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郭肖肖\Desktop\修改版\BP预测偏差\"/>
    </mc:Choice>
  </mc:AlternateContent>
  <xr:revisionPtr revIDLastSave="0" documentId="13_ncr:1_{8FA94DFB-8C75-4232-BC47-CFA79903E7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3" i="1" l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2" i="1"/>
  <c r="U1039" i="1" l="1"/>
  <c r="R1039" i="1"/>
  <c r="L1039" i="1"/>
  <c r="J1039" i="1"/>
  <c r="W1039" i="1" s="1"/>
  <c r="U1038" i="1"/>
  <c r="R1038" i="1"/>
  <c r="L1038" i="1"/>
  <c r="J1038" i="1"/>
  <c r="K1038" i="1" s="1"/>
  <c r="U1037" i="1"/>
  <c r="R1037" i="1"/>
  <c r="L1037" i="1"/>
  <c r="J1037" i="1"/>
  <c r="U1036" i="1"/>
  <c r="R1036" i="1"/>
  <c r="L1036" i="1"/>
  <c r="J1036" i="1"/>
  <c r="W1036" i="1" s="1"/>
  <c r="U1035" i="1"/>
  <c r="R1035" i="1"/>
  <c r="L1035" i="1"/>
  <c r="J1035" i="1"/>
  <c r="K1035" i="1" s="1"/>
  <c r="M1035" i="1" s="1"/>
  <c r="N1035" i="1" s="1"/>
  <c r="U1034" i="1"/>
  <c r="R1034" i="1"/>
  <c r="L1034" i="1"/>
  <c r="J1034" i="1"/>
  <c r="U1033" i="1"/>
  <c r="R1033" i="1"/>
  <c r="L1033" i="1"/>
  <c r="J1033" i="1"/>
  <c r="K1033" i="1" s="1"/>
  <c r="Q1033" i="1" s="1"/>
  <c r="U1032" i="1"/>
  <c r="R1032" i="1"/>
  <c r="L1032" i="1"/>
  <c r="J1032" i="1"/>
  <c r="W1032" i="1" s="1"/>
  <c r="U1031" i="1"/>
  <c r="R1031" i="1"/>
  <c r="L1031" i="1"/>
  <c r="J1031" i="1"/>
  <c r="W1031" i="1" s="1"/>
  <c r="U1030" i="1"/>
  <c r="R1030" i="1"/>
  <c r="L1030" i="1"/>
  <c r="J1030" i="1"/>
  <c r="K1030" i="1" s="1"/>
  <c r="U1029" i="1"/>
  <c r="R1029" i="1"/>
  <c r="L1029" i="1"/>
  <c r="J1029" i="1"/>
  <c r="W1029" i="1" s="1"/>
  <c r="U1028" i="1"/>
  <c r="R1028" i="1"/>
  <c r="L1028" i="1"/>
  <c r="J1028" i="1"/>
  <c r="K1028" i="1" s="1"/>
  <c r="U1027" i="1"/>
  <c r="R1027" i="1"/>
  <c r="L1027" i="1"/>
  <c r="J1027" i="1"/>
  <c r="W1027" i="1" s="1"/>
  <c r="U1026" i="1"/>
  <c r="R1026" i="1"/>
  <c r="L1026" i="1"/>
  <c r="J1026" i="1"/>
  <c r="U1025" i="1"/>
  <c r="R1025" i="1"/>
  <c r="L1025" i="1"/>
  <c r="K1025" i="1"/>
  <c r="J1025" i="1"/>
  <c r="W1025" i="1" s="1"/>
  <c r="U1024" i="1"/>
  <c r="R1024" i="1"/>
  <c r="L1024" i="1"/>
  <c r="J1024" i="1"/>
  <c r="W1024" i="1" s="1"/>
  <c r="U1023" i="1"/>
  <c r="R1023" i="1"/>
  <c r="L1023" i="1"/>
  <c r="J1023" i="1"/>
  <c r="W1023" i="1" s="1"/>
  <c r="U1022" i="1"/>
  <c r="R1022" i="1"/>
  <c r="L1022" i="1"/>
  <c r="J1022" i="1"/>
  <c r="K1022" i="1" s="1"/>
  <c r="U1021" i="1"/>
  <c r="R1021" i="1"/>
  <c r="L1021" i="1"/>
  <c r="J1021" i="1"/>
  <c r="W1021" i="1" s="1"/>
  <c r="W1020" i="1"/>
  <c r="U1020" i="1"/>
  <c r="R1020" i="1"/>
  <c r="L1020" i="1"/>
  <c r="J1020" i="1"/>
  <c r="K1020" i="1" s="1"/>
  <c r="U1019" i="1"/>
  <c r="R1019" i="1"/>
  <c r="L1019" i="1"/>
  <c r="J1019" i="1"/>
  <c r="W1019" i="1" s="1"/>
  <c r="U1018" i="1"/>
  <c r="R1018" i="1"/>
  <c r="L1018" i="1"/>
  <c r="J1018" i="1"/>
  <c r="U1017" i="1"/>
  <c r="R1017" i="1"/>
  <c r="L1017" i="1"/>
  <c r="J1017" i="1"/>
  <c r="W1017" i="1" s="1"/>
  <c r="U1016" i="1"/>
  <c r="R1016" i="1"/>
  <c r="L1016" i="1"/>
  <c r="J1016" i="1"/>
  <c r="W1016" i="1" s="1"/>
  <c r="U1015" i="1"/>
  <c r="R1015" i="1"/>
  <c r="L1015" i="1"/>
  <c r="J1015" i="1"/>
  <c r="W1015" i="1" s="1"/>
  <c r="U1014" i="1"/>
  <c r="R1014" i="1"/>
  <c r="L1014" i="1"/>
  <c r="J1014" i="1"/>
  <c r="K1014" i="1" s="1"/>
  <c r="U1013" i="1"/>
  <c r="R1013" i="1"/>
  <c r="L1013" i="1"/>
  <c r="J1013" i="1"/>
  <c r="U1012" i="1"/>
  <c r="R1012" i="1"/>
  <c r="L1012" i="1"/>
  <c r="J1012" i="1"/>
  <c r="U1011" i="1"/>
  <c r="R1011" i="1"/>
  <c r="L1011" i="1"/>
  <c r="J1011" i="1"/>
  <c r="W1011" i="1" s="1"/>
  <c r="U1010" i="1"/>
  <c r="R1010" i="1"/>
  <c r="L1010" i="1"/>
  <c r="J1010" i="1"/>
  <c r="U1009" i="1"/>
  <c r="R1009" i="1"/>
  <c r="L1009" i="1"/>
  <c r="J1009" i="1"/>
  <c r="U1008" i="1"/>
  <c r="R1008" i="1"/>
  <c r="L1008" i="1"/>
  <c r="J1008" i="1"/>
  <c r="W1008" i="1" s="1"/>
  <c r="U1007" i="1"/>
  <c r="R1007" i="1"/>
  <c r="L1007" i="1"/>
  <c r="J1007" i="1"/>
  <c r="W1007" i="1" s="1"/>
  <c r="U1006" i="1"/>
  <c r="R1006" i="1"/>
  <c r="L1006" i="1"/>
  <c r="J1006" i="1"/>
  <c r="U1005" i="1"/>
  <c r="R1005" i="1"/>
  <c r="L1005" i="1"/>
  <c r="J1005" i="1"/>
  <c r="W1005" i="1" s="1"/>
  <c r="U1004" i="1"/>
  <c r="R1004" i="1"/>
  <c r="L1004" i="1"/>
  <c r="J1004" i="1"/>
  <c r="U1003" i="1"/>
  <c r="R1003" i="1"/>
  <c r="L1003" i="1"/>
  <c r="J1003" i="1"/>
  <c r="W1003" i="1" s="1"/>
  <c r="U1002" i="1"/>
  <c r="R1002" i="1"/>
  <c r="L1002" i="1"/>
  <c r="J1002" i="1"/>
  <c r="U1001" i="1"/>
  <c r="R1001" i="1"/>
  <c r="L1001" i="1"/>
  <c r="J1001" i="1"/>
  <c r="K1001" i="1" s="1"/>
  <c r="U1000" i="1"/>
  <c r="R1000" i="1"/>
  <c r="L1000" i="1"/>
  <c r="J1000" i="1"/>
  <c r="W1000" i="1" s="1"/>
  <c r="U999" i="1"/>
  <c r="R999" i="1"/>
  <c r="L999" i="1"/>
  <c r="J999" i="1"/>
  <c r="W999" i="1" s="1"/>
  <c r="U998" i="1"/>
  <c r="R998" i="1"/>
  <c r="L998" i="1"/>
  <c r="J998" i="1"/>
  <c r="K998" i="1" s="1"/>
  <c r="U997" i="1"/>
  <c r="R997" i="1"/>
  <c r="L997" i="1"/>
  <c r="J997" i="1"/>
  <c r="W997" i="1" s="1"/>
  <c r="U996" i="1"/>
  <c r="R996" i="1"/>
  <c r="L996" i="1"/>
  <c r="J996" i="1"/>
  <c r="K996" i="1" s="1"/>
  <c r="U995" i="1"/>
  <c r="R995" i="1"/>
  <c r="L995" i="1"/>
  <c r="J995" i="1"/>
  <c r="W995" i="1" s="1"/>
  <c r="U994" i="1"/>
  <c r="R994" i="1"/>
  <c r="L994" i="1"/>
  <c r="J994" i="1"/>
  <c r="W993" i="1"/>
  <c r="U993" i="1"/>
  <c r="R993" i="1"/>
  <c r="L993" i="1"/>
  <c r="K993" i="1"/>
  <c r="J993" i="1"/>
  <c r="U992" i="1"/>
  <c r="R992" i="1"/>
  <c r="L992" i="1"/>
  <c r="J992" i="1"/>
  <c r="W992" i="1" s="1"/>
  <c r="U991" i="1"/>
  <c r="R991" i="1"/>
  <c r="L991" i="1"/>
  <c r="J991" i="1"/>
  <c r="U990" i="1"/>
  <c r="R990" i="1"/>
  <c r="L990" i="1"/>
  <c r="J990" i="1"/>
  <c r="U989" i="1"/>
  <c r="R989" i="1"/>
  <c r="L989" i="1"/>
  <c r="J989" i="1"/>
  <c r="W989" i="1" s="1"/>
  <c r="U988" i="1"/>
  <c r="R988" i="1"/>
  <c r="L988" i="1"/>
  <c r="J988" i="1"/>
  <c r="K988" i="1" s="1"/>
  <c r="U987" i="1"/>
  <c r="R987" i="1"/>
  <c r="L987" i="1"/>
  <c r="J987" i="1"/>
  <c r="W987" i="1" s="1"/>
  <c r="U986" i="1"/>
  <c r="R986" i="1"/>
  <c r="L986" i="1"/>
  <c r="J986" i="1"/>
  <c r="K986" i="1" s="1"/>
  <c r="Q986" i="1" s="1"/>
  <c r="U985" i="1"/>
  <c r="R985" i="1"/>
  <c r="L985" i="1"/>
  <c r="J985" i="1"/>
  <c r="K985" i="1" s="1"/>
  <c r="U984" i="1"/>
  <c r="R984" i="1"/>
  <c r="L984" i="1"/>
  <c r="J984" i="1"/>
  <c r="W984" i="1" s="1"/>
  <c r="U983" i="1"/>
  <c r="R983" i="1"/>
  <c r="L983" i="1"/>
  <c r="J983" i="1"/>
  <c r="W983" i="1" s="1"/>
  <c r="U982" i="1"/>
  <c r="R982" i="1"/>
  <c r="L982" i="1"/>
  <c r="J982" i="1"/>
  <c r="K982" i="1" s="1"/>
  <c r="U981" i="1"/>
  <c r="R981" i="1"/>
  <c r="L981" i="1"/>
  <c r="J981" i="1"/>
  <c r="U980" i="1"/>
  <c r="R980" i="1"/>
  <c r="L980" i="1"/>
  <c r="J980" i="1"/>
  <c r="U979" i="1"/>
  <c r="R979" i="1"/>
  <c r="L979" i="1"/>
  <c r="J979" i="1"/>
  <c r="W979" i="1" s="1"/>
  <c r="U978" i="1"/>
  <c r="R978" i="1"/>
  <c r="L978" i="1"/>
  <c r="J978" i="1"/>
  <c r="K978" i="1" s="1"/>
  <c r="W977" i="1"/>
  <c r="U977" i="1"/>
  <c r="R977" i="1"/>
  <c r="L977" i="1"/>
  <c r="K977" i="1"/>
  <c r="M977" i="1" s="1"/>
  <c r="N977" i="1" s="1"/>
  <c r="J977" i="1"/>
  <c r="U976" i="1"/>
  <c r="R976" i="1"/>
  <c r="L976" i="1"/>
  <c r="J976" i="1"/>
  <c r="W976" i="1" s="1"/>
  <c r="U975" i="1"/>
  <c r="R975" i="1"/>
  <c r="L975" i="1"/>
  <c r="J975" i="1"/>
  <c r="K975" i="1" s="1"/>
  <c r="U974" i="1"/>
  <c r="R974" i="1"/>
  <c r="L974" i="1"/>
  <c r="K974" i="1"/>
  <c r="J974" i="1"/>
  <c r="W974" i="1" s="1"/>
  <c r="U973" i="1"/>
  <c r="R973" i="1"/>
  <c r="L973" i="1"/>
  <c r="J973" i="1"/>
  <c r="W973" i="1" s="1"/>
  <c r="U972" i="1"/>
  <c r="R972" i="1"/>
  <c r="L972" i="1"/>
  <c r="J972" i="1"/>
  <c r="K972" i="1" s="1"/>
  <c r="U971" i="1"/>
  <c r="R971" i="1"/>
  <c r="L971" i="1"/>
  <c r="J971" i="1"/>
  <c r="W971" i="1" s="1"/>
  <c r="U970" i="1"/>
  <c r="R970" i="1"/>
  <c r="L970" i="1"/>
  <c r="J970" i="1"/>
  <c r="W969" i="1"/>
  <c r="U969" i="1"/>
  <c r="R969" i="1"/>
  <c r="L969" i="1"/>
  <c r="J969" i="1"/>
  <c r="K969" i="1" s="1"/>
  <c r="U968" i="1"/>
  <c r="R968" i="1"/>
  <c r="L968" i="1"/>
  <c r="J968" i="1"/>
  <c r="K968" i="1" s="1"/>
  <c r="M968" i="1" s="1"/>
  <c r="N968" i="1" s="1"/>
  <c r="U967" i="1"/>
  <c r="R967" i="1"/>
  <c r="L967" i="1"/>
  <c r="K967" i="1"/>
  <c r="J967" i="1"/>
  <c r="W967" i="1" s="1"/>
  <c r="U966" i="1"/>
  <c r="R966" i="1"/>
  <c r="L966" i="1"/>
  <c r="J966" i="1"/>
  <c r="W966" i="1" s="1"/>
  <c r="U965" i="1"/>
  <c r="R965" i="1"/>
  <c r="L965" i="1"/>
  <c r="J965" i="1"/>
  <c r="K965" i="1" s="1"/>
  <c r="U964" i="1"/>
  <c r="R964" i="1"/>
  <c r="L964" i="1"/>
  <c r="J964" i="1"/>
  <c r="U963" i="1"/>
  <c r="R963" i="1"/>
  <c r="L963" i="1"/>
  <c r="J963" i="1"/>
  <c r="W963" i="1" s="1"/>
  <c r="U962" i="1"/>
  <c r="R962" i="1"/>
  <c r="L962" i="1"/>
  <c r="J962" i="1"/>
  <c r="U961" i="1"/>
  <c r="R961" i="1"/>
  <c r="Q961" i="1" s="1"/>
  <c r="L961" i="1"/>
  <c r="J961" i="1"/>
  <c r="K961" i="1" s="1"/>
  <c r="U960" i="1"/>
  <c r="R960" i="1"/>
  <c r="L960" i="1"/>
  <c r="J960" i="1"/>
  <c r="K960" i="1" s="1"/>
  <c r="U959" i="1"/>
  <c r="R959" i="1"/>
  <c r="L959" i="1"/>
  <c r="K959" i="1"/>
  <c r="J959" i="1"/>
  <c r="W959" i="1" s="1"/>
  <c r="U958" i="1"/>
  <c r="R958" i="1"/>
  <c r="L958" i="1"/>
  <c r="J958" i="1"/>
  <c r="W958" i="1" s="1"/>
  <c r="U957" i="1"/>
  <c r="R957" i="1"/>
  <c r="L957" i="1"/>
  <c r="J957" i="1"/>
  <c r="K957" i="1" s="1"/>
  <c r="M957" i="1" s="1"/>
  <c r="N957" i="1" s="1"/>
  <c r="U956" i="1"/>
  <c r="R956" i="1"/>
  <c r="L956" i="1"/>
  <c r="J956" i="1"/>
  <c r="U955" i="1"/>
  <c r="R955" i="1"/>
  <c r="L955" i="1"/>
  <c r="J955" i="1"/>
  <c r="W955" i="1" s="1"/>
  <c r="U954" i="1"/>
  <c r="R954" i="1"/>
  <c r="L954" i="1"/>
  <c r="J954" i="1"/>
  <c r="W953" i="1"/>
  <c r="U953" i="1"/>
  <c r="R953" i="1"/>
  <c r="L953" i="1"/>
  <c r="J953" i="1"/>
  <c r="K953" i="1" s="1"/>
  <c r="U952" i="1"/>
  <c r="R952" i="1"/>
  <c r="L952" i="1"/>
  <c r="K952" i="1"/>
  <c r="J952" i="1"/>
  <c r="W952" i="1" s="1"/>
  <c r="U951" i="1"/>
  <c r="R951" i="1"/>
  <c r="L951" i="1"/>
  <c r="J951" i="1"/>
  <c r="W951" i="1" s="1"/>
  <c r="U950" i="1"/>
  <c r="R950" i="1"/>
  <c r="L950" i="1"/>
  <c r="J950" i="1"/>
  <c r="W949" i="1"/>
  <c r="U949" i="1"/>
  <c r="R949" i="1"/>
  <c r="L949" i="1"/>
  <c r="K949" i="1"/>
  <c r="J949" i="1"/>
  <c r="U948" i="1"/>
  <c r="R948" i="1"/>
  <c r="L948" i="1"/>
  <c r="J948" i="1"/>
  <c r="K948" i="1" s="1"/>
  <c r="U947" i="1"/>
  <c r="R947" i="1"/>
  <c r="L947" i="1"/>
  <c r="J947" i="1"/>
  <c r="U946" i="1"/>
  <c r="R946" i="1"/>
  <c r="L946" i="1"/>
  <c r="J946" i="1"/>
  <c r="U945" i="1"/>
  <c r="R945" i="1"/>
  <c r="L945" i="1"/>
  <c r="J945" i="1"/>
  <c r="K945" i="1" s="1"/>
  <c r="U944" i="1"/>
  <c r="R944" i="1"/>
  <c r="L944" i="1"/>
  <c r="J944" i="1"/>
  <c r="K944" i="1" s="1"/>
  <c r="U943" i="1"/>
  <c r="R943" i="1"/>
  <c r="L943" i="1"/>
  <c r="J943" i="1"/>
  <c r="W943" i="1" s="1"/>
  <c r="U942" i="1"/>
  <c r="R942" i="1"/>
  <c r="L942" i="1"/>
  <c r="J942" i="1"/>
  <c r="K942" i="1" s="1"/>
  <c r="U941" i="1"/>
  <c r="R941" i="1"/>
  <c r="L941" i="1"/>
  <c r="J941" i="1"/>
  <c r="W941" i="1" s="1"/>
  <c r="U940" i="1"/>
  <c r="R940" i="1"/>
  <c r="L940" i="1"/>
  <c r="J940" i="1"/>
  <c r="K940" i="1" s="1"/>
  <c r="U939" i="1"/>
  <c r="R939" i="1"/>
  <c r="L939" i="1"/>
  <c r="J939" i="1"/>
  <c r="W939" i="1" s="1"/>
  <c r="U938" i="1"/>
  <c r="R938" i="1"/>
  <c r="L938" i="1"/>
  <c r="J938" i="1"/>
  <c r="U937" i="1"/>
  <c r="R937" i="1"/>
  <c r="Q937" i="1" s="1"/>
  <c r="L937" i="1"/>
  <c r="M937" i="1" s="1"/>
  <c r="N937" i="1" s="1"/>
  <c r="J937" i="1"/>
  <c r="K937" i="1" s="1"/>
  <c r="U936" i="1"/>
  <c r="R936" i="1"/>
  <c r="L936" i="1"/>
  <c r="J936" i="1"/>
  <c r="U935" i="1"/>
  <c r="R935" i="1"/>
  <c r="L935" i="1"/>
  <c r="J935" i="1"/>
  <c r="W935" i="1" s="1"/>
  <c r="U934" i="1"/>
  <c r="R934" i="1"/>
  <c r="L934" i="1"/>
  <c r="J934" i="1"/>
  <c r="K934" i="1" s="1"/>
  <c r="W933" i="1"/>
  <c r="U933" i="1"/>
  <c r="R933" i="1"/>
  <c r="L933" i="1"/>
  <c r="J933" i="1"/>
  <c r="K933" i="1" s="1"/>
  <c r="U932" i="1"/>
  <c r="R932" i="1"/>
  <c r="L932" i="1"/>
  <c r="J932" i="1"/>
  <c r="W932" i="1" s="1"/>
  <c r="U931" i="1"/>
  <c r="R931" i="1"/>
  <c r="L931" i="1"/>
  <c r="J931" i="1"/>
  <c r="W931" i="1" s="1"/>
  <c r="U930" i="1"/>
  <c r="R930" i="1"/>
  <c r="L930" i="1"/>
  <c r="J930" i="1"/>
  <c r="K930" i="1" s="1"/>
  <c r="M930" i="1" s="1"/>
  <c r="N930" i="1" s="1"/>
  <c r="U929" i="1"/>
  <c r="R929" i="1"/>
  <c r="L929" i="1"/>
  <c r="J929" i="1"/>
  <c r="W929" i="1" s="1"/>
  <c r="U928" i="1"/>
  <c r="R928" i="1"/>
  <c r="L928" i="1"/>
  <c r="J928" i="1"/>
  <c r="K928" i="1" s="1"/>
  <c r="M928" i="1" s="1"/>
  <c r="N928" i="1" s="1"/>
  <c r="W927" i="1"/>
  <c r="U927" i="1"/>
  <c r="R927" i="1"/>
  <c r="L927" i="1"/>
  <c r="J927" i="1"/>
  <c r="K927" i="1" s="1"/>
  <c r="U926" i="1"/>
  <c r="R926" i="1"/>
  <c r="L926" i="1"/>
  <c r="J926" i="1"/>
  <c r="U925" i="1"/>
  <c r="R925" i="1"/>
  <c r="L925" i="1"/>
  <c r="J925" i="1"/>
  <c r="K925" i="1" s="1"/>
  <c r="U924" i="1"/>
  <c r="R924" i="1"/>
  <c r="L924" i="1"/>
  <c r="J924" i="1"/>
  <c r="W924" i="1" s="1"/>
  <c r="U923" i="1"/>
  <c r="R923" i="1"/>
  <c r="L923" i="1"/>
  <c r="J923" i="1"/>
  <c r="W923" i="1" s="1"/>
  <c r="U922" i="1"/>
  <c r="R922" i="1"/>
  <c r="L922" i="1"/>
  <c r="J922" i="1"/>
  <c r="K922" i="1" s="1"/>
  <c r="U921" i="1"/>
  <c r="R921" i="1"/>
  <c r="L921" i="1"/>
  <c r="J921" i="1"/>
  <c r="W921" i="1" s="1"/>
  <c r="U920" i="1"/>
  <c r="R920" i="1"/>
  <c r="L920" i="1"/>
  <c r="J920" i="1"/>
  <c r="K920" i="1" s="1"/>
  <c r="U919" i="1"/>
  <c r="R919" i="1"/>
  <c r="L919" i="1"/>
  <c r="K919" i="1"/>
  <c r="M919" i="1" s="1"/>
  <c r="N919" i="1" s="1"/>
  <c r="J919" i="1"/>
  <c r="W919" i="1" s="1"/>
  <c r="U918" i="1"/>
  <c r="R918" i="1"/>
  <c r="L918" i="1"/>
  <c r="J918" i="1"/>
  <c r="U917" i="1"/>
  <c r="R917" i="1"/>
  <c r="L917" i="1"/>
  <c r="J917" i="1"/>
  <c r="U916" i="1"/>
  <c r="R916" i="1"/>
  <c r="L916" i="1"/>
  <c r="J916" i="1"/>
  <c r="W916" i="1" s="1"/>
  <c r="U915" i="1"/>
  <c r="R915" i="1"/>
  <c r="L915" i="1"/>
  <c r="J915" i="1"/>
  <c r="W915" i="1" s="1"/>
  <c r="W914" i="1"/>
  <c r="U914" i="1"/>
  <c r="R914" i="1"/>
  <c r="L914" i="1"/>
  <c r="K914" i="1"/>
  <c r="J914" i="1"/>
  <c r="U913" i="1"/>
  <c r="R913" i="1"/>
  <c r="L913" i="1"/>
  <c r="J913" i="1"/>
  <c r="W913" i="1" s="1"/>
  <c r="U912" i="1"/>
  <c r="R912" i="1"/>
  <c r="L912" i="1"/>
  <c r="J912" i="1"/>
  <c r="K912" i="1" s="1"/>
  <c r="U911" i="1"/>
  <c r="R911" i="1"/>
  <c r="L911" i="1"/>
  <c r="J911" i="1"/>
  <c r="K911" i="1" s="1"/>
  <c r="M911" i="1" s="1"/>
  <c r="N911" i="1" s="1"/>
  <c r="U910" i="1"/>
  <c r="R910" i="1"/>
  <c r="L910" i="1"/>
  <c r="J910" i="1"/>
  <c r="U909" i="1"/>
  <c r="R909" i="1"/>
  <c r="L909" i="1"/>
  <c r="J909" i="1"/>
  <c r="U908" i="1"/>
  <c r="R908" i="1"/>
  <c r="L908" i="1"/>
  <c r="J908" i="1"/>
  <c r="U907" i="1"/>
  <c r="R907" i="1"/>
  <c r="L907" i="1"/>
  <c r="J907" i="1"/>
  <c r="U906" i="1"/>
  <c r="R906" i="1"/>
  <c r="L906" i="1"/>
  <c r="J906" i="1"/>
  <c r="K906" i="1" s="1"/>
  <c r="U905" i="1"/>
  <c r="R905" i="1"/>
  <c r="L905" i="1"/>
  <c r="J905" i="1"/>
  <c r="W905" i="1" s="1"/>
  <c r="U904" i="1"/>
  <c r="R904" i="1"/>
  <c r="L904" i="1"/>
  <c r="J904" i="1"/>
  <c r="K904" i="1" s="1"/>
  <c r="U903" i="1"/>
  <c r="R903" i="1"/>
  <c r="L903" i="1"/>
  <c r="J903" i="1"/>
  <c r="W903" i="1" s="1"/>
  <c r="U902" i="1"/>
  <c r="R902" i="1"/>
  <c r="L902" i="1"/>
  <c r="J902" i="1"/>
  <c r="W902" i="1" s="1"/>
  <c r="U901" i="1"/>
  <c r="R901" i="1"/>
  <c r="L901" i="1"/>
  <c r="J901" i="1"/>
  <c r="K901" i="1" s="1"/>
  <c r="U900" i="1"/>
  <c r="R900" i="1"/>
  <c r="L900" i="1"/>
  <c r="J900" i="1"/>
  <c r="W900" i="1" s="1"/>
  <c r="U899" i="1"/>
  <c r="R899" i="1"/>
  <c r="L899" i="1"/>
  <c r="J899" i="1"/>
  <c r="U898" i="1"/>
  <c r="R898" i="1"/>
  <c r="L898" i="1"/>
  <c r="J898" i="1"/>
  <c r="K898" i="1" s="1"/>
  <c r="U897" i="1"/>
  <c r="R897" i="1"/>
  <c r="L897" i="1"/>
  <c r="J897" i="1"/>
  <c r="W897" i="1" s="1"/>
  <c r="U896" i="1"/>
  <c r="R896" i="1"/>
  <c r="L896" i="1"/>
  <c r="J896" i="1"/>
  <c r="K896" i="1" s="1"/>
  <c r="U895" i="1"/>
  <c r="R895" i="1"/>
  <c r="L895" i="1"/>
  <c r="J895" i="1"/>
  <c r="K895" i="1" s="1"/>
  <c r="U894" i="1"/>
  <c r="R894" i="1"/>
  <c r="L894" i="1"/>
  <c r="J894" i="1"/>
  <c r="K894" i="1" s="1"/>
  <c r="U893" i="1"/>
  <c r="R893" i="1"/>
  <c r="Q893" i="1" s="1"/>
  <c r="L893" i="1"/>
  <c r="J893" i="1"/>
  <c r="K893" i="1" s="1"/>
  <c r="U892" i="1"/>
  <c r="R892" i="1"/>
  <c r="L892" i="1"/>
  <c r="J892" i="1"/>
  <c r="U891" i="1"/>
  <c r="R891" i="1"/>
  <c r="Q891" i="1" s="1"/>
  <c r="L891" i="1"/>
  <c r="J891" i="1"/>
  <c r="K891" i="1" s="1"/>
  <c r="U890" i="1"/>
  <c r="R890" i="1"/>
  <c r="L890" i="1"/>
  <c r="J890" i="1"/>
  <c r="U889" i="1"/>
  <c r="R889" i="1"/>
  <c r="L889" i="1"/>
  <c r="J889" i="1"/>
  <c r="W889" i="1" s="1"/>
  <c r="U888" i="1"/>
  <c r="R888" i="1"/>
  <c r="Q888" i="1" s="1"/>
  <c r="L888" i="1"/>
  <c r="J888" i="1"/>
  <c r="K888" i="1" s="1"/>
  <c r="M888" i="1" s="1"/>
  <c r="N888" i="1" s="1"/>
  <c r="U887" i="1"/>
  <c r="R887" i="1"/>
  <c r="L887" i="1"/>
  <c r="J887" i="1"/>
  <c r="W887" i="1" s="1"/>
  <c r="U886" i="1"/>
  <c r="R886" i="1"/>
  <c r="L886" i="1"/>
  <c r="J886" i="1"/>
  <c r="U885" i="1"/>
  <c r="R885" i="1"/>
  <c r="L885" i="1"/>
  <c r="J885" i="1"/>
  <c r="U884" i="1"/>
  <c r="R884" i="1"/>
  <c r="L884" i="1"/>
  <c r="J884" i="1"/>
  <c r="W884" i="1" s="1"/>
  <c r="U883" i="1"/>
  <c r="R883" i="1"/>
  <c r="L883" i="1"/>
  <c r="J883" i="1"/>
  <c r="K883" i="1" s="1"/>
  <c r="U882" i="1"/>
  <c r="R882" i="1"/>
  <c r="L882" i="1"/>
  <c r="J882" i="1"/>
  <c r="K882" i="1" s="1"/>
  <c r="U881" i="1"/>
  <c r="R881" i="1"/>
  <c r="L881" i="1"/>
  <c r="K881" i="1"/>
  <c r="J881" i="1"/>
  <c r="W881" i="1" s="1"/>
  <c r="U880" i="1"/>
  <c r="R880" i="1"/>
  <c r="L880" i="1"/>
  <c r="J880" i="1"/>
  <c r="W880" i="1" s="1"/>
  <c r="U879" i="1"/>
  <c r="R879" i="1"/>
  <c r="L879" i="1"/>
  <c r="J879" i="1"/>
  <c r="U878" i="1"/>
  <c r="R878" i="1"/>
  <c r="L878" i="1"/>
  <c r="J878" i="1"/>
  <c r="W878" i="1" s="1"/>
  <c r="U877" i="1"/>
  <c r="R877" i="1"/>
  <c r="L877" i="1"/>
  <c r="J877" i="1"/>
  <c r="U876" i="1"/>
  <c r="R876" i="1"/>
  <c r="L876" i="1"/>
  <c r="J876" i="1"/>
  <c r="U875" i="1"/>
  <c r="R875" i="1"/>
  <c r="L875" i="1"/>
  <c r="J875" i="1"/>
  <c r="K875" i="1" s="1"/>
  <c r="U874" i="1"/>
  <c r="R874" i="1"/>
  <c r="L874" i="1"/>
  <c r="J874" i="1"/>
  <c r="W874" i="1" s="1"/>
  <c r="U873" i="1"/>
  <c r="R873" i="1"/>
  <c r="L873" i="1"/>
  <c r="J873" i="1"/>
  <c r="W873" i="1" s="1"/>
  <c r="U872" i="1"/>
  <c r="R872" i="1"/>
  <c r="L872" i="1"/>
  <c r="J872" i="1"/>
  <c r="W872" i="1" s="1"/>
  <c r="U871" i="1"/>
  <c r="R871" i="1"/>
  <c r="L871" i="1"/>
  <c r="J871" i="1"/>
  <c r="U870" i="1"/>
  <c r="R870" i="1"/>
  <c r="L870" i="1"/>
  <c r="J870" i="1"/>
  <c r="U869" i="1"/>
  <c r="R869" i="1"/>
  <c r="L869" i="1"/>
  <c r="J869" i="1"/>
  <c r="W869" i="1" s="1"/>
  <c r="U868" i="1"/>
  <c r="R868" i="1"/>
  <c r="L868" i="1"/>
  <c r="J868" i="1"/>
  <c r="U867" i="1"/>
  <c r="R867" i="1"/>
  <c r="L867" i="1"/>
  <c r="J867" i="1"/>
  <c r="K867" i="1" s="1"/>
  <c r="U866" i="1"/>
  <c r="R866" i="1"/>
  <c r="L866" i="1"/>
  <c r="J866" i="1"/>
  <c r="W866" i="1" s="1"/>
  <c r="U865" i="1"/>
  <c r="R865" i="1"/>
  <c r="L865" i="1"/>
  <c r="J865" i="1"/>
  <c r="U864" i="1"/>
  <c r="R864" i="1"/>
  <c r="L864" i="1"/>
  <c r="J864" i="1"/>
  <c r="W864" i="1" s="1"/>
  <c r="U863" i="1"/>
  <c r="R863" i="1"/>
  <c r="L863" i="1"/>
  <c r="J863" i="1"/>
  <c r="U862" i="1"/>
  <c r="R862" i="1"/>
  <c r="L862" i="1"/>
  <c r="J862" i="1"/>
  <c r="K862" i="1" s="1"/>
  <c r="M862" i="1" s="1"/>
  <c r="N862" i="1" s="1"/>
  <c r="O862" i="1" s="1"/>
  <c r="U861" i="1"/>
  <c r="R861" i="1"/>
  <c r="L861" i="1"/>
  <c r="J861" i="1"/>
  <c r="W861" i="1" s="1"/>
  <c r="U860" i="1"/>
  <c r="R860" i="1"/>
  <c r="L860" i="1"/>
  <c r="J860" i="1"/>
  <c r="U859" i="1"/>
  <c r="R859" i="1"/>
  <c r="L859" i="1"/>
  <c r="J859" i="1"/>
  <c r="K859" i="1" s="1"/>
  <c r="M859" i="1" s="1"/>
  <c r="N859" i="1" s="1"/>
  <c r="W858" i="1"/>
  <c r="U858" i="1"/>
  <c r="R858" i="1"/>
  <c r="L858" i="1"/>
  <c r="K858" i="1"/>
  <c r="J858" i="1"/>
  <c r="U857" i="1"/>
  <c r="R857" i="1"/>
  <c r="L857" i="1"/>
  <c r="J857" i="1"/>
  <c r="K857" i="1" s="1"/>
  <c r="U856" i="1"/>
  <c r="R856" i="1"/>
  <c r="L856" i="1"/>
  <c r="J856" i="1"/>
  <c r="W856" i="1" s="1"/>
  <c r="U855" i="1"/>
  <c r="R855" i="1"/>
  <c r="L855" i="1"/>
  <c r="J855" i="1"/>
  <c r="K855" i="1" s="1"/>
  <c r="U854" i="1"/>
  <c r="R854" i="1"/>
  <c r="L854" i="1"/>
  <c r="J854" i="1"/>
  <c r="K854" i="1" s="1"/>
  <c r="U853" i="1"/>
  <c r="R853" i="1"/>
  <c r="L853" i="1"/>
  <c r="J853" i="1"/>
  <c r="W853" i="1" s="1"/>
  <c r="U852" i="1"/>
  <c r="R852" i="1"/>
  <c r="L852" i="1"/>
  <c r="J852" i="1"/>
  <c r="W851" i="1"/>
  <c r="U851" i="1"/>
  <c r="R851" i="1"/>
  <c r="L851" i="1"/>
  <c r="J851" i="1"/>
  <c r="K851" i="1" s="1"/>
  <c r="W850" i="1"/>
  <c r="U850" i="1"/>
  <c r="R850" i="1"/>
  <c r="L850" i="1"/>
  <c r="K850" i="1"/>
  <c r="Q850" i="1" s="1"/>
  <c r="J850" i="1"/>
  <c r="U849" i="1"/>
  <c r="R849" i="1"/>
  <c r="L849" i="1"/>
  <c r="J849" i="1"/>
  <c r="K849" i="1" s="1"/>
  <c r="U848" i="1"/>
  <c r="R848" i="1"/>
  <c r="L848" i="1"/>
  <c r="J848" i="1"/>
  <c r="W848" i="1" s="1"/>
  <c r="U847" i="1"/>
  <c r="R847" i="1"/>
  <c r="L847" i="1"/>
  <c r="J847" i="1"/>
  <c r="K847" i="1" s="1"/>
  <c r="U846" i="1"/>
  <c r="R846" i="1"/>
  <c r="L846" i="1"/>
  <c r="J846" i="1"/>
  <c r="U845" i="1"/>
  <c r="R845" i="1"/>
  <c r="L845" i="1"/>
  <c r="J845" i="1"/>
  <c r="W845" i="1" s="1"/>
  <c r="U844" i="1"/>
  <c r="R844" i="1"/>
  <c r="L844" i="1"/>
  <c r="J844" i="1"/>
  <c r="W844" i="1" s="1"/>
  <c r="U843" i="1"/>
  <c r="R843" i="1"/>
  <c r="L843" i="1"/>
  <c r="J843" i="1"/>
  <c r="U842" i="1"/>
  <c r="R842" i="1"/>
  <c r="L842" i="1"/>
  <c r="J842" i="1"/>
  <c r="U841" i="1"/>
  <c r="R841" i="1"/>
  <c r="L841" i="1"/>
  <c r="J841" i="1"/>
  <c r="K841" i="1" s="1"/>
  <c r="U840" i="1"/>
  <c r="R840" i="1"/>
  <c r="L840" i="1"/>
  <c r="J840" i="1"/>
  <c r="K840" i="1" s="1"/>
  <c r="U839" i="1"/>
  <c r="R839" i="1"/>
  <c r="L839" i="1"/>
  <c r="J839" i="1"/>
  <c r="U838" i="1"/>
  <c r="R838" i="1"/>
  <c r="L838" i="1"/>
  <c r="J838" i="1"/>
  <c r="U837" i="1"/>
  <c r="R837" i="1"/>
  <c r="L837" i="1"/>
  <c r="J837" i="1"/>
  <c r="U836" i="1"/>
  <c r="R836" i="1"/>
  <c r="L836" i="1"/>
  <c r="J836" i="1"/>
  <c r="U835" i="1"/>
  <c r="R835" i="1"/>
  <c r="L835" i="1"/>
  <c r="J835" i="1"/>
  <c r="W835" i="1" s="1"/>
  <c r="U834" i="1"/>
  <c r="R834" i="1"/>
  <c r="L834" i="1"/>
  <c r="J834" i="1"/>
  <c r="U833" i="1"/>
  <c r="R833" i="1"/>
  <c r="L833" i="1"/>
  <c r="J833" i="1"/>
  <c r="K833" i="1" s="1"/>
  <c r="M833" i="1" s="1"/>
  <c r="N833" i="1" s="1"/>
  <c r="O833" i="1" s="1"/>
  <c r="U832" i="1"/>
  <c r="R832" i="1"/>
  <c r="L832" i="1"/>
  <c r="J832" i="1"/>
  <c r="K832" i="1" s="1"/>
  <c r="U831" i="1"/>
  <c r="R831" i="1"/>
  <c r="L831" i="1"/>
  <c r="J831" i="1"/>
  <c r="W831" i="1" s="1"/>
  <c r="U830" i="1"/>
  <c r="R830" i="1"/>
  <c r="L830" i="1"/>
  <c r="J830" i="1"/>
  <c r="K830" i="1" s="1"/>
  <c r="U829" i="1"/>
  <c r="R829" i="1"/>
  <c r="L829" i="1"/>
  <c r="J829" i="1"/>
  <c r="U828" i="1"/>
  <c r="R828" i="1"/>
  <c r="L828" i="1"/>
  <c r="J828" i="1"/>
  <c r="K828" i="1" s="1"/>
  <c r="U827" i="1"/>
  <c r="R827" i="1"/>
  <c r="L827" i="1"/>
  <c r="J827" i="1"/>
  <c r="W827" i="1" s="1"/>
  <c r="U826" i="1"/>
  <c r="R826" i="1"/>
  <c r="L826" i="1"/>
  <c r="J826" i="1"/>
  <c r="U825" i="1"/>
  <c r="R825" i="1"/>
  <c r="L825" i="1"/>
  <c r="J825" i="1"/>
  <c r="K825" i="1" s="1"/>
  <c r="M825" i="1" s="1"/>
  <c r="N825" i="1" s="1"/>
  <c r="W824" i="1"/>
  <c r="U824" i="1"/>
  <c r="R824" i="1"/>
  <c r="L824" i="1"/>
  <c r="J824" i="1"/>
  <c r="K824" i="1" s="1"/>
  <c r="U823" i="1"/>
  <c r="R823" i="1"/>
  <c r="L823" i="1"/>
  <c r="J823" i="1"/>
  <c r="W823" i="1" s="1"/>
  <c r="U822" i="1"/>
  <c r="R822" i="1"/>
  <c r="L822" i="1"/>
  <c r="J822" i="1"/>
  <c r="U821" i="1"/>
  <c r="R821" i="1"/>
  <c r="L821" i="1"/>
  <c r="J821" i="1"/>
  <c r="K821" i="1" s="1"/>
  <c r="U820" i="1"/>
  <c r="R820" i="1"/>
  <c r="L820" i="1"/>
  <c r="J820" i="1"/>
  <c r="W820" i="1" s="1"/>
  <c r="U819" i="1"/>
  <c r="R819" i="1"/>
  <c r="L819" i="1"/>
  <c r="J819" i="1"/>
  <c r="W819" i="1" s="1"/>
  <c r="U818" i="1"/>
  <c r="R818" i="1"/>
  <c r="L818" i="1"/>
  <c r="J818" i="1"/>
  <c r="K818" i="1" s="1"/>
  <c r="U817" i="1"/>
  <c r="R817" i="1"/>
  <c r="L817" i="1"/>
  <c r="J817" i="1"/>
  <c r="U816" i="1"/>
  <c r="R816" i="1"/>
  <c r="L816" i="1"/>
  <c r="J816" i="1"/>
  <c r="W816" i="1" s="1"/>
  <c r="U815" i="1"/>
  <c r="R815" i="1"/>
  <c r="L815" i="1"/>
  <c r="K815" i="1"/>
  <c r="M815" i="1" s="1"/>
  <c r="N815" i="1" s="1"/>
  <c r="J815" i="1"/>
  <c r="W815" i="1" s="1"/>
  <c r="U814" i="1"/>
  <c r="R814" i="1"/>
  <c r="Q814" i="1"/>
  <c r="L814" i="1"/>
  <c r="J814" i="1"/>
  <c r="K814" i="1" s="1"/>
  <c r="U813" i="1"/>
  <c r="R813" i="1"/>
  <c r="L813" i="1"/>
  <c r="J813" i="1"/>
  <c r="K813" i="1" s="1"/>
  <c r="M813" i="1" s="1"/>
  <c r="N813" i="1" s="1"/>
  <c r="W812" i="1"/>
  <c r="U812" i="1"/>
  <c r="R812" i="1"/>
  <c r="L812" i="1"/>
  <c r="K812" i="1"/>
  <c r="J812" i="1"/>
  <c r="U811" i="1"/>
  <c r="R811" i="1"/>
  <c r="L811" i="1"/>
  <c r="J811" i="1"/>
  <c r="W811" i="1" s="1"/>
  <c r="U810" i="1"/>
  <c r="R810" i="1"/>
  <c r="L810" i="1"/>
  <c r="J810" i="1"/>
  <c r="K810" i="1" s="1"/>
  <c r="U809" i="1"/>
  <c r="R809" i="1"/>
  <c r="L809" i="1"/>
  <c r="J809" i="1"/>
  <c r="U808" i="1"/>
  <c r="R808" i="1"/>
  <c r="L808" i="1"/>
  <c r="J808" i="1"/>
  <c r="U807" i="1"/>
  <c r="R807" i="1"/>
  <c r="L807" i="1"/>
  <c r="J807" i="1"/>
  <c r="W807" i="1" s="1"/>
  <c r="U806" i="1"/>
  <c r="R806" i="1"/>
  <c r="L806" i="1"/>
  <c r="J806" i="1"/>
  <c r="U805" i="1"/>
  <c r="R805" i="1"/>
  <c r="L805" i="1"/>
  <c r="J805" i="1"/>
  <c r="U804" i="1"/>
  <c r="R804" i="1"/>
  <c r="L804" i="1"/>
  <c r="J804" i="1"/>
  <c r="W804" i="1" s="1"/>
  <c r="U803" i="1"/>
  <c r="R803" i="1"/>
  <c r="L803" i="1"/>
  <c r="J803" i="1"/>
  <c r="U802" i="1"/>
  <c r="R802" i="1"/>
  <c r="L802" i="1"/>
  <c r="M802" i="1" s="1"/>
  <c r="N802" i="1" s="1"/>
  <c r="J802" i="1"/>
  <c r="K802" i="1" s="1"/>
  <c r="U801" i="1"/>
  <c r="R801" i="1"/>
  <c r="L801" i="1"/>
  <c r="J801" i="1"/>
  <c r="K801" i="1" s="1"/>
  <c r="M801" i="1" s="1"/>
  <c r="N801" i="1" s="1"/>
  <c r="U800" i="1"/>
  <c r="R800" i="1"/>
  <c r="L800" i="1"/>
  <c r="J800" i="1"/>
  <c r="U799" i="1"/>
  <c r="R799" i="1"/>
  <c r="L799" i="1"/>
  <c r="K799" i="1"/>
  <c r="J799" i="1"/>
  <c r="W799" i="1" s="1"/>
  <c r="U798" i="1"/>
  <c r="R798" i="1"/>
  <c r="L798" i="1"/>
  <c r="J798" i="1"/>
  <c r="K798" i="1" s="1"/>
  <c r="U797" i="1"/>
  <c r="R797" i="1"/>
  <c r="L797" i="1"/>
  <c r="J797" i="1"/>
  <c r="W797" i="1" s="1"/>
  <c r="U796" i="1"/>
  <c r="R796" i="1"/>
  <c r="L796" i="1"/>
  <c r="J796" i="1"/>
  <c r="U795" i="1"/>
  <c r="R795" i="1"/>
  <c r="L795" i="1"/>
  <c r="J795" i="1"/>
  <c r="U794" i="1"/>
  <c r="R794" i="1"/>
  <c r="L794" i="1"/>
  <c r="J794" i="1"/>
  <c r="W794" i="1" s="1"/>
  <c r="U793" i="1"/>
  <c r="R793" i="1"/>
  <c r="L793" i="1"/>
  <c r="J793" i="1"/>
  <c r="K793" i="1" s="1"/>
  <c r="U792" i="1"/>
  <c r="R792" i="1"/>
  <c r="L792" i="1"/>
  <c r="J792" i="1"/>
  <c r="K792" i="1" s="1"/>
  <c r="U791" i="1"/>
  <c r="R791" i="1"/>
  <c r="L791" i="1"/>
  <c r="J791" i="1"/>
  <c r="W791" i="1" s="1"/>
  <c r="U790" i="1"/>
  <c r="R790" i="1"/>
  <c r="L790" i="1"/>
  <c r="J790" i="1"/>
  <c r="K790" i="1" s="1"/>
  <c r="U789" i="1"/>
  <c r="R789" i="1"/>
  <c r="L789" i="1"/>
  <c r="J789" i="1"/>
  <c r="U788" i="1"/>
  <c r="R788" i="1"/>
  <c r="L788" i="1"/>
  <c r="J788" i="1"/>
  <c r="U787" i="1"/>
  <c r="R787" i="1"/>
  <c r="L787" i="1"/>
  <c r="J787" i="1"/>
  <c r="K787" i="1" s="1"/>
  <c r="U786" i="1"/>
  <c r="R786" i="1"/>
  <c r="L786" i="1"/>
  <c r="J786" i="1"/>
  <c r="W786" i="1" s="1"/>
  <c r="U785" i="1"/>
  <c r="R785" i="1"/>
  <c r="L785" i="1"/>
  <c r="J785" i="1"/>
  <c r="U784" i="1"/>
  <c r="R784" i="1"/>
  <c r="L784" i="1"/>
  <c r="J784" i="1"/>
  <c r="U783" i="1"/>
  <c r="R783" i="1"/>
  <c r="L783" i="1"/>
  <c r="J783" i="1"/>
  <c r="W783" i="1" s="1"/>
  <c r="U782" i="1"/>
  <c r="R782" i="1"/>
  <c r="L782" i="1"/>
  <c r="J782" i="1"/>
  <c r="K782" i="1" s="1"/>
  <c r="U781" i="1"/>
  <c r="R781" i="1"/>
  <c r="L781" i="1"/>
  <c r="J781" i="1"/>
  <c r="W781" i="1" s="1"/>
  <c r="U780" i="1"/>
  <c r="R780" i="1"/>
  <c r="L780" i="1"/>
  <c r="J780" i="1"/>
  <c r="U779" i="1"/>
  <c r="R779" i="1"/>
  <c r="L779" i="1"/>
  <c r="J779" i="1"/>
  <c r="U778" i="1"/>
  <c r="R778" i="1"/>
  <c r="L778" i="1"/>
  <c r="J778" i="1"/>
  <c r="W778" i="1" s="1"/>
  <c r="U777" i="1"/>
  <c r="R777" i="1"/>
  <c r="L777" i="1"/>
  <c r="J777" i="1"/>
  <c r="K777" i="1" s="1"/>
  <c r="U776" i="1"/>
  <c r="R776" i="1"/>
  <c r="L776" i="1"/>
  <c r="J776" i="1"/>
  <c r="K776" i="1" s="1"/>
  <c r="M776" i="1" s="1"/>
  <c r="N776" i="1" s="1"/>
  <c r="U775" i="1"/>
  <c r="R775" i="1"/>
  <c r="L775" i="1"/>
  <c r="J775" i="1"/>
  <c r="W775" i="1" s="1"/>
  <c r="U774" i="1"/>
  <c r="R774" i="1"/>
  <c r="L774" i="1"/>
  <c r="J774" i="1"/>
  <c r="K774" i="1" s="1"/>
  <c r="U773" i="1"/>
  <c r="R773" i="1"/>
  <c r="L773" i="1"/>
  <c r="J773" i="1"/>
  <c r="U772" i="1"/>
  <c r="R772" i="1"/>
  <c r="L772" i="1"/>
  <c r="J772" i="1"/>
  <c r="U771" i="1"/>
  <c r="R771" i="1"/>
  <c r="L771" i="1"/>
  <c r="J771" i="1"/>
  <c r="K771" i="1" s="1"/>
  <c r="M771" i="1" s="1"/>
  <c r="N771" i="1" s="1"/>
  <c r="U770" i="1"/>
  <c r="R770" i="1"/>
  <c r="L770" i="1"/>
  <c r="J770" i="1"/>
  <c r="W770" i="1" s="1"/>
  <c r="U769" i="1"/>
  <c r="R769" i="1"/>
  <c r="L769" i="1"/>
  <c r="J769" i="1"/>
  <c r="U768" i="1"/>
  <c r="R768" i="1"/>
  <c r="L768" i="1"/>
  <c r="J768" i="1"/>
  <c r="K768" i="1" s="1"/>
  <c r="U767" i="1"/>
  <c r="R767" i="1"/>
  <c r="L767" i="1"/>
  <c r="J767" i="1"/>
  <c r="W767" i="1" s="1"/>
  <c r="W766" i="1"/>
  <c r="U766" i="1"/>
  <c r="R766" i="1"/>
  <c r="L766" i="1"/>
  <c r="J766" i="1"/>
  <c r="K766" i="1" s="1"/>
  <c r="U765" i="1"/>
  <c r="R765" i="1"/>
  <c r="L765" i="1"/>
  <c r="J765" i="1"/>
  <c r="W765" i="1" s="1"/>
  <c r="U764" i="1"/>
  <c r="R764" i="1"/>
  <c r="L764" i="1"/>
  <c r="J764" i="1"/>
  <c r="U763" i="1"/>
  <c r="R763" i="1"/>
  <c r="L763" i="1"/>
  <c r="J763" i="1"/>
  <c r="U762" i="1"/>
  <c r="R762" i="1"/>
  <c r="L762" i="1"/>
  <c r="J762" i="1"/>
  <c r="W762" i="1" s="1"/>
  <c r="U761" i="1"/>
  <c r="R761" i="1"/>
  <c r="L761" i="1"/>
  <c r="J761" i="1"/>
  <c r="K761" i="1" s="1"/>
  <c r="U760" i="1"/>
  <c r="R760" i="1"/>
  <c r="L760" i="1"/>
  <c r="J760" i="1"/>
  <c r="U759" i="1"/>
  <c r="R759" i="1"/>
  <c r="L759" i="1"/>
  <c r="J759" i="1"/>
  <c r="W759" i="1" s="1"/>
  <c r="U758" i="1"/>
  <c r="R758" i="1"/>
  <c r="L758" i="1"/>
  <c r="J758" i="1"/>
  <c r="K758" i="1" s="1"/>
  <c r="U757" i="1"/>
  <c r="R757" i="1"/>
  <c r="L757" i="1"/>
  <c r="J757" i="1"/>
  <c r="W757" i="1" s="1"/>
  <c r="U756" i="1"/>
  <c r="R756" i="1"/>
  <c r="L756" i="1"/>
  <c r="J756" i="1"/>
  <c r="U755" i="1"/>
  <c r="R755" i="1"/>
  <c r="L755" i="1"/>
  <c r="J755" i="1"/>
  <c r="U754" i="1"/>
  <c r="R754" i="1"/>
  <c r="L754" i="1"/>
  <c r="J754" i="1"/>
  <c r="U753" i="1"/>
  <c r="R753" i="1"/>
  <c r="L753" i="1"/>
  <c r="J753" i="1"/>
  <c r="K753" i="1" s="1"/>
  <c r="M753" i="1" s="1"/>
  <c r="N753" i="1" s="1"/>
  <c r="U752" i="1"/>
  <c r="R752" i="1"/>
  <c r="L752" i="1"/>
  <c r="J752" i="1"/>
  <c r="K752" i="1" s="1"/>
  <c r="M752" i="1" s="1"/>
  <c r="N752" i="1" s="1"/>
  <c r="U751" i="1"/>
  <c r="R751" i="1"/>
  <c r="L751" i="1"/>
  <c r="J751" i="1"/>
  <c r="W751" i="1" s="1"/>
  <c r="U750" i="1"/>
  <c r="R750" i="1"/>
  <c r="L750" i="1"/>
  <c r="J750" i="1"/>
  <c r="K750" i="1" s="1"/>
  <c r="U749" i="1"/>
  <c r="R749" i="1"/>
  <c r="L749" i="1"/>
  <c r="K749" i="1"/>
  <c r="J749" i="1"/>
  <c r="W749" i="1" s="1"/>
  <c r="U748" i="1"/>
  <c r="R748" i="1"/>
  <c r="L748" i="1"/>
  <c r="J748" i="1"/>
  <c r="K748" i="1" s="1"/>
  <c r="U747" i="1"/>
  <c r="R747" i="1"/>
  <c r="L747" i="1"/>
  <c r="J747" i="1"/>
  <c r="U746" i="1"/>
  <c r="R746" i="1"/>
  <c r="L746" i="1"/>
  <c r="J746" i="1"/>
  <c r="W746" i="1" s="1"/>
  <c r="U745" i="1"/>
  <c r="R745" i="1"/>
  <c r="L745" i="1"/>
  <c r="J745" i="1"/>
  <c r="K745" i="1" s="1"/>
  <c r="U744" i="1"/>
  <c r="R744" i="1"/>
  <c r="L744" i="1"/>
  <c r="J744" i="1"/>
  <c r="U743" i="1"/>
  <c r="R743" i="1"/>
  <c r="L743" i="1"/>
  <c r="J743" i="1"/>
  <c r="W743" i="1" s="1"/>
  <c r="U742" i="1"/>
  <c r="R742" i="1"/>
  <c r="L742" i="1"/>
  <c r="J742" i="1"/>
  <c r="U741" i="1"/>
  <c r="R741" i="1"/>
  <c r="L741" i="1"/>
  <c r="J741" i="1"/>
  <c r="W741" i="1" s="1"/>
  <c r="U740" i="1"/>
  <c r="R740" i="1"/>
  <c r="M740" i="1"/>
  <c r="N740" i="1" s="1"/>
  <c r="L740" i="1"/>
  <c r="J740" i="1"/>
  <c r="K740" i="1" s="1"/>
  <c r="U739" i="1"/>
  <c r="R739" i="1"/>
  <c r="L739" i="1"/>
  <c r="J739" i="1"/>
  <c r="K739" i="1" s="1"/>
  <c r="M739" i="1" s="1"/>
  <c r="N739" i="1" s="1"/>
  <c r="U738" i="1"/>
  <c r="R738" i="1"/>
  <c r="L738" i="1"/>
  <c r="J738" i="1"/>
  <c r="W738" i="1" s="1"/>
  <c r="U737" i="1"/>
  <c r="R737" i="1"/>
  <c r="L737" i="1"/>
  <c r="J737" i="1"/>
  <c r="K737" i="1" s="1"/>
  <c r="U736" i="1"/>
  <c r="R736" i="1"/>
  <c r="L736" i="1"/>
  <c r="J736" i="1"/>
  <c r="W736" i="1" s="1"/>
  <c r="U735" i="1"/>
  <c r="R735" i="1"/>
  <c r="L735" i="1"/>
  <c r="J735" i="1"/>
  <c r="U734" i="1"/>
  <c r="R734" i="1"/>
  <c r="L734" i="1"/>
  <c r="J734" i="1"/>
  <c r="W734" i="1" s="1"/>
  <c r="U733" i="1"/>
  <c r="R733" i="1"/>
  <c r="L733" i="1"/>
  <c r="J733" i="1"/>
  <c r="U732" i="1"/>
  <c r="R732" i="1"/>
  <c r="Q732" i="1" s="1"/>
  <c r="L732" i="1"/>
  <c r="J732" i="1"/>
  <c r="K732" i="1" s="1"/>
  <c r="W731" i="1"/>
  <c r="U731" i="1"/>
  <c r="R731" i="1"/>
  <c r="L731" i="1"/>
  <c r="J731" i="1"/>
  <c r="K731" i="1" s="1"/>
  <c r="M731" i="1" s="1"/>
  <c r="N731" i="1" s="1"/>
  <c r="O731" i="1" s="1"/>
  <c r="U730" i="1"/>
  <c r="R730" i="1"/>
  <c r="L730" i="1"/>
  <c r="J730" i="1"/>
  <c r="W730" i="1" s="1"/>
  <c r="U729" i="1"/>
  <c r="R729" i="1"/>
  <c r="L729" i="1"/>
  <c r="J729" i="1"/>
  <c r="K729" i="1" s="1"/>
  <c r="U728" i="1"/>
  <c r="R728" i="1"/>
  <c r="L728" i="1"/>
  <c r="J728" i="1"/>
  <c r="K728" i="1" s="1"/>
  <c r="U727" i="1"/>
  <c r="R727" i="1"/>
  <c r="L727" i="1"/>
  <c r="J727" i="1"/>
  <c r="W727" i="1" s="1"/>
  <c r="U726" i="1"/>
  <c r="R726" i="1"/>
  <c r="L726" i="1"/>
  <c r="J726" i="1"/>
  <c r="U725" i="1"/>
  <c r="R725" i="1"/>
  <c r="L725" i="1"/>
  <c r="J725" i="1"/>
  <c r="W725" i="1" s="1"/>
  <c r="U724" i="1"/>
  <c r="R724" i="1"/>
  <c r="L724" i="1"/>
  <c r="J724" i="1"/>
  <c r="W724" i="1" s="1"/>
  <c r="U723" i="1"/>
  <c r="R723" i="1"/>
  <c r="L723" i="1"/>
  <c r="J723" i="1"/>
  <c r="K723" i="1" s="1"/>
  <c r="U722" i="1"/>
  <c r="R722" i="1"/>
  <c r="L722" i="1"/>
  <c r="J722" i="1"/>
  <c r="W722" i="1" s="1"/>
  <c r="U721" i="1"/>
  <c r="R721" i="1"/>
  <c r="L721" i="1"/>
  <c r="J721" i="1"/>
  <c r="U720" i="1"/>
  <c r="R720" i="1"/>
  <c r="L720" i="1"/>
  <c r="J720" i="1"/>
  <c r="W720" i="1" s="1"/>
  <c r="U719" i="1"/>
  <c r="R719" i="1"/>
  <c r="L719" i="1"/>
  <c r="J719" i="1"/>
  <c r="U718" i="1"/>
  <c r="R718" i="1"/>
  <c r="L718" i="1"/>
  <c r="J718" i="1"/>
  <c r="K718" i="1" s="1"/>
  <c r="U717" i="1"/>
  <c r="R717" i="1"/>
  <c r="L717" i="1"/>
  <c r="J717" i="1"/>
  <c r="W717" i="1" s="1"/>
  <c r="U716" i="1"/>
  <c r="R716" i="1"/>
  <c r="L716" i="1"/>
  <c r="J716" i="1"/>
  <c r="W716" i="1" s="1"/>
  <c r="U715" i="1"/>
  <c r="R715" i="1"/>
  <c r="L715" i="1"/>
  <c r="J715" i="1"/>
  <c r="K715" i="1" s="1"/>
  <c r="U714" i="1"/>
  <c r="R714" i="1"/>
  <c r="L714" i="1"/>
  <c r="J714" i="1"/>
  <c r="W714" i="1" s="1"/>
  <c r="U713" i="1"/>
  <c r="R713" i="1"/>
  <c r="L713" i="1"/>
  <c r="J713" i="1"/>
  <c r="K713" i="1" s="1"/>
  <c r="U712" i="1"/>
  <c r="R712" i="1"/>
  <c r="L712" i="1"/>
  <c r="J712" i="1"/>
  <c r="W712" i="1" s="1"/>
  <c r="U711" i="1"/>
  <c r="R711" i="1"/>
  <c r="L711" i="1"/>
  <c r="J711" i="1"/>
  <c r="U710" i="1"/>
  <c r="R710" i="1"/>
  <c r="L710" i="1"/>
  <c r="J710" i="1"/>
  <c r="W710" i="1" s="1"/>
  <c r="U709" i="1"/>
  <c r="R709" i="1"/>
  <c r="L709" i="1"/>
  <c r="J709" i="1"/>
  <c r="W709" i="1" s="1"/>
  <c r="U708" i="1"/>
  <c r="R708" i="1"/>
  <c r="L708" i="1"/>
  <c r="J708" i="1"/>
  <c r="W708" i="1" s="1"/>
  <c r="U707" i="1"/>
  <c r="R707" i="1"/>
  <c r="L707" i="1"/>
  <c r="J707" i="1"/>
  <c r="W707" i="1" s="1"/>
  <c r="U706" i="1"/>
  <c r="R706" i="1"/>
  <c r="L706" i="1"/>
  <c r="J706" i="1"/>
  <c r="W706" i="1" s="1"/>
  <c r="U705" i="1"/>
  <c r="R705" i="1"/>
  <c r="L705" i="1"/>
  <c r="J705" i="1"/>
  <c r="K705" i="1" s="1"/>
  <c r="U704" i="1"/>
  <c r="R704" i="1"/>
  <c r="L704" i="1"/>
  <c r="J704" i="1"/>
  <c r="U703" i="1"/>
  <c r="R703" i="1"/>
  <c r="L703" i="1"/>
  <c r="J703" i="1"/>
  <c r="U702" i="1"/>
  <c r="R702" i="1"/>
  <c r="L702" i="1"/>
  <c r="J702" i="1"/>
  <c r="K702" i="1" s="1"/>
  <c r="U701" i="1"/>
  <c r="R701" i="1"/>
  <c r="L701" i="1"/>
  <c r="J701" i="1"/>
  <c r="W701" i="1" s="1"/>
  <c r="U700" i="1"/>
  <c r="R700" i="1"/>
  <c r="L700" i="1"/>
  <c r="J700" i="1"/>
  <c r="W700" i="1" s="1"/>
  <c r="W699" i="1"/>
  <c r="U699" i="1"/>
  <c r="R699" i="1"/>
  <c r="L699" i="1"/>
  <c r="K699" i="1"/>
  <c r="J699" i="1"/>
  <c r="U698" i="1"/>
  <c r="R698" i="1"/>
  <c r="L698" i="1"/>
  <c r="J698" i="1"/>
  <c r="W698" i="1" s="1"/>
  <c r="U697" i="1"/>
  <c r="R697" i="1"/>
  <c r="L697" i="1"/>
  <c r="J697" i="1"/>
  <c r="K697" i="1" s="1"/>
  <c r="U696" i="1"/>
  <c r="R696" i="1"/>
  <c r="L696" i="1"/>
  <c r="J696" i="1"/>
  <c r="W696" i="1" s="1"/>
  <c r="U695" i="1"/>
  <c r="R695" i="1"/>
  <c r="L695" i="1"/>
  <c r="J695" i="1"/>
  <c r="U694" i="1"/>
  <c r="R694" i="1"/>
  <c r="L694" i="1"/>
  <c r="J694" i="1"/>
  <c r="K694" i="1" s="1"/>
  <c r="M694" i="1" s="1"/>
  <c r="N694" i="1" s="1"/>
  <c r="U693" i="1"/>
  <c r="R693" i="1"/>
  <c r="L693" i="1"/>
  <c r="J693" i="1"/>
  <c r="W693" i="1" s="1"/>
  <c r="U692" i="1"/>
  <c r="R692" i="1"/>
  <c r="L692" i="1"/>
  <c r="J692" i="1"/>
  <c r="W692" i="1" s="1"/>
  <c r="U691" i="1"/>
  <c r="R691" i="1"/>
  <c r="L691" i="1"/>
  <c r="J691" i="1"/>
  <c r="K691" i="1" s="1"/>
  <c r="U690" i="1"/>
  <c r="R690" i="1"/>
  <c r="L690" i="1"/>
  <c r="J690" i="1"/>
  <c r="W690" i="1" s="1"/>
  <c r="U689" i="1"/>
  <c r="R689" i="1"/>
  <c r="L689" i="1"/>
  <c r="J689" i="1"/>
  <c r="K689" i="1" s="1"/>
  <c r="U688" i="1"/>
  <c r="R688" i="1"/>
  <c r="L688" i="1"/>
  <c r="J688" i="1"/>
  <c r="W688" i="1" s="1"/>
  <c r="U687" i="1"/>
  <c r="R687" i="1"/>
  <c r="L687" i="1"/>
  <c r="J687" i="1"/>
  <c r="U686" i="1"/>
  <c r="R686" i="1"/>
  <c r="L686" i="1"/>
  <c r="J686" i="1"/>
  <c r="K686" i="1" s="1"/>
  <c r="M686" i="1" s="1"/>
  <c r="N686" i="1" s="1"/>
  <c r="U685" i="1"/>
  <c r="R685" i="1"/>
  <c r="L685" i="1"/>
  <c r="K685" i="1"/>
  <c r="J685" i="1"/>
  <c r="W685" i="1" s="1"/>
  <c r="U684" i="1"/>
  <c r="R684" i="1"/>
  <c r="L684" i="1"/>
  <c r="J684" i="1"/>
  <c r="W684" i="1" s="1"/>
  <c r="U683" i="1"/>
  <c r="R683" i="1"/>
  <c r="L683" i="1"/>
  <c r="J683" i="1"/>
  <c r="U682" i="1"/>
  <c r="R682" i="1"/>
  <c r="L682" i="1"/>
  <c r="J682" i="1"/>
  <c r="U681" i="1"/>
  <c r="R681" i="1"/>
  <c r="L681" i="1"/>
  <c r="J681" i="1"/>
  <c r="K681" i="1" s="1"/>
  <c r="U680" i="1"/>
  <c r="R680" i="1"/>
  <c r="L680" i="1"/>
  <c r="J680" i="1"/>
  <c r="W680" i="1" s="1"/>
  <c r="U679" i="1"/>
  <c r="R679" i="1"/>
  <c r="L679" i="1"/>
  <c r="J679" i="1"/>
  <c r="U678" i="1"/>
  <c r="R678" i="1"/>
  <c r="L678" i="1"/>
  <c r="J678" i="1"/>
  <c r="K678" i="1" s="1"/>
  <c r="U677" i="1"/>
  <c r="R677" i="1"/>
  <c r="L677" i="1"/>
  <c r="J677" i="1"/>
  <c r="W677" i="1" s="1"/>
  <c r="U676" i="1"/>
  <c r="R676" i="1"/>
  <c r="L676" i="1"/>
  <c r="J676" i="1"/>
  <c r="U675" i="1"/>
  <c r="R675" i="1"/>
  <c r="L675" i="1"/>
  <c r="J675" i="1"/>
  <c r="W675" i="1" s="1"/>
  <c r="U674" i="1"/>
  <c r="R674" i="1"/>
  <c r="L674" i="1"/>
  <c r="J674" i="1"/>
  <c r="W674" i="1" s="1"/>
  <c r="U673" i="1"/>
  <c r="R673" i="1"/>
  <c r="L673" i="1"/>
  <c r="J673" i="1"/>
  <c r="K673" i="1" s="1"/>
  <c r="U672" i="1"/>
  <c r="R672" i="1"/>
  <c r="L672" i="1"/>
  <c r="J672" i="1"/>
  <c r="W672" i="1" s="1"/>
  <c r="U671" i="1"/>
  <c r="R671" i="1"/>
  <c r="L671" i="1"/>
  <c r="J671" i="1"/>
  <c r="W670" i="1"/>
  <c r="U670" i="1"/>
  <c r="R670" i="1"/>
  <c r="L670" i="1"/>
  <c r="J670" i="1"/>
  <c r="K670" i="1" s="1"/>
  <c r="U669" i="1"/>
  <c r="R669" i="1"/>
  <c r="L669" i="1"/>
  <c r="J669" i="1"/>
  <c r="U668" i="1"/>
  <c r="R668" i="1"/>
  <c r="L668" i="1"/>
  <c r="J668" i="1"/>
  <c r="U667" i="1"/>
  <c r="R667" i="1"/>
  <c r="L667" i="1"/>
  <c r="J667" i="1"/>
  <c r="K667" i="1" s="1"/>
  <c r="M667" i="1" s="1"/>
  <c r="N667" i="1" s="1"/>
  <c r="U666" i="1"/>
  <c r="R666" i="1"/>
  <c r="L666" i="1"/>
  <c r="J666" i="1"/>
  <c r="W666" i="1" s="1"/>
  <c r="U665" i="1"/>
  <c r="R665" i="1"/>
  <c r="L665" i="1"/>
  <c r="J665" i="1"/>
  <c r="U664" i="1"/>
  <c r="R664" i="1"/>
  <c r="L664" i="1"/>
  <c r="J664" i="1"/>
  <c r="U663" i="1"/>
  <c r="R663" i="1"/>
  <c r="L663" i="1"/>
  <c r="J663" i="1"/>
  <c r="U662" i="1"/>
  <c r="R662" i="1"/>
  <c r="L662" i="1"/>
  <c r="K662" i="1"/>
  <c r="J662" i="1"/>
  <c r="W662" i="1" s="1"/>
  <c r="U661" i="1"/>
  <c r="R661" i="1"/>
  <c r="L661" i="1"/>
  <c r="J661" i="1"/>
  <c r="W661" i="1" s="1"/>
  <c r="U660" i="1"/>
  <c r="R660" i="1"/>
  <c r="L660" i="1"/>
  <c r="J660" i="1"/>
  <c r="U659" i="1"/>
  <c r="R659" i="1"/>
  <c r="L659" i="1"/>
  <c r="J659" i="1"/>
  <c r="K659" i="1" s="1"/>
  <c r="U658" i="1"/>
  <c r="R658" i="1"/>
  <c r="L658" i="1"/>
  <c r="J658" i="1"/>
  <c r="W658" i="1" s="1"/>
  <c r="U657" i="1"/>
  <c r="R657" i="1"/>
  <c r="L657" i="1"/>
  <c r="J657" i="1"/>
  <c r="K657" i="1" s="1"/>
  <c r="U656" i="1"/>
  <c r="R656" i="1"/>
  <c r="L656" i="1"/>
  <c r="J656" i="1"/>
  <c r="W656" i="1" s="1"/>
  <c r="U655" i="1"/>
  <c r="R655" i="1"/>
  <c r="L655" i="1"/>
  <c r="J655" i="1"/>
  <c r="U654" i="1"/>
  <c r="R654" i="1"/>
  <c r="L654" i="1"/>
  <c r="J654" i="1"/>
  <c r="W654" i="1" s="1"/>
  <c r="U653" i="1"/>
  <c r="R653" i="1"/>
  <c r="L653" i="1"/>
  <c r="J653" i="1"/>
  <c r="U652" i="1"/>
  <c r="R652" i="1"/>
  <c r="L652" i="1"/>
  <c r="J652" i="1"/>
  <c r="K652" i="1" s="1"/>
  <c r="M652" i="1" s="1"/>
  <c r="N652" i="1" s="1"/>
  <c r="U651" i="1"/>
  <c r="R651" i="1"/>
  <c r="L651" i="1"/>
  <c r="J651" i="1"/>
  <c r="K651" i="1" s="1"/>
  <c r="M651" i="1" s="1"/>
  <c r="N651" i="1" s="1"/>
  <c r="U650" i="1"/>
  <c r="R650" i="1"/>
  <c r="L650" i="1"/>
  <c r="J650" i="1"/>
  <c r="W650" i="1" s="1"/>
  <c r="U649" i="1"/>
  <c r="R649" i="1"/>
  <c r="L649" i="1"/>
  <c r="J649" i="1"/>
  <c r="K649" i="1" s="1"/>
  <c r="U648" i="1"/>
  <c r="R648" i="1"/>
  <c r="L648" i="1"/>
  <c r="J648" i="1"/>
  <c r="W648" i="1" s="1"/>
  <c r="U647" i="1"/>
  <c r="R647" i="1"/>
  <c r="L647" i="1"/>
  <c r="J647" i="1"/>
  <c r="K647" i="1" s="1"/>
  <c r="Q647" i="1" s="1"/>
  <c r="U646" i="1"/>
  <c r="R646" i="1"/>
  <c r="L646" i="1"/>
  <c r="J646" i="1"/>
  <c r="U645" i="1"/>
  <c r="R645" i="1"/>
  <c r="L645" i="1"/>
  <c r="J645" i="1"/>
  <c r="W645" i="1" s="1"/>
  <c r="U644" i="1"/>
  <c r="R644" i="1"/>
  <c r="L644" i="1"/>
  <c r="J644" i="1"/>
  <c r="W643" i="1"/>
  <c r="U643" i="1"/>
  <c r="R643" i="1"/>
  <c r="L643" i="1"/>
  <c r="K643" i="1"/>
  <c r="J643" i="1"/>
  <c r="U642" i="1"/>
  <c r="R642" i="1"/>
  <c r="L642" i="1"/>
  <c r="J642" i="1"/>
  <c r="W642" i="1" s="1"/>
  <c r="U641" i="1"/>
  <c r="R641" i="1"/>
  <c r="L641" i="1"/>
  <c r="J641" i="1"/>
  <c r="W641" i="1" s="1"/>
  <c r="U640" i="1"/>
  <c r="R640" i="1"/>
  <c r="L640" i="1"/>
  <c r="J640" i="1"/>
  <c r="W640" i="1" s="1"/>
  <c r="U639" i="1"/>
  <c r="R639" i="1"/>
  <c r="L639" i="1"/>
  <c r="J639" i="1"/>
  <c r="K639" i="1" s="1"/>
  <c r="U638" i="1"/>
  <c r="R638" i="1"/>
  <c r="L638" i="1"/>
  <c r="K638" i="1"/>
  <c r="J638" i="1"/>
  <c r="W638" i="1" s="1"/>
  <c r="U637" i="1"/>
  <c r="R637" i="1"/>
  <c r="L637" i="1"/>
  <c r="J637" i="1"/>
  <c r="W637" i="1" s="1"/>
  <c r="U636" i="1"/>
  <c r="R636" i="1"/>
  <c r="L636" i="1"/>
  <c r="J636" i="1"/>
  <c r="K636" i="1" s="1"/>
  <c r="W635" i="1"/>
  <c r="U635" i="1"/>
  <c r="R635" i="1"/>
  <c r="L635" i="1"/>
  <c r="K635" i="1"/>
  <c r="J635" i="1"/>
  <c r="U634" i="1"/>
  <c r="R634" i="1"/>
  <c r="L634" i="1"/>
  <c r="J634" i="1"/>
  <c r="K634" i="1" s="1"/>
  <c r="U633" i="1"/>
  <c r="R633" i="1"/>
  <c r="L633" i="1"/>
  <c r="J633" i="1"/>
  <c r="K633" i="1" s="1"/>
  <c r="U632" i="1"/>
  <c r="R632" i="1"/>
  <c r="L632" i="1"/>
  <c r="J632" i="1"/>
  <c r="W632" i="1" s="1"/>
  <c r="U631" i="1"/>
  <c r="R631" i="1"/>
  <c r="L631" i="1"/>
  <c r="J631" i="1"/>
  <c r="U630" i="1"/>
  <c r="R630" i="1"/>
  <c r="L630" i="1"/>
  <c r="J630" i="1"/>
  <c r="U629" i="1"/>
  <c r="R629" i="1"/>
  <c r="L629" i="1"/>
  <c r="J629" i="1"/>
  <c r="W629" i="1" s="1"/>
  <c r="U628" i="1"/>
  <c r="R628" i="1"/>
  <c r="L628" i="1"/>
  <c r="J628" i="1"/>
  <c r="U627" i="1"/>
  <c r="R627" i="1"/>
  <c r="L627" i="1"/>
  <c r="J627" i="1"/>
  <c r="U626" i="1"/>
  <c r="R626" i="1"/>
  <c r="L626" i="1"/>
  <c r="J626" i="1"/>
  <c r="W626" i="1" s="1"/>
  <c r="U625" i="1"/>
  <c r="R625" i="1"/>
  <c r="L625" i="1"/>
  <c r="J625" i="1"/>
  <c r="K625" i="1" s="1"/>
  <c r="U624" i="1"/>
  <c r="R624" i="1"/>
  <c r="L624" i="1"/>
  <c r="J624" i="1"/>
  <c r="W624" i="1" s="1"/>
  <c r="U623" i="1"/>
  <c r="R623" i="1"/>
  <c r="L623" i="1"/>
  <c r="J623" i="1"/>
  <c r="K623" i="1" s="1"/>
  <c r="U622" i="1"/>
  <c r="R622" i="1"/>
  <c r="L622" i="1"/>
  <c r="J622" i="1"/>
  <c r="W622" i="1" s="1"/>
  <c r="U621" i="1"/>
  <c r="R621" i="1"/>
  <c r="L621" i="1"/>
  <c r="J621" i="1"/>
  <c r="K621" i="1" s="1"/>
  <c r="U620" i="1"/>
  <c r="R620" i="1"/>
  <c r="L620" i="1"/>
  <c r="J620" i="1"/>
  <c r="K620" i="1" s="1"/>
  <c r="M620" i="1" s="1"/>
  <c r="N620" i="1" s="1"/>
  <c r="O620" i="1" s="1"/>
  <c r="U619" i="1"/>
  <c r="R619" i="1"/>
  <c r="L619" i="1"/>
  <c r="J619" i="1"/>
  <c r="U618" i="1"/>
  <c r="R618" i="1"/>
  <c r="L618" i="1"/>
  <c r="J618" i="1"/>
  <c r="W618" i="1" s="1"/>
  <c r="U617" i="1"/>
  <c r="R617" i="1"/>
  <c r="L617" i="1"/>
  <c r="J617" i="1"/>
  <c r="K617" i="1" s="1"/>
  <c r="U616" i="1"/>
  <c r="R616" i="1"/>
  <c r="L616" i="1"/>
  <c r="J616" i="1"/>
  <c r="U615" i="1"/>
  <c r="R615" i="1"/>
  <c r="L615" i="1"/>
  <c r="J615" i="1"/>
  <c r="U614" i="1"/>
  <c r="R614" i="1"/>
  <c r="L614" i="1"/>
  <c r="K614" i="1"/>
  <c r="M614" i="1" s="1"/>
  <c r="N614" i="1" s="1"/>
  <c r="J614" i="1"/>
  <c r="W614" i="1" s="1"/>
  <c r="U613" i="1"/>
  <c r="R613" i="1"/>
  <c r="L613" i="1"/>
  <c r="J613" i="1"/>
  <c r="K613" i="1" s="1"/>
  <c r="U612" i="1"/>
  <c r="R612" i="1"/>
  <c r="L612" i="1"/>
  <c r="J612" i="1"/>
  <c r="W612" i="1" s="1"/>
  <c r="U611" i="1"/>
  <c r="R611" i="1"/>
  <c r="L611" i="1"/>
  <c r="J611" i="1"/>
  <c r="U610" i="1"/>
  <c r="R610" i="1"/>
  <c r="L610" i="1"/>
  <c r="J610" i="1"/>
  <c r="K610" i="1" s="1"/>
  <c r="U609" i="1"/>
  <c r="R609" i="1"/>
  <c r="L609" i="1"/>
  <c r="J609" i="1"/>
  <c r="W609" i="1" s="1"/>
  <c r="U608" i="1"/>
  <c r="R608" i="1"/>
  <c r="L608" i="1"/>
  <c r="J608" i="1"/>
  <c r="W608" i="1" s="1"/>
  <c r="U607" i="1"/>
  <c r="R607" i="1"/>
  <c r="L607" i="1"/>
  <c r="J607" i="1"/>
  <c r="K607" i="1" s="1"/>
  <c r="U606" i="1"/>
  <c r="R606" i="1"/>
  <c r="L606" i="1"/>
  <c r="J606" i="1"/>
  <c r="W606" i="1" s="1"/>
  <c r="U605" i="1"/>
  <c r="R605" i="1"/>
  <c r="L605" i="1"/>
  <c r="J605" i="1"/>
  <c r="K605" i="1" s="1"/>
  <c r="U604" i="1"/>
  <c r="R604" i="1"/>
  <c r="L604" i="1"/>
  <c r="J604" i="1"/>
  <c r="K604" i="1" s="1"/>
  <c r="U603" i="1"/>
  <c r="R603" i="1"/>
  <c r="L603" i="1"/>
  <c r="J603" i="1"/>
  <c r="W603" i="1" s="1"/>
  <c r="U602" i="1"/>
  <c r="R602" i="1"/>
  <c r="L602" i="1"/>
  <c r="J602" i="1"/>
  <c r="W602" i="1" s="1"/>
  <c r="U601" i="1"/>
  <c r="R601" i="1"/>
  <c r="L601" i="1"/>
  <c r="J601" i="1"/>
  <c r="U600" i="1"/>
  <c r="R600" i="1"/>
  <c r="L600" i="1"/>
  <c r="J600" i="1"/>
  <c r="K600" i="1" s="1"/>
  <c r="U599" i="1"/>
  <c r="R599" i="1"/>
  <c r="L599" i="1"/>
  <c r="J599" i="1"/>
  <c r="W599" i="1" s="1"/>
  <c r="U598" i="1"/>
  <c r="R598" i="1"/>
  <c r="L598" i="1"/>
  <c r="J598" i="1"/>
  <c r="W598" i="1" s="1"/>
  <c r="U597" i="1"/>
  <c r="R597" i="1"/>
  <c r="L597" i="1"/>
  <c r="J597" i="1"/>
  <c r="W596" i="1"/>
  <c r="U596" i="1"/>
  <c r="R596" i="1"/>
  <c r="L596" i="1"/>
  <c r="J596" i="1"/>
  <c r="K596" i="1" s="1"/>
  <c r="U595" i="1"/>
  <c r="R595" i="1"/>
  <c r="L595" i="1"/>
  <c r="J595" i="1"/>
  <c r="W595" i="1" s="1"/>
  <c r="U594" i="1"/>
  <c r="R594" i="1"/>
  <c r="L594" i="1"/>
  <c r="J594" i="1"/>
  <c r="U593" i="1"/>
  <c r="R593" i="1"/>
  <c r="L593" i="1"/>
  <c r="J593" i="1"/>
  <c r="K593" i="1" s="1"/>
  <c r="M593" i="1" s="1"/>
  <c r="N593" i="1" s="1"/>
  <c r="W592" i="1"/>
  <c r="U592" i="1"/>
  <c r="R592" i="1"/>
  <c r="L592" i="1"/>
  <c r="J592" i="1"/>
  <c r="K592" i="1" s="1"/>
  <c r="U591" i="1"/>
  <c r="R591" i="1"/>
  <c r="L591" i="1"/>
  <c r="K591" i="1"/>
  <c r="J591" i="1"/>
  <c r="W591" i="1" s="1"/>
  <c r="U590" i="1"/>
  <c r="R590" i="1"/>
  <c r="L590" i="1"/>
  <c r="J590" i="1"/>
  <c r="W590" i="1" s="1"/>
  <c r="U589" i="1"/>
  <c r="R589" i="1"/>
  <c r="L589" i="1"/>
  <c r="J589" i="1"/>
  <c r="W589" i="1" s="1"/>
  <c r="U588" i="1"/>
  <c r="R588" i="1"/>
  <c r="L588" i="1"/>
  <c r="J588" i="1"/>
  <c r="K588" i="1" s="1"/>
  <c r="U587" i="1"/>
  <c r="R587" i="1"/>
  <c r="L587" i="1"/>
  <c r="J587" i="1"/>
  <c r="W587" i="1" s="1"/>
  <c r="U586" i="1"/>
  <c r="R586" i="1"/>
  <c r="L586" i="1"/>
  <c r="J586" i="1"/>
  <c r="U585" i="1"/>
  <c r="R585" i="1"/>
  <c r="L585" i="1"/>
  <c r="J585" i="1"/>
  <c r="K585" i="1" s="1"/>
  <c r="U584" i="1"/>
  <c r="R584" i="1"/>
  <c r="L584" i="1"/>
  <c r="J584" i="1"/>
  <c r="K584" i="1" s="1"/>
  <c r="U583" i="1"/>
  <c r="R583" i="1"/>
  <c r="L583" i="1"/>
  <c r="J583" i="1"/>
  <c r="U582" i="1"/>
  <c r="R582" i="1"/>
  <c r="L582" i="1"/>
  <c r="J582" i="1"/>
  <c r="W582" i="1" s="1"/>
  <c r="U581" i="1"/>
  <c r="R581" i="1"/>
  <c r="L581" i="1"/>
  <c r="J581" i="1"/>
  <c r="K581" i="1" s="1"/>
  <c r="M581" i="1" s="1"/>
  <c r="N581" i="1" s="1"/>
  <c r="U580" i="1"/>
  <c r="R580" i="1"/>
  <c r="L580" i="1"/>
  <c r="J580" i="1"/>
  <c r="K580" i="1" s="1"/>
  <c r="U579" i="1"/>
  <c r="R579" i="1"/>
  <c r="L579" i="1"/>
  <c r="J579" i="1"/>
  <c r="U578" i="1"/>
  <c r="R578" i="1"/>
  <c r="L578" i="1"/>
  <c r="J578" i="1"/>
  <c r="U577" i="1"/>
  <c r="R577" i="1"/>
  <c r="L577" i="1"/>
  <c r="J577" i="1"/>
  <c r="U576" i="1"/>
  <c r="R576" i="1"/>
  <c r="L576" i="1"/>
  <c r="J576" i="1"/>
  <c r="K576" i="1" s="1"/>
  <c r="U575" i="1"/>
  <c r="R575" i="1"/>
  <c r="L575" i="1"/>
  <c r="K575" i="1"/>
  <c r="J575" i="1"/>
  <c r="W575" i="1" s="1"/>
  <c r="U574" i="1"/>
  <c r="R574" i="1"/>
  <c r="L574" i="1"/>
  <c r="J574" i="1"/>
  <c r="W574" i="1" s="1"/>
  <c r="U573" i="1"/>
  <c r="R573" i="1"/>
  <c r="L573" i="1"/>
  <c r="K573" i="1"/>
  <c r="J573" i="1"/>
  <c r="W573" i="1" s="1"/>
  <c r="U572" i="1"/>
  <c r="R572" i="1"/>
  <c r="L572" i="1"/>
  <c r="J572" i="1"/>
  <c r="K572" i="1" s="1"/>
  <c r="U571" i="1"/>
  <c r="R571" i="1"/>
  <c r="L571" i="1"/>
  <c r="J571" i="1"/>
  <c r="W571" i="1" s="1"/>
  <c r="U570" i="1"/>
  <c r="R570" i="1"/>
  <c r="L570" i="1"/>
  <c r="J570" i="1"/>
  <c r="U569" i="1"/>
  <c r="R569" i="1"/>
  <c r="L569" i="1"/>
  <c r="J569" i="1"/>
  <c r="U568" i="1"/>
  <c r="R568" i="1"/>
  <c r="Q568" i="1" s="1"/>
  <c r="L568" i="1"/>
  <c r="J568" i="1"/>
  <c r="K568" i="1" s="1"/>
  <c r="U567" i="1"/>
  <c r="R567" i="1"/>
  <c r="L567" i="1"/>
  <c r="J567" i="1"/>
  <c r="U566" i="1"/>
  <c r="R566" i="1"/>
  <c r="L566" i="1"/>
  <c r="J566" i="1"/>
  <c r="W566" i="1" s="1"/>
  <c r="U565" i="1"/>
  <c r="R565" i="1"/>
  <c r="L565" i="1"/>
  <c r="J565" i="1"/>
  <c r="K565" i="1" s="1"/>
  <c r="M565" i="1" s="1"/>
  <c r="N565" i="1" s="1"/>
  <c r="W564" i="1"/>
  <c r="U564" i="1"/>
  <c r="R564" i="1"/>
  <c r="L564" i="1"/>
  <c r="J564" i="1"/>
  <c r="K564" i="1" s="1"/>
  <c r="U563" i="1"/>
  <c r="R563" i="1"/>
  <c r="L563" i="1"/>
  <c r="J563" i="1"/>
  <c r="W563" i="1" s="1"/>
  <c r="U562" i="1"/>
  <c r="R562" i="1"/>
  <c r="L562" i="1"/>
  <c r="J562" i="1"/>
  <c r="U561" i="1"/>
  <c r="R561" i="1"/>
  <c r="L561" i="1"/>
  <c r="J561" i="1"/>
  <c r="W561" i="1" s="1"/>
  <c r="U560" i="1"/>
  <c r="R560" i="1"/>
  <c r="L560" i="1"/>
  <c r="J560" i="1"/>
  <c r="K560" i="1" s="1"/>
  <c r="U559" i="1"/>
  <c r="R559" i="1"/>
  <c r="L559" i="1"/>
  <c r="J559" i="1"/>
  <c r="W559" i="1" s="1"/>
  <c r="U558" i="1"/>
  <c r="R558" i="1"/>
  <c r="L558" i="1"/>
  <c r="J558" i="1"/>
  <c r="W558" i="1" s="1"/>
  <c r="U557" i="1"/>
  <c r="R557" i="1"/>
  <c r="L557" i="1"/>
  <c r="J557" i="1"/>
  <c r="K557" i="1" s="1"/>
  <c r="U556" i="1"/>
  <c r="R556" i="1"/>
  <c r="L556" i="1"/>
  <c r="J556" i="1"/>
  <c r="K556" i="1" s="1"/>
  <c r="U555" i="1"/>
  <c r="R555" i="1"/>
  <c r="L555" i="1"/>
  <c r="J555" i="1"/>
  <c r="U554" i="1"/>
  <c r="R554" i="1"/>
  <c r="L554" i="1"/>
  <c r="J554" i="1"/>
  <c r="U553" i="1"/>
  <c r="R553" i="1"/>
  <c r="L553" i="1"/>
  <c r="J553" i="1"/>
  <c r="U552" i="1"/>
  <c r="R552" i="1"/>
  <c r="L552" i="1"/>
  <c r="J552" i="1"/>
  <c r="K552" i="1" s="1"/>
  <c r="U551" i="1"/>
  <c r="R551" i="1"/>
  <c r="L551" i="1"/>
  <c r="J551" i="1"/>
  <c r="W551" i="1" s="1"/>
  <c r="U550" i="1"/>
  <c r="R550" i="1"/>
  <c r="L550" i="1"/>
  <c r="J550" i="1"/>
  <c r="W550" i="1" s="1"/>
  <c r="U549" i="1"/>
  <c r="R549" i="1"/>
  <c r="L549" i="1"/>
  <c r="J549" i="1"/>
  <c r="K549" i="1" s="1"/>
  <c r="U548" i="1"/>
  <c r="R548" i="1"/>
  <c r="L548" i="1"/>
  <c r="J548" i="1"/>
  <c r="K548" i="1" s="1"/>
  <c r="U547" i="1"/>
  <c r="R547" i="1"/>
  <c r="L547" i="1"/>
  <c r="K547" i="1"/>
  <c r="J547" i="1"/>
  <c r="W547" i="1" s="1"/>
  <c r="U546" i="1"/>
  <c r="R546" i="1"/>
  <c r="L546" i="1"/>
  <c r="J546" i="1"/>
  <c r="U545" i="1"/>
  <c r="R545" i="1"/>
  <c r="L545" i="1"/>
  <c r="J545" i="1"/>
  <c r="W545" i="1" s="1"/>
  <c r="U544" i="1"/>
  <c r="R544" i="1"/>
  <c r="L544" i="1"/>
  <c r="J544" i="1"/>
  <c r="K544" i="1" s="1"/>
  <c r="U543" i="1"/>
  <c r="R543" i="1"/>
  <c r="L543" i="1"/>
  <c r="J543" i="1"/>
  <c r="U542" i="1"/>
  <c r="R542" i="1"/>
  <c r="L542" i="1"/>
  <c r="J542" i="1"/>
  <c r="U541" i="1"/>
  <c r="R541" i="1"/>
  <c r="L541" i="1"/>
  <c r="J541" i="1"/>
  <c r="K541" i="1" s="1"/>
  <c r="U540" i="1"/>
  <c r="R540" i="1"/>
  <c r="Q540" i="1" s="1"/>
  <c r="L540" i="1"/>
  <c r="J540" i="1"/>
  <c r="K540" i="1" s="1"/>
  <c r="U539" i="1"/>
  <c r="R539" i="1"/>
  <c r="L539" i="1"/>
  <c r="J539" i="1"/>
  <c r="U538" i="1"/>
  <c r="R538" i="1"/>
  <c r="L538" i="1"/>
  <c r="J538" i="1"/>
  <c r="U537" i="1"/>
  <c r="R537" i="1"/>
  <c r="L537" i="1"/>
  <c r="J537" i="1"/>
  <c r="U536" i="1"/>
  <c r="R536" i="1"/>
  <c r="L536" i="1"/>
  <c r="J536" i="1"/>
  <c r="W536" i="1" s="1"/>
  <c r="U535" i="1"/>
  <c r="R535" i="1"/>
  <c r="L535" i="1"/>
  <c r="J535" i="1"/>
  <c r="U534" i="1"/>
  <c r="R534" i="1"/>
  <c r="L534" i="1"/>
  <c r="J534" i="1"/>
  <c r="U533" i="1"/>
  <c r="R533" i="1"/>
  <c r="L533" i="1"/>
  <c r="J533" i="1"/>
  <c r="W533" i="1" s="1"/>
  <c r="U532" i="1"/>
  <c r="R532" i="1"/>
  <c r="L532" i="1"/>
  <c r="K532" i="1"/>
  <c r="J532" i="1"/>
  <c r="W532" i="1" s="1"/>
  <c r="U531" i="1"/>
  <c r="R531" i="1"/>
  <c r="L531" i="1"/>
  <c r="J531" i="1"/>
  <c r="W531" i="1" s="1"/>
  <c r="U530" i="1"/>
  <c r="R530" i="1"/>
  <c r="L530" i="1"/>
  <c r="J530" i="1"/>
  <c r="U529" i="1"/>
  <c r="R529" i="1"/>
  <c r="L529" i="1"/>
  <c r="J529" i="1"/>
  <c r="U528" i="1"/>
  <c r="R528" i="1"/>
  <c r="L528" i="1"/>
  <c r="J528" i="1"/>
  <c r="U527" i="1"/>
  <c r="R527" i="1"/>
  <c r="L527" i="1"/>
  <c r="J527" i="1"/>
  <c r="U526" i="1"/>
  <c r="R526" i="1"/>
  <c r="L526" i="1"/>
  <c r="J526" i="1"/>
  <c r="U525" i="1"/>
  <c r="R525" i="1"/>
  <c r="L525" i="1"/>
  <c r="J525" i="1"/>
  <c r="W525" i="1" s="1"/>
  <c r="U524" i="1"/>
  <c r="R524" i="1"/>
  <c r="L524" i="1"/>
  <c r="J524" i="1"/>
  <c r="U523" i="1"/>
  <c r="R523" i="1"/>
  <c r="L523" i="1"/>
  <c r="K523" i="1"/>
  <c r="J523" i="1"/>
  <c r="W523" i="1" s="1"/>
  <c r="U522" i="1"/>
  <c r="R522" i="1"/>
  <c r="L522" i="1"/>
  <c r="J522" i="1"/>
  <c r="U521" i="1"/>
  <c r="R521" i="1"/>
  <c r="L521" i="1"/>
  <c r="J521" i="1"/>
  <c r="W521" i="1" s="1"/>
  <c r="U520" i="1"/>
  <c r="R520" i="1"/>
  <c r="L520" i="1"/>
  <c r="J520" i="1"/>
  <c r="U519" i="1"/>
  <c r="R519" i="1"/>
  <c r="L519" i="1"/>
  <c r="J519" i="1"/>
  <c r="U518" i="1"/>
  <c r="R518" i="1"/>
  <c r="L518" i="1"/>
  <c r="J518" i="1"/>
  <c r="U517" i="1"/>
  <c r="R517" i="1"/>
  <c r="L517" i="1"/>
  <c r="J517" i="1"/>
  <c r="W517" i="1" s="1"/>
  <c r="U516" i="1"/>
  <c r="R516" i="1"/>
  <c r="L516" i="1"/>
  <c r="J516" i="1"/>
  <c r="U515" i="1"/>
  <c r="R515" i="1"/>
  <c r="L515" i="1"/>
  <c r="J515" i="1"/>
  <c r="W515" i="1" s="1"/>
  <c r="U514" i="1"/>
  <c r="R514" i="1"/>
  <c r="L514" i="1"/>
  <c r="J514" i="1"/>
  <c r="K514" i="1" s="1"/>
  <c r="W513" i="1"/>
  <c r="U513" i="1"/>
  <c r="R513" i="1"/>
  <c r="L513" i="1"/>
  <c r="K513" i="1"/>
  <c r="Q513" i="1" s="1"/>
  <c r="J513" i="1"/>
  <c r="U512" i="1"/>
  <c r="R512" i="1"/>
  <c r="L512" i="1"/>
  <c r="J512" i="1"/>
  <c r="U511" i="1"/>
  <c r="R511" i="1"/>
  <c r="L511" i="1"/>
  <c r="J511" i="1"/>
  <c r="W511" i="1" s="1"/>
  <c r="U510" i="1"/>
  <c r="R510" i="1"/>
  <c r="L510" i="1"/>
  <c r="J510" i="1"/>
  <c r="U509" i="1"/>
  <c r="R509" i="1"/>
  <c r="L509" i="1"/>
  <c r="J509" i="1"/>
  <c r="U508" i="1"/>
  <c r="R508" i="1"/>
  <c r="L508" i="1"/>
  <c r="J508" i="1"/>
  <c r="W508" i="1" s="1"/>
  <c r="U507" i="1"/>
  <c r="R507" i="1"/>
  <c r="L507" i="1"/>
  <c r="J507" i="1"/>
  <c r="U506" i="1"/>
  <c r="R506" i="1"/>
  <c r="Q506" i="1" s="1"/>
  <c r="L506" i="1"/>
  <c r="J506" i="1"/>
  <c r="K506" i="1" s="1"/>
  <c r="M506" i="1" s="1"/>
  <c r="N506" i="1" s="1"/>
  <c r="U505" i="1"/>
  <c r="R505" i="1"/>
  <c r="L505" i="1"/>
  <c r="J505" i="1"/>
  <c r="W505" i="1" s="1"/>
  <c r="U504" i="1"/>
  <c r="R504" i="1"/>
  <c r="L504" i="1"/>
  <c r="J504" i="1"/>
  <c r="W504" i="1" s="1"/>
  <c r="U503" i="1"/>
  <c r="R503" i="1"/>
  <c r="L503" i="1"/>
  <c r="J503" i="1"/>
  <c r="W503" i="1" s="1"/>
  <c r="U502" i="1"/>
  <c r="R502" i="1"/>
  <c r="Q502" i="1" s="1"/>
  <c r="L502" i="1"/>
  <c r="J502" i="1"/>
  <c r="K502" i="1" s="1"/>
  <c r="W501" i="1"/>
  <c r="U501" i="1"/>
  <c r="R501" i="1"/>
  <c r="L501" i="1"/>
  <c r="K501" i="1"/>
  <c r="J501" i="1"/>
  <c r="U500" i="1"/>
  <c r="R500" i="1"/>
  <c r="L500" i="1"/>
  <c r="J500" i="1"/>
  <c r="W500" i="1" s="1"/>
  <c r="U499" i="1"/>
  <c r="R499" i="1"/>
  <c r="L499" i="1"/>
  <c r="J499" i="1"/>
  <c r="W499" i="1" s="1"/>
  <c r="U498" i="1"/>
  <c r="R498" i="1"/>
  <c r="L498" i="1"/>
  <c r="J498" i="1"/>
  <c r="K498" i="1" s="1"/>
  <c r="U497" i="1"/>
  <c r="R497" i="1"/>
  <c r="M497" i="1"/>
  <c r="N497" i="1" s="1"/>
  <c r="L497" i="1"/>
  <c r="J497" i="1"/>
  <c r="K497" i="1" s="1"/>
  <c r="U496" i="1"/>
  <c r="R496" i="1"/>
  <c r="L496" i="1"/>
  <c r="J496" i="1"/>
  <c r="U495" i="1"/>
  <c r="R495" i="1"/>
  <c r="L495" i="1"/>
  <c r="J495" i="1"/>
  <c r="W495" i="1" s="1"/>
  <c r="U494" i="1"/>
  <c r="R494" i="1"/>
  <c r="L494" i="1"/>
  <c r="J494" i="1"/>
  <c r="U493" i="1"/>
  <c r="R493" i="1"/>
  <c r="Q493" i="1" s="1"/>
  <c r="L493" i="1"/>
  <c r="J493" i="1"/>
  <c r="K493" i="1" s="1"/>
  <c r="U492" i="1"/>
  <c r="R492" i="1"/>
  <c r="L492" i="1"/>
  <c r="J492" i="1"/>
  <c r="W492" i="1" s="1"/>
  <c r="U491" i="1"/>
  <c r="R491" i="1"/>
  <c r="L491" i="1"/>
  <c r="J491" i="1"/>
  <c r="U490" i="1"/>
  <c r="R490" i="1"/>
  <c r="L490" i="1"/>
  <c r="J490" i="1"/>
  <c r="K490" i="1" s="1"/>
  <c r="M490" i="1" s="1"/>
  <c r="N490" i="1" s="1"/>
  <c r="U489" i="1"/>
  <c r="R489" i="1"/>
  <c r="L489" i="1"/>
  <c r="J489" i="1"/>
  <c r="W489" i="1" s="1"/>
  <c r="U488" i="1"/>
  <c r="R488" i="1"/>
  <c r="L488" i="1"/>
  <c r="J488" i="1"/>
  <c r="W488" i="1" s="1"/>
  <c r="U487" i="1"/>
  <c r="R487" i="1"/>
  <c r="L487" i="1"/>
  <c r="J487" i="1"/>
  <c r="U486" i="1"/>
  <c r="R486" i="1"/>
  <c r="L486" i="1"/>
  <c r="J486" i="1"/>
  <c r="W486" i="1" s="1"/>
  <c r="U485" i="1"/>
  <c r="R485" i="1"/>
  <c r="L485" i="1"/>
  <c r="J485" i="1"/>
  <c r="U484" i="1"/>
  <c r="R484" i="1"/>
  <c r="L484" i="1"/>
  <c r="J484" i="1"/>
  <c r="K484" i="1" s="1"/>
  <c r="U483" i="1"/>
  <c r="R483" i="1"/>
  <c r="L483" i="1"/>
  <c r="J483" i="1"/>
  <c r="K483" i="1" s="1"/>
  <c r="U482" i="1"/>
  <c r="R482" i="1"/>
  <c r="L482" i="1"/>
  <c r="K482" i="1"/>
  <c r="M482" i="1" s="1"/>
  <c r="N482" i="1" s="1"/>
  <c r="J482" i="1"/>
  <c r="W482" i="1" s="1"/>
  <c r="U481" i="1"/>
  <c r="R481" i="1"/>
  <c r="L481" i="1"/>
  <c r="J481" i="1"/>
  <c r="W481" i="1" s="1"/>
  <c r="U480" i="1"/>
  <c r="R480" i="1"/>
  <c r="L480" i="1"/>
  <c r="J480" i="1"/>
  <c r="W480" i="1" s="1"/>
  <c r="U479" i="1"/>
  <c r="R479" i="1"/>
  <c r="L479" i="1"/>
  <c r="J479" i="1"/>
  <c r="K479" i="1" s="1"/>
  <c r="U478" i="1"/>
  <c r="R478" i="1"/>
  <c r="L478" i="1"/>
  <c r="K478" i="1"/>
  <c r="J478" i="1"/>
  <c r="W478" i="1" s="1"/>
  <c r="U477" i="1"/>
  <c r="R477" i="1"/>
  <c r="L477" i="1"/>
  <c r="J477" i="1"/>
  <c r="W476" i="1"/>
  <c r="U476" i="1"/>
  <c r="R476" i="1"/>
  <c r="L476" i="1"/>
  <c r="J476" i="1"/>
  <c r="K476" i="1" s="1"/>
  <c r="U475" i="1"/>
  <c r="R475" i="1"/>
  <c r="L475" i="1"/>
  <c r="J475" i="1"/>
  <c r="K475" i="1" s="1"/>
  <c r="M475" i="1" s="1"/>
  <c r="N475" i="1" s="1"/>
  <c r="U474" i="1"/>
  <c r="R474" i="1"/>
  <c r="L474" i="1"/>
  <c r="J474" i="1"/>
  <c r="U473" i="1"/>
  <c r="R473" i="1"/>
  <c r="L473" i="1"/>
  <c r="J473" i="1"/>
  <c r="W473" i="1" s="1"/>
  <c r="U472" i="1"/>
  <c r="R472" i="1"/>
  <c r="L472" i="1"/>
  <c r="J472" i="1"/>
  <c r="W472" i="1" s="1"/>
  <c r="U471" i="1"/>
  <c r="R471" i="1"/>
  <c r="L471" i="1"/>
  <c r="J471" i="1"/>
  <c r="U470" i="1"/>
  <c r="R470" i="1"/>
  <c r="L470" i="1"/>
  <c r="J470" i="1"/>
  <c r="W470" i="1" s="1"/>
  <c r="U469" i="1"/>
  <c r="R469" i="1"/>
  <c r="L469" i="1"/>
  <c r="J469" i="1"/>
  <c r="U468" i="1"/>
  <c r="R468" i="1"/>
  <c r="L468" i="1"/>
  <c r="J468" i="1"/>
  <c r="W468" i="1" s="1"/>
  <c r="U467" i="1"/>
  <c r="R467" i="1"/>
  <c r="L467" i="1"/>
  <c r="J467" i="1"/>
  <c r="W467" i="1" s="1"/>
  <c r="U466" i="1"/>
  <c r="R466" i="1"/>
  <c r="L466" i="1"/>
  <c r="J466" i="1"/>
  <c r="W466" i="1" s="1"/>
  <c r="U465" i="1"/>
  <c r="R465" i="1"/>
  <c r="L465" i="1"/>
  <c r="J465" i="1"/>
  <c r="W465" i="1" s="1"/>
  <c r="U464" i="1"/>
  <c r="R464" i="1"/>
  <c r="L464" i="1"/>
  <c r="J464" i="1"/>
  <c r="K464" i="1" s="1"/>
  <c r="M464" i="1" s="1"/>
  <c r="N464" i="1" s="1"/>
  <c r="U463" i="1"/>
  <c r="R463" i="1"/>
  <c r="L463" i="1"/>
  <c r="J463" i="1"/>
  <c r="K463" i="1" s="1"/>
  <c r="U462" i="1"/>
  <c r="R462" i="1"/>
  <c r="L462" i="1"/>
  <c r="J462" i="1"/>
  <c r="U461" i="1"/>
  <c r="R461" i="1"/>
  <c r="L461" i="1"/>
  <c r="J461" i="1"/>
  <c r="W460" i="1"/>
  <c r="U460" i="1"/>
  <c r="R460" i="1"/>
  <c r="L460" i="1"/>
  <c r="J460" i="1"/>
  <c r="K460" i="1" s="1"/>
  <c r="U459" i="1"/>
  <c r="R459" i="1"/>
  <c r="L459" i="1"/>
  <c r="J459" i="1"/>
  <c r="K459" i="1" s="1"/>
  <c r="U458" i="1"/>
  <c r="R458" i="1"/>
  <c r="L458" i="1"/>
  <c r="J458" i="1"/>
  <c r="W458" i="1" s="1"/>
  <c r="U457" i="1"/>
  <c r="R457" i="1"/>
  <c r="L457" i="1"/>
  <c r="J457" i="1"/>
  <c r="W457" i="1" s="1"/>
  <c r="U456" i="1"/>
  <c r="R456" i="1"/>
  <c r="L456" i="1"/>
  <c r="J456" i="1"/>
  <c r="W456" i="1" s="1"/>
  <c r="U455" i="1"/>
  <c r="R455" i="1"/>
  <c r="L455" i="1"/>
  <c r="J455" i="1"/>
  <c r="U454" i="1"/>
  <c r="R454" i="1"/>
  <c r="L454" i="1"/>
  <c r="J454" i="1"/>
  <c r="U453" i="1"/>
  <c r="R453" i="1"/>
  <c r="L453" i="1"/>
  <c r="J453" i="1"/>
  <c r="U452" i="1"/>
  <c r="R452" i="1"/>
  <c r="L452" i="1"/>
  <c r="J452" i="1"/>
  <c r="K452" i="1" s="1"/>
  <c r="M452" i="1" s="1"/>
  <c r="N452" i="1" s="1"/>
  <c r="U451" i="1"/>
  <c r="R451" i="1"/>
  <c r="L451" i="1"/>
  <c r="J451" i="1"/>
  <c r="K451" i="1" s="1"/>
  <c r="U450" i="1"/>
  <c r="R450" i="1"/>
  <c r="L450" i="1"/>
  <c r="J450" i="1"/>
  <c r="W450" i="1" s="1"/>
  <c r="U449" i="1"/>
  <c r="R449" i="1"/>
  <c r="L449" i="1"/>
  <c r="J449" i="1"/>
  <c r="U448" i="1"/>
  <c r="R448" i="1"/>
  <c r="L448" i="1"/>
  <c r="K448" i="1"/>
  <c r="J448" i="1"/>
  <c r="W448" i="1" s="1"/>
  <c r="U447" i="1"/>
  <c r="R447" i="1"/>
  <c r="L447" i="1"/>
  <c r="J447" i="1"/>
  <c r="K447" i="1" s="1"/>
  <c r="U446" i="1"/>
  <c r="R446" i="1"/>
  <c r="L446" i="1"/>
  <c r="J446" i="1"/>
  <c r="U445" i="1"/>
  <c r="R445" i="1"/>
  <c r="L445" i="1"/>
  <c r="J445" i="1"/>
  <c r="U444" i="1"/>
  <c r="R444" i="1"/>
  <c r="L444" i="1"/>
  <c r="J444" i="1"/>
  <c r="K444" i="1" s="1"/>
  <c r="U443" i="1"/>
  <c r="R443" i="1"/>
  <c r="L443" i="1"/>
  <c r="J443" i="1"/>
  <c r="K443" i="1" s="1"/>
  <c r="U442" i="1"/>
  <c r="R442" i="1"/>
  <c r="L442" i="1"/>
  <c r="J442" i="1"/>
  <c r="W442" i="1" s="1"/>
  <c r="U441" i="1"/>
  <c r="R441" i="1"/>
  <c r="L441" i="1"/>
  <c r="J441" i="1"/>
  <c r="U440" i="1"/>
  <c r="R440" i="1"/>
  <c r="L440" i="1"/>
  <c r="M440" i="1" s="1"/>
  <c r="N440" i="1" s="1"/>
  <c r="Y440" i="1" s="1"/>
  <c r="Z440" i="1" s="1"/>
  <c r="K440" i="1"/>
  <c r="J440" i="1"/>
  <c r="W440" i="1" s="1"/>
  <c r="U439" i="1"/>
  <c r="R439" i="1"/>
  <c r="L439" i="1"/>
  <c r="J439" i="1"/>
  <c r="W439" i="1" s="1"/>
  <c r="U438" i="1"/>
  <c r="R438" i="1"/>
  <c r="L438" i="1"/>
  <c r="J438" i="1"/>
  <c r="W438" i="1" s="1"/>
  <c r="U437" i="1"/>
  <c r="R437" i="1"/>
  <c r="M437" i="1"/>
  <c r="N437" i="1" s="1"/>
  <c r="L437" i="1"/>
  <c r="J437" i="1"/>
  <c r="K437" i="1" s="1"/>
  <c r="U436" i="1"/>
  <c r="R436" i="1"/>
  <c r="L436" i="1"/>
  <c r="J436" i="1"/>
  <c r="U435" i="1"/>
  <c r="R435" i="1"/>
  <c r="L435" i="1"/>
  <c r="J435" i="1"/>
  <c r="W435" i="1" s="1"/>
  <c r="U434" i="1"/>
  <c r="R434" i="1"/>
  <c r="L434" i="1"/>
  <c r="J434" i="1"/>
  <c r="W434" i="1" s="1"/>
  <c r="U433" i="1"/>
  <c r="R433" i="1"/>
  <c r="L433" i="1"/>
  <c r="J433" i="1"/>
  <c r="K433" i="1" s="1"/>
  <c r="M433" i="1" s="1"/>
  <c r="N433" i="1" s="1"/>
  <c r="U432" i="1"/>
  <c r="R432" i="1"/>
  <c r="L432" i="1"/>
  <c r="J432" i="1"/>
  <c r="K432" i="1" s="1"/>
  <c r="M432" i="1" s="1"/>
  <c r="N432" i="1" s="1"/>
  <c r="U431" i="1"/>
  <c r="R431" i="1"/>
  <c r="L431" i="1"/>
  <c r="J431" i="1"/>
  <c r="W431" i="1" s="1"/>
  <c r="U430" i="1"/>
  <c r="R430" i="1"/>
  <c r="L430" i="1"/>
  <c r="J430" i="1"/>
  <c r="W430" i="1" s="1"/>
  <c r="U429" i="1"/>
  <c r="R429" i="1"/>
  <c r="L429" i="1"/>
  <c r="J429" i="1"/>
  <c r="K429" i="1" s="1"/>
  <c r="M429" i="1" s="1"/>
  <c r="N429" i="1" s="1"/>
  <c r="U428" i="1"/>
  <c r="R428" i="1"/>
  <c r="L428" i="1"/>
  <c r="J428" i="1"/>
  <c r="W428" i="1" s="1"/>
  <c r="U427" i="1"/>
  <c r="R427" i="1"/>
  <c r="L427" i="1"/>
  <c r="J427" i="1"/>
  <c r="U426" i="1"/>
  <c r="R426" i="1"/>
  <c r="L426" i="1"/>
  <c r="K426" i="1"/>
  <c r="M426" i="1" s="1"/>
  <c r="N426" i="1" s="1"/>
  <c r="J426" i="1"/>
  <c r="W426" i="1" s="1"/>
  <c r="U425" i="1"/>
  <c r="R425" i="1"/>
  <c r="L425" i="1"/>
  <c r="J425" i="1"/>
  <c r="U424" i="1"/>
  <c r="R424" i="1"/>
  <c r="L424" i="1"/>
  <c r="J424" i="1"/>
  <c r="W424" i="1" s="1"/>
  <c r="U423" i="1"/>
  <c r="R423" i="1"/>
  <c r="L423" i="1"/>
  <c r="J423" i="1"/>
  <c r="W423" i="1" s="1"/>
  <c r="U422" i="1"/>
  <c r="R422" i="1"/>
  <c r="L422" i="1"/>
  <c r="J422" i="1"/>
  <c r="W422" i="1" s="1"/>
  <c r="U421" i="1"/>
  <c r="R421" i="1"/>
  <c r="L421" i="1"/>
  <c r="J421" i="1"/>
  <c r="K421" i="1" s="1"/>
  <c r="M421" i="1" s="1"/>
  <c r="N421" i="1" s="1"/>
  <c r="U420" i="1"/>
  <c r="R420" i="1"/>
  <c r="L420" i="1"/>
  <c r="K420" i="1"/>
  <c r="J420" i="1"/>
  <c r="W420" i="1" s="1"/>
  <c r="U419" i="1"/>
  <c r="R419" i="1"/>
  <c r="L419" i="1"/>
  <c r="J419" i="1"/>
  <c r="W419" i="1" s="1"/>
  <c r="U418" i="1"/>
  <c r="R418" i="1"/>
  <c r="L418" i="1"/>
  <c r="J418" i="1"/>
  <c r="W418" i="1" s="1"/>
  <c r="U417" i="1"/>
  <c r="R417" i="1"/>
  <c r="L417" i="1"/>
  <c r="J417" i="1"/>
  <c r="K417" i="1" s="1"/>
  <c r="U416" i="1"/>
  <c r="R416" i="1"/>
  <c r="L416" i="1"/>
  <c r="J416" i="1"/>
  <c r="K416" i="1" s="1"/>
  <c r="U415" i="1"/>
  <c r="R415" i="1"/>
  <c r="L415" i="1"/>
  <c r="J415" i="1"/>
  <c r="K415" i="1" s="1"/>
  <c r="U414" i="1"/>
  <c r="R414" i="1"/>
  <c r="L414" i="1"/>
  <c r="J414" i="1"/>
  <c r="W414" i="1" s="1"/>
  <c r="U413" i="1"/>
  <c r="R413" i="1"/>
  <c r="L413" i="1"/>
  <c r="J413" i="1"/>
  <c r="W412" i="1"/>
  <c r="U412" i="1"/>
  <c r="R412" i="1"/>
  <c r="L412" i="1"/>
  <c r="J412" i="1"/>
  <c r="K412" i="1" s="1"/>
  <c r="U411" i="1"/>
  <c r="R411" i="1"/>
  <c r="L411" i="1"/>
  <c r="J411" i="1"/>
  <c r="W411" i="1" s="1"/>
  <c r="U410" i="1"/>
  <c r="R410" i="1"/>
  <c r="L410" i="1"/>
  <c r="J410" i="1"/>
  <c r="U409" i="1"/>
  <c r="R409" i="1"/>
  <c r="Q409" i="1" s="1"/>
  <c r="L409" i="1"/>
  <c r="J409" i="1"/>
  <c r="K409" i="1" s="1"/>
  <c r="U408" i="1"/>
  <c r="R408" i="1"/>
  <c r="L408" i="1"/>
  <c r="J408" i="1"/>
  <c r="W408" i="1" s="1"/>
  <c r="U407" i="1"/>
  <c r="R407" i="1"/>
  <c r="L407" i="1"/>
  <c r="J407" i="1"/>
  <c r="W407" i="1" s="1"/>
  <c r="U406" i="1"/>
  <c r="R406" i="1"/>
  <c r="L406" i="1"/>
  <c r="J406" i="1"/>
  <c r="K406" i="1" s="1"/>
  <c r="M406" i="1" s="1"/>
  <c r="N406" i="1" s="1"/>
  <c r="U405" i="1"/>
  <c r="R405" i="1"/>
  <c r="L405" i="1"/>
  <c r="J405" i="1"/>
  <c r="U404" i="1"/>
  <c r="R404" i="1"/>
  <c r="L404" i="1"/>
  <c r="J404" i="1"/>
  <c r="W404" i="1" s="1"/>
  <c r="U403" i="1"/>
  <c r="R403" i="1"/>
  <c r="L403" i="1"/>
  <c r="J403" i="1"/>
  <c r="W403" i="1" s="1"/>
  <c r="U402" i="1"/>
  <c r="R402" i="1"/>
  <c r="L402" i="1"/>
  <c r="J402" i="1"/>
  <c r="K402" i="1" s="1"/>
  <c r="U401" i="1"/>
  <c r="R401" i="1"/>
  <c r="L401" i="1"/>
  <c r="J401" i="1"/>
  <c r="W401" i="1" s="1"/>
  <c r="U400" i="1"/>
  <c r="R400" i="1"/>
  <c r="L400" i="1"/>
  <c r="J400" i="1"/>
  <c r="W400" i="1" s="1"/>
  <c r="U399" i="1"/>
  <c r="R399" i="1"/>
  <c r="L399" i="1"/>
  <c r="J399" i="1"/>
  <c r="K399" i="1" s="1"/>
  <c r="U398" i="1"/>
  <c r="R398" i="1"/>
  <c r="L398" i="1"/>
  <c r="J398" i="1"/>
  <c r="W398" i="1" s="1"/>
  <c r="U397" i="1"/>
  <c r="R397" i="1"/>
  <c r="L397" i="1"/>
  <c r="J397" i="1"/>
  <c r="U396" i="1"/>
  <c r="R396" i="1"/>
  <c r="L396" i="1"/>
  <c r="J396" i="1"/>
  <c r="W396" i="1" s="1"/>
  <c r="U395" i="1"/>
  <c r="R395" i="1"/>
  <c r="L395" i="1"/>
  <c r="J395" i="1"/>
  <c r="W395" i="1" s="1"/>
  <c r="U394" i="1"/>
  <c r="R394" i="1"/>
  <c r="L394" i="1"/>
  <c r="J394" i="1"/>
  <c r="K394" i="1" s="1"/>
  <c r="M394" i="1" s="1"/>
  <c r="N394" i="1" s="1"/>
  <c r="U393" i="1"/>
  <c r="R393" i="1"/>
  <c r="L393" i="1"/>
  <c r="J393" i="1"/>
  <c r="K393" i="1" s="1"/>
  <c r="U392" i="1"/>
  <c r="R392" i="1"/>
  <c r="L392" i="1"/>
  <c r="J392" i="1"/>
  <c r="W392" i="1" s="1"/>
  <c r="U391" i="1"/>
  <c r="R391" i="1"/>
  <c r="Q391" i="1" s="1"/>
  <c r="L391" i="1"/>
  <c r="J391" i="1"/>
  <c r="K391" i="1" s="1"/>
  <c r="U390" i="1"/>
  <c r="R390" i="1"/>
  <c r="L390" i="1"/>
  <c r="J390" i="1"/>
  <c r="U389" i="1"/>
  <c r="R389" i="1"/>
  <c r="L389" i="1"/>
  <c r="J389" i="1"/>
  <c r="U388" i="1"/>
  <c r="R388" i="1"/>
  <c r="L388" i="1"/>
  <c r="J388" i="1"/>
  <c r="K388" i="1" s="1"/>
  <c r="M388" i="1" s="1"/>
  <c r="N388" i="1" s="1"/>
  <c r="U387" i="1"/>
  <c r="R387" i="1"/>
  <c r="L387" i="1"/>
  <c r="J387" i="1"/>
  <c r="W387" i="1" s="1"/>
  <c r="U386" i="1"/>
  <c r="R386" i="1"/>
  <c r="L386" i="1"/>
  <c r="J386" i="1"/>
  <c r="K386" i="1" s="1"/>
  <c r="M386" i="1" s="1"/>
  <c r="N386" i="1" s="1"/>
  <c r="U385" i="1"/>
  <c r="R385" i="1"/>
  <c r="L385" i="1"/>
  <c r="J385" i="1"/>
  <c r="W385" i="1" s="1"/>
  <c r="U384" i="1"/>
  <c r="R384" i="1"/>
  <c r="L384" i="1"/>
  <c r="J384" i="1"/>
  <c r="W384" i="1" s="1"/>
  <c r="U383" i="1"/>
  <c r="R383" i="1"/>
  <c r="L383" i="1"/>
  <c r="J383" i="1"/>
  <c r="U382" i="1"/>
  <c r="R382" i="1"/>
  <c r="L382" i="1"/>
  <c r="J382" i="1"/>
  <c r="W382" i="1" s="1"/>
  <c r="U381" i="1"/>
  <c r="R381" i="1"/>
  <c r="L381" i="1"/>
  <c r="J381" i="1"/>
  <c r="U380" i="1"/>
  <c r="R380" i="1"/>
  <c r="L380" i="1"/>
  <c r="J380" i="1"/>
  <c r="W380" i="1" s="1"/>
  <c r="U379" i="1"/>
  <c r="R379" i="1"/>
  <c r="L379" i="1"/>
  <c r="J379" i="1"/>
  <c r="W379" i="1" s="1"/>
  <c r="U378" i="1"/>
  <c r="R378" i="1"/>
  <c r="L378" i="1"/>
  <c r="J378" i="1"/>
  <c r="K378" i="1" s="1"/>
  <c r="U377" i="1"/>
  <c r="R377" i="1"/>
  <c r="L377" i="1"/>
  <c r="J377" i="1"/>
  <c r="K377" i="1" s="1"/>
  <c r="U376" i="1"/>
  <c r="R376" i="1"/>
  <c r="L376" i="1"/>
  <c r="J376" i="1"/>
  <c r="W376" i="1" s="1"/>
  <c r="U375" i="1"/>
  <c r="R375" i="1"/>
  <c r="L375" i="1"/>
  <c r="J375" i="1"/>
  <c r="K375" i="1" s="1"/>
  <c r="U374" i="1"/>
  <c r="R374" i="1"/>
  <c r="L374" i="1"/>
  <c r="J374" i="1"/>
  <c r="W374" i="1" s="1"/>
  <c r="U373" i="1"/>
  <c r="R373" i="1"/>
  <c r="L373" i="1"/>
  <c r="J373" i="1"/>
  <c r="U372" i="1"/>
  <c r="R372" i="1"/>
  <c r="L372" i="1"/>
  <c r="J372" i="1"/>
  <c r="W372" i="1" s="1"/>
  <c r="U371" i="1"/>
  <c r="R371" i="1"/>
  <c r="L371" i="1"/>
  <c r="J371" i="1"/>
  <c r="W371" i="1" s="1"/>
  <c r="W370" i="1"/>
  <c r="U370" i="1"/>
  <c r="R370" i="1"/>
  <c r="L370" i="1"/>
  <c r="J370" i="1"/>
  <c r="K370" i="1" s="1"/>
  <c r="U369" i="1"/>
  <c r="R369" i="1"/>
  <c r="L369" i="1"/>
  <c r="J369" i="1"/>
  <c r="K369" i="1" s="1"/>
  <c r="U368" i="1"/>
  <c r="R368" i="1"/>
  <c r="L368" i="1"/>
  <c r="J368" i="1"/>
  <c r="W368" i="1" s="1"/>
  <c r="U367" i="1"/>
  <c r="R367" i="1"/>
  <c r="L367" i="1"/>
  <c r="J367" i="1"/>
  <c r="K367" i="1" s="1"/>
  <c r="M367" i="1" s="1"/>
  <c r="N367" i="1" s="1"/>
  <c r="U366" i="1"/>
  <c r="R366" i="1"/>
  <c r="L366" i="1"/>
  <c r="J366" i="1"/>
  <c r="U365" i="1"/>
  <c r="R365" i="1"/>
  <c r="L365" i="1"/>
  <c r="J365" i="1"/>
  <c r="U364" i="1"/>
  <c r="R364" i="1"/>
  <c r="L364" i="1"/>
  <c r="J364" i="1"/>
  <c r="K364" i="1" s="1"/>
  <c r="U363" i="1"/>
  <c r="R363" i="1"/>
  <c r="L363" i="1"/>
  <c r="J363" i="1"/>
  <c r="W363" i="1" s="1"/>
  <c r="U362" i="1"/>
  <c r="R362" i="1"/>
  <c r="L362" i="1"/>
  <c r="J362" i="1"/>
  <c r="K362" i="1" s="1"/>
  <c r="U361" i="1"/>
  <c r="R361" i="1"/>
  <c r="L361" i="1"/>
  <c r="J361" i="1"/>
  <c r="W361" i="1" s="1"/>
  <c r="U360" i="1"/>
  <c r="R360" i="1"/>
  <c r="L360" i="1"/>
  <c r="J360" i="1"/>
  <c r="U359" i="1"/>
  <c r="R359" i="1"/>
  <c r="L359" i="1"/>
  <c r="J359" i="1"/>
  <c r="K359" i="1" s="1"/>
  <c r="U358" i="1"/>
  <c r="R358" i="1"/>
  <c r="L358" i="1"/>
  <c r="J358" i="1"/>
  <c r="W358" i="1" s="1"/>
  <c r="U357" i="1"/>
  <c r="R357" i="1"/>
  <c r="L357" i="1"/>
  <c r="J357" i="1"/>
  <c r="U356" i="1"/>
  <c r="R356" i="1"/>
  <c r="L356" i="1"/>
  <c r="J356" i="1"/>
  <c r="U355" i="1"/>
  <c r="R355" i="1"/>
  <c r="L355" i="1"/>
  <c r="J355" i="1"/>
  <c r="W355" i="1" s="1"/>
  <c r="U354" i="1"/>
  <c r="R354" i="1"/>
  <c r="M354" i="1"/>
  <c r="N354" i="1" s="1"/>
  <c r="L354" i="1"/>
  <c r="J354" i="1"/>
  <c r="K354" i="1" s="1"/>
  <c r="W353" i="1"/>
  <c r="U353" i="1"/>
  <c r="R353" i="1"/>
  <c r="L353" i="1"/>
  <c r="K353" i="1"/>
  <c r="J353" i="1"/>
  <c r="U352" i="1"/>
  <c r="R352" i="1"/>
  <c r="L352" i="1"/>
  <c r="J352" i="1"/>
  <c r="W352" i="1" s="1"/>
  <c r="U351" i="1"/>
  <c r="R351" i="1"/>
  <c r="L351" i="1"/>
  <c r="J351" i="1"/>
  <c r="K351" i="1" s="1"/>
  <c r="U350" i="1"/>
  <c r="R350" i="1"/>
  <c r="L350" i="1"/>
  <c r="J350" i="1"/>
  <c r="W350" i="1" s="1"/>
  <c r="U349" i="1"/>
  <c r="R349" i="1"/>
  <c r="L349" i="1"/>
  <c r="J349" i="1"/>
  <c r="U348" i="1"/>
  <c r="R348" i="1"/>
  <c r="L348" i="1"/>
  <c r="J348" i="1"/>
  <c r="W348" i="1" s="1"/>
  <c r="U347" i="1"/>
  <c r="R347" i="1"/>
  <c r="L347" i="1"/>
  <c r="J347" i="1"/>
  <c r="U346" i="1"/>
  <c r="R346" i="1"/>
  <c r="L346" i="1"/>
  <c r="J346" i="1"/>
  <c r="K346" i="1" s="1"/>
  <c r="M346" i="1" s="1"/>
  <c r="N346" i="1" s="1"/>
  <c r="U345" i="1"/>
  <c r="R345" i="1"/>
  <c r="L345" i="1"/>
  <c r="J345" i="1"/>
  <c r="K345" i="1" s="1"/>
  <c r="U344" i="1"/>
  <c r="R344" i="1"/>
  <c r="L344" i="1"/>
  <c r="K344" i="1"/>
  <c r="J344" i="1"/>
  <c r="W344" i="1" s="1"/>
  <c r="U343" i="1"/>
  <c r="R343" i="1"/>
  <c r="L343" i="1"/>
  <c r="J343" i="1"/>
  <c r="K343" i="1" s="1"/>
  <c r="U342" i="1"/>
  <c r="R342" i="1"/>
  <c r="L342" i="1"/>
  <c r="J342" i="1"/>
  <c r="W342" i="1" s="1"/>
  <c r="U341" i="1"/>
  <c r="R341" i="1"/>
  <c r="L341" i="1"/>
  <c r="J341" i="1"/>
  <c r="K341" i="1" s="1"/>
  <c r="U340" i="1"/>
  <c r="R340" i="1"/>
  <c r="L340" i="1"/>
  <c r="J340" i="1"/>
  <c r="W340" i="1" s="1"/>
  <c r="U339" i="1"/>
  <c r="R339" i="1"/>
  <c r="L339" i="1"/>
  <c r="J339" i="1"/>
  <c r="W339" i="1" s="1"/>
  <c r="U338" i="1"/>
  <c r="R338" i="1"/>
  <c r="L338" i="1"/>
  <c r="J338" i="1"/>
  <c r="K338" i="1" s="1"/>
  <c r="M338" i="1" s="1"/>
  <c r="N338" i="1" s="1"/>
  <c r="Y338" i="1" s="1"/>
  <c r="Z338" i="1" s="1"/>
  <c r="U337" i="1"/>
  <c r="R337" i="1"/>
  <c r="L337" i="1"/>
  <c r="J337" i="1"/>
  <c r="K337" i="1" s="1"/>
  <c r="U336" i="1"/>
  <c r="R336" i="1"/>
  <c r="L336" i="1"/>
  <c r="K336" i="1"/>
  <c r="J336" i="1"/>
  <c r="W336" i="1" s="1"/>
  <c r="U335" i="1"/>
  <c r="R335" i="1"/>
  <c r="L335" i="1"/>
  <c r="J335" i="1"/>
  <c r="K335" i="1" s="1"/>
  <c r="U334" i="1"/>
  <c r="R334" i="1"/>
  <c r="L334" i="1"/>
  <c r="J334" i="1"/>
  <c r="U333" i="1"/>
  <c r="R333" i="1"/>
  <c r="Q333" i="1" s="1"/>
  <c r="L333" i="1"/>
  <c r="J333" i="1"/>
  <c r="K333" i="1" s="1"/>
  <c r="U332" i="1"/>
  <c r="R332" i="1"/>
  <c r="L332" i="1"/>
  <c r="J332" i="1"/>
  <c r="K332" i="1" s="1"/>
  <c r="U331" i="1"/>
  <c r="R331" i="1"/>
  <c r="L331" i="1"/>
  <c r="J331" i="1"/>
  <c r="W331" i="1" s="1"/>
  <c r="U330" i="1"/>
  <c r="R330" i="1"/>
  <c r="L330" i="1"/>
  <c r="J330" i="1"/>
  <c r="K330" i="1" s="1"/>
  <c r="U329" i="1"/>
  <c r="R329" i="1"/>
  <c r="L329" i="1"/>
  <c r="J329" i="1"/>
  <c r="K329" i="1" s="1"/>
  <c r="U328" i="1"/>
  <c r="R328" i="1"/>
  <c r="L328" i="1"/>
  <c r="J328" i="1"/>
  <c r="W328" i="1" s="1"/>
  <c r="U327" i="1"/>
  <c r="R327" i="1"/>
  <c r="L327" i="1"/>
  <c r="J327" i="1"/>
  <c r="U326" i="1"/>
  <c r="R326" i="1"/>
  <c r="L326" i="1"/>
  <c r="J326" i="1"/>
  <c r="W326" i="1" s="1"/>
  <c r="U325" i="1"/>
  <c r="R325" i="1"/>
  <c r="Q325" i="1" s="1"/>
  <c r="L325" i="1"/>
  <c r="J325" i="1"/>
  <c r="K325" i="1" s="1"/>
  <c r="U324" i="1"/>
  <c r="R324" i="1"/>
  <c r="L324" i="1"/>
  <c r="J324" i="1"/>
  <c r="W324" i="1" s="1"/>
  <c r="U323" i="1"/>
  <c r="R323" i="1"/>
  <c r="L323" i="1"/>
  <c r="J323" i="1"/>
  <c r="W323" i="1" s="1"/>
  <c r="U322" i="1"/>
  <c r="R322" i="1"/>
  <c r="L322" i="1"/>
  <c r="J322" i="1"/>
  <c r="K322" i="1" s="1"/>
  <c r="M322" i="1" s="1"/>
  <c r="N322" i="1" s="1"/>
  <c r="U321" i="1"/>
  <c r="R321" i="1"/>
  <c r="L321" i="1"/>
  <c r="J321" i="1"/>
  <c r="K321" i="1" s="1"/>
  <c r="U320" i="1"/>
  <c r="R320" i="1"/>
  <c r="L320" i="1"/>
  <c r="J320" i="1"/>
  <c r="W320" i="1" s="1"/>
  <c r="U319" i="1"/>
  <c r="R319" i="1"/>
  <c r="Q319" i="1"/>
  <c r="L319" i="1"/>
  <c r="J319" i="1"/>
  <c r="K319" i="1" s="1"/>
  <c r="U318" i="1"/>
  <c r="R318" i="1"/>
  <c r="L318" i="1"/>
  <c r="J318" i="1"/>
  <c r="W318" i="1" s="1"/>
  <c r="U317" i="1"/>
  <c r="R317" i="1"/>
  <c r="Q317" i="1" s="1"/>
  <c r="L317" i="1"/>
  <c r="J317" i="1"/>
  <c r="K317" i="1" s="1"/>
  <c r="U316" i="1"/>
  <c r="R316" i="1"/>
  <c r="L316" i="1"/>
  <c r="J316" i="1"/>
  <c r="K316" i="1" s="1"/>
  <c r="U315" i="1"/>
  <c r="R315" i="1"/>
  <c r="L315" i="1"/>
  <c r="J315" i="1"/>
  <c r="W315" i="1" s="1"/>
  <c r="U314" i="1"/>
  <c r="R314" i="1"/>
  <c r="L314" i="1"/>
  <c r="J314" i="1"/>
  <c r="K314" i="1" s="1"/>
  <c r="U313" i="1"/>
  <c r="R313" i="1"/>
  <c r="L313" i="1"/>
  <c r="J313" i="1"/>
  <c r="W313" i="1" s="1"/>
  <c r="U312" i="1"/>
  <c r="R312" i="1"/>
  <c r="L312" i="1"/>
  <c r="J312" i="1"/>
  <c r="K312" i="1" s="1"/>
  <c r="U311" i="1"/>
  <c r="R311" i="1"/>
  <c r="L311" i="1"/>
  <c r="J311" i="1"/>
  <c r="W311" i="1" s="1"/>
  <c r="U310" i="1"/>
  <c r="R310" i="1"/>
  <c r="L310" i="1"/>
  <c r="J310" i="1"/>
  <c r="U309" i="1"/>
  <c r="R309" i="1"/>
  <c r="L309" i="1"/>
  <c r="J309" i="1"/>
  <c r="W309" i="1" s="1"/>
  <c r="U308" i="1"/>
  <c r="R308" i="1"/>
  <c r="L308" i="1"/>
  <c r="J308" i="1"/>
  <c r="W308" i="1" s="1"/>
  <c r="U307" i="1"/>
  <c r="R307" i="1"/>
  <c r="L307" i="1"/>
  <c r="J307" i="1"/>
  <c r="W307" i="1" s="1"/>
  <c r="U306" i="1"/>
  <c r="R306" i="1"/>
  <c r="L306" i="1"/>
  <c r="J306" i="1"/>
  <c r="K306" i="1" s="1"/>
  <c r="U305" i="1"/>
  <c r="R305" i="1"/>
  <c r="L305" i="1"/>
  <c r="J305" i="1"/>
  <c r="W305" i="1" s="1"/>
  <c r="U304" i="1"/>
  <c r="R304" i="1"/>
  <c r="L304" i="1"/>
  <c r="J304" i="1"/>
  <c r="U303" i="1"/>
  <c r="R303" i="1"/>
  <c r="L303" i="1"/>
  <c r="J303" i="1"/>
  <c r="W303" i="1" s="1"/>
  <c r="U302" i="1"/>
  <c r="R302" i="1"/>
  <c r="L302" i="1"/>
  <c r="J302" i="1"/>
  <c r="U301" i="1"/>
  <c r="R301" i="1"/>
  <c r="L301" i="1"/>
  <c r="J301" i="1"/>
  <c r="K301" i="1" s="1"/>
  <c r="U300" i="1"/>
  <c r="R300" i="1"/>
  <c r="L300" i="1"/>
  <c r="J300" i="1"/>
  <c r="U299" i="1"/>
  <c r="R299" i="1"/>
  <c r="L299" i="1"/>
  <c r="J299" i="1"/>
  <c r="W299" i="1" s="1"/>
  <c r="U298" i="1"/>
  <c r="R298" i="1"/>
  <c r="L298" i="1"/>
  <c r="J298" i="1"/>
  <c r="U297" i="1"/>
  <c r="R297" i="1"/>
  <c r="L297" i="1"/>
  <c r="J297" i="1"/>
  <c r="U296" i="1"/>
  <c r="R296" i="1"/>
  <c r="L296" i="1"/>
  <c r="J296" i="1"/>
  <c r="K296" i="1" s="1"/>
  <c r="U295" i="1"/>
  <c r="R295" i="1"/>
  <c r="L295" i="1"/>
  <c r="J295" i="1"/>
  <c r="W295" i="1" s="1"/>
  <c r="U294" i="1"/>
  <c r="R294" i="1"/>
  <c r="L294" i="1"/>
  <c r="J294" i="1"/>
  <c r="U293" i="1"/>
  <c r="R293" i="1"/>
  <c r="L293" i="1"/>
  <c r="J293" i="1"/>
  <c r="W293" i="1" s="1"/>
  <c r="U292" i="1"/>
  <c r="R292" i="1"/>
  <c r="L292" i="1"/>
  <c r="J292" i="1"/>
  <c r="U291" i="1"/>
  <c r="R291" i="1"/>
  <c r="L291" i="1"/>
  <c r="J291" i="1"/>
  <c r="W291" i="1" s="1"/>
  <c r="U290" i="1"/>
  <c r="R290" i="1"/>
  <c r="L290" i="1"/>
  <c r="J290" i="1"/>
  <c r="K290" i="1" s="1"/>
  <c r="M290" i="1" s="1"/>
  <c r="N290" i="1" s="1"/>
  <c r="U289" i="1"/>
  <c r="R289" i="1"/>
  <c r="L289" i="1"/>
  <c r="J289" i="1"/>
  <c r="K289" i="1" s="1"/>
  <c r="U288" i="1"/>
  <c r="R288" i="1"/>
  <c r="L288" i="1"/>
  <c r="J288" i="1"/>
  <c r="U287" i="1"/>
  <c r="R287" i="1"/>
  <c r="L287" i="1"/>
  <c r="J287" i="1"/>
  <c r="W287" i="1" s="1"/>
  <c r="U286" i="1"/>
  <c r="R286" i="1"/>
  <c r="L286" i="1"/>
  <c r="J286" i="1"/>
  <c r="U285" i="1"/>
  <c r="R285" i="1"/>
  <c r="L285" i="1"/>
  <c r="K285" i="1"/>
  <c r="J285" i="1"/>
  <c r="W285" i="1" s="1"/>
  <c r="U284" i="1"/>
  <c r="R284" i="1"/>
  <c r="L284" i="1"/>
  <c r="J284" i="1"/>
  <c r="W284" i="1" s="1"/>
  <c r="U283" i="1"/>
  <c r="R283" i="1"/>
  <c r="L283" i="1"/>
  <c r="J283" i="1"/>
  <c r="W283" i="1" s="1"/>
  <c r="U282" i="1"/>
  <c r="R282" i="1"/>
  <c r="L282" i="1"/>
  <c r="J282" i="1"/>
  <c r="W281" i="1"/>
  <c r="U281" i="1"/>
  <c r="R281" i="1"/>
  <c r="L281" i="1"/>
  <c r="J281" i="1"/>
  <c r="K281" i="1" s="1"/>
  <c r="U280" i="1"/>
  <c r="R280" i="1"/>
  <c r="L280" i="1"/>
  <c r="J280" i="1"/>
  <c r="K280" i="1" s="1"/>
  <c r="U279" i="1"/>
  <c r="R279" i="1"/>
  <c r="L279" i="1"/>
  <c r="J279" i="1"/>
  <c r="W279" i="1" s="1"/>
  <c r="U278" i="1"/>
  <c r="R278" i="1"/>
  <c r="L278" i="1"/>
  <c r="J278" i="1"/>
  <c r="U277" i="1"/>
  <c r="R277" i="1"/>
  <c r="L277" i="1"/>
  <c r="J277" i="1"/>
  <c r="W277" i="1" s="1"/>
  <c r="U276" i="1"/>
  <c r="R276" i="1"/>
  <c r="L276" i="1"/>
  <c r="J276" i="1"/>
  <c r="U275" i="1"/>
  <c r="R275" i="1"/>
  <c r="L275" i="1"/>
  <c r="J275" i="1"/>
  <c r="W275" i="1" s="1"/>
  <c r="U274" i="1"/>
  <c r="R274" i="1"/>
  <c r="L274" i="1"/>
  <c r="J274" i="1"/>
  <c r="K274" i="1" s="1"/>
  <c r="U273" i="1"/>
  <c r="R273" i="1"/>
  <c r="L273" i="1"/>
  <c r="J273" i="1"/>
  <c r="K273" i="1" s="1"/>
  <c r="U272" i="1"/>
  <c r="R272" i="1"/>
  <c r="L272" i="1"/>
  <c r="J272" i="1"/>
  <c r="U271" i="1"/>
  <c r="R271" i="1"/>
  <c r="L271" i="1"/>
  <c r="J271" i="1"/>
  <c r="W271" i="1" s="1"/>
  <c r="U270" i="1"/>
  <c r="R270" i="1"/>
  <c r="L270" i="1"/>
  <c r="J270" i="1"/>
  <c r="U269" i="1"/>
  <c r="R269" i="1"/>
  <c r="L269" i="1"/>
  <c r="J269" i="1"/>
  <c r="K269" i="1" s="1"/>
  <c r="M269" i="1" s="1"/>
  <c r="N269" i="1" s="1"/>
  <c r="U268" i="1"/>
  <c r="R268" i="1"/>
  <c r="L268" i="1"/>
  <c r="J268" i="1"/>
  <c r="U267" i="1"/>
  <c r="R267" i="1"/>
  <c r="L267" i="1"/>
  <c r="J267" i="1"/>
  <c r="W267" i="1" s="1"/>
  <c r="U266" i="1"/>
  <c r="R266" i="1"/>
  <c r="L266" i="1"/>
  <c r="J266" i="1"/>
  <c r="U265" i="1"/>
  <c r="R265" i="1"/>
  <c r="L265" i="1"/>
  <c r="J265" i="1"/>
  <c r="K265" i="1" s="1"/>
  <c r="W264" i="1"/>
  <c r="U264" i="1"/>
  <c r="R264" i="1"/>
  <c r="L264" i="1"/>
  <c r="J264" i="1"/>
  <c r="K264" i="1" s="1"/>
  <c r="U263" i="1"/>
  <c r="R263" i="1"/>
  <c r="L263" i="1"/>
  <c r="J263" i="1"/>
  <c r="W263" i="1" s="1"/>
  <c r="U262" i="1"/>
  <c r="R262" i="1"/>
  <c r="L262" i="1"/>
  <c r="J262" i="1"/>
  <c r="U261" i="1"/>
  <c r="R261" i="1"/>
  <c r="L261" i="1"/>
  <c r="J261" i="1"/>
  <c r="W261" i="1" s="1"/>
  <c r="U260" i="1"/>
  <c r="R260" i="1"/>
  <c r="L260" i="1"/>
  <c r="J260" i="1"/>
  <c r="U259" i="1"/>
  <c r="R259" i="1"/>
  <c r="L259" i="1"/>
  <c r="J259" i="1"/>
  <c r="W259" i="1" s="1"/>
  <c r="U258" i="1"/>
  <c r="R258" i="1"/>
  <c r="L258" i="1"/>
  <c r="J258" i="1"/>
  <c r="U257" i="1"/>
  <c r="R257" i="1"/>
  <c r="L257" i="1"/>
  <c r="J257" i="1"/>
  <c r="U256" i="1"/>
  <c r="R256" i="1"/>
  <c r="L256" i="1"/>
  <c r="J256" i="1"/>
  <c r="U255" i="1"/>
  <c r="R255" i="1"/>
  <c r="L255" i="1"/>
  <c r="J255" i="1"/>
  <c r="W255" i="1" s="1"/>
  <c r="U254" i="1"/>
  <c r="R254" i="1"/>
  <c r="L254" i="1"/>
  <c r="J254" i="1"/>
  <c r="U253" i="1"/>
  <c r="R253" i="1"/>
  <c r="L253" i="1"/>
  <c r="J253" i="1"/>
  <c r="W253" i="1" s="1"/>
  <c r="U252" i="1"/>
  <c r="R252" i="1"/>
  <c r="L252" i="1"/>
  <c r="J252" i="1"/>
  <c r="W252" i="1" s="1"/>
  <c r="U251" i="1"/>
  <c r="R251" i="1"/>
  <c r="L251" i="1"/>
  <c r="J251" i="1"/>
  <c r="W251" i="1" s="1"/>
  <c r="U250" i="1"/>
  <c r="R250" i="1"/>
  <c r="L250" i="1"/>
  <c r="J250" i="1"/>
  <c r="K250" i="1" s="1"/>
  <c r="U249" i="1"/>
  <c r="R249" i="1"/>
  <c r="L249" i="1"/>
  <c r="J249" i="1"/>
  <c r="K249" i="1" s="1"/>
  <c r="U248" i="1"/>
  <c r="R248" i="1"/>
  <c r="L248" i="1"/>
  <c r="J248" i="1"/>
  <c r="K248" i="1" s="1"/>
  <c r="U247" i="1"/>
  <c r="R247" i="1"/>
  <c r="L247" i="1"/>
  <c r="K247" i="1"/>
  <c r="M247" i="1" s="1"/>
  <c r="N247" i="1" s="1"/>
  <c r="J247" i="1"/>
  <c r="W247" i="1" s="1"/>
  <c r="U246" i="1"/>
  <c r="R246" i="1"/>
  <c r="L246" i="1"/>
  <c r="J246" i="1"/>
  <c r="U245" i="1"/>
  <c r="R245" i="1"/>
  <c r="L245" i="1"/>
  <c r="J245" i="1"/>
  <c r="W245" i="1" s="1"/>
  <c r="U244" i="1"/>
  <c r="R244" i="1"/>
  <c r="L244" i="1"/>
  <c r="J244" i="1"/>
  <c r="W244" i="1" s="1"/>
  <c r="U243" i="1"/>
  <c r="R243" i="1"/>
  <c r="L243" i="1"/>
  <c r="J243" i="1"/>
  <c r="U242" i="1"/>
  <c r="R242" i="1"/>
  <c r="L242" i="1"/>
  <c r="J242" i="1"/>
  <c r="K242" i="1" s="1"/>
  <c r="U241" i="1"/>
  <c r="R241" i="1"/>
  <c r="L241" i="1"/>
  <c r="J241" i="1"/>
  <c r="U240" i="1"/>
  <c r="R240" i="1"/>
  <c r="L240" i="1"/>
  <c r="J240" i="1"/>
  <c r="U239" i="1"/>
  <c r="R239" i="1"/>
  <c r="L239" i="1"/>
  <c r="K239" i="1"/>
  <c r="J239" i="1"/>
  <c r="W239" i="1" s="1"/>
  <c r="U238" i="1"/>
  <c r="R238" i="1"/>
  <c r="L238" i="1"/>
  <c r="J238" i="1"/>
  <c r="W237" i="1"/>
  <c r="U237" i="1"/>
  <c r="R237" i="1"/>
  <c r="L237" i="1"/>
  <c r="J237" i="1"/>
  <c r="K237" i="1" s="1"/>
  <c r="U236" i="1"/>
  <c r="R236" i="1"/>
  <c r="L236" i="1"/>
  <c r="J236" i="1"/>
  <c r="W236" i="1" s="1"/>
  <c r="U235" i="1"/>
  <c r="R235" i="1"/>
  <c r="L235" i="1"/>
  <c r="J235" i="1"/>
  <c r="U234" i="1"/>
  <c r="R234" i="1"/>
  <c r="L234" i="1"/>
  <c r="J234" i="1"/>
  <c r="K234" i="1" s="1"/>
  <c r="U233" i="1"/>
  <c r="R233" i="1"/>
  <c r="L233" i="1"/>
  <c r="J233" i="1"/>
  <c r="K233" i="1" s="1"/>
  <c r="U232" i="1"/>
  <c r="R232" i="1"/>
  <c r="L232" i="1"/>
  <c r="J232" i="1"/>
  <c r="U231" i="1"/>
  <c r="R231" i="1"/>
  <c r="L231" i="1"/>
  <c r="J231" i="1"/>
  <c r="W231" i="1" s="1"/>
  <c r="U230" i="1"/>
  <c r="R230" i="1"/>
  <c r="L230" i="1"/>
  <c r="J230" i="1"/>
  <c r="U229" i="1"/>
  <c r="R229" i="1"/>
  <c r="L229" i="1"/>
  <c r="J229" i="1"/>
  <c r="K229" i="1" s="1"/>
  <c r="U228" i="1"/>
  <c r="R228" i="1"/>
  <c r="L228" i="1"/>
  <c r="J228" i="1"/>
  <c r="W228" i="1" s="1"/>
  <c r="U227" i="1"/>
  <c r="R227" i="1"/>
  <c r="L227" i="1"/>
  <c r="J227" i="1"/>
  <c r="U226" i="1"/>
  <c r="R226" i="1"/>
  <c r="L226" i="1"/>
  <c r="J226" i="1"/>
  <c r="K226" i="1" s="1"/>
  <c r="W225" i="1"/>
  <c r="U225" i="1"/>
  <c r="R225" i="1"/>
  <c r="L225" i="1"/>
  <c r="K225" i="1"/>
  <c r="J225" i="1"/>
  <c r="U224" i="1"/>
  <c r="R224" i="1"/>
  <c r="L224" i="1"/>
  <c r="J224" i="1"/>
  <c r="K224" i="1" s="1"/>
  <c r="U223" i="1"/>
  <c r="R223" i="1"/>
  <c r="L223" i="1"/>
  <c r="J223" i="1"/>
  <c r="U222" i="1"/>
  <c r="R222" i="1"/>
  <c r="L222" i="1"/>
  <c r="J222" i="1"/>
  <c r="U221" i="1"/>
  <c r="R221" i="1"/>
  <c r="L221" i="1"/>
  <c r="J221" i="1"/>
  <c r="K221" i="1" s="1"/>
  <c r="U220" i="1"/>
  <c r="R220" i="1"/>
  <c r="L220" i="1"/>
  <c r="J220" i="1"/>
  <c r="W220" i="1" s="1"/>
  <c r="U219" i="1"/>
  <c r="R219" i="1"/>
  <c r="L219" i="1"/>
  <c r="J219" i="1"/>
  <c r="U218" i="1"/>
  <c r="R218" i="1"/>
  <c r="L218" i="1"/>
  <c r="J218" i="1"/>
  <c r="K218" i="1" s="1"/>
  <c r="U217" i="1"/>
  <c r="R217" i="1"/>
  <c r="L217" i="1"/>
  <c r="J217" i="1"/>
  <c r="W217" i="1" s="1"/>
  <c r="U216" i="1"/>
  <c r="R216" i="1"/>
  <c r="L216" i="1"/>
  <c r="J216" i="1"/>
  <c r="W216" i="1" s="1"/>
  <c r="U215" i="1"/>
  <c r="R215" i="1"/>
  <c r="L215" i="1"/>
  <c r="J215" i="1"/>
  <c r="W215" i="1" s="1"/>
  <c r="U214" i="1"/>
  <c r="R214" i="1"/>
  <c r="L214" i="1"/>
  <c r="J214" i="1"/>
  <c r="U213" i="1"/>
  <c r="R213" i="1"/>
  <c r="L213" i="1"/>
  <c r="J213" i="1"/>
  <c r="K213" i="1" s="1"/>
  <c r="M213" i="1" s="1"/>
  <c r="N213" i="1" s="1"/>
  <c r="U212" i="1"/>
  <c r="R212" i="1"/>
  <c r="L212" i="1"/>
  <c r="J212" i="1"/>
  <c r="W212" i="1" s="1"/>
  <c r="U211" i="1"/>
  <c r="R211" i="1"/>
  <c r="L211" i="1"/>
  <c r="J211" i="1"/>
  <c r="U210" i="1"/>
  <c r="R210" i="1"/>
  <c r="L210" i="1"/>
  <c r="J210" i="1"/>
  <c r="U209" i="1"/>
  <c r="R209" i="1"/>
  <c r="L209" i="1"/>
  <c r="J209" i="1"/>
  <c r="K209" i="1" s="1"/>
  <c r="U208" i="1"/>
  <c r="R208" i="1"/>
  <c r="L208" i="1"/>
  <c r="J208" i="1"/>
  <c r="W208" i="1" s="1"/>
  <c r="U207" i="1"/>
  <c r="R207" i="1"/>
  <c r="L207" i="1"/>
  <c r="J207" i="1"/>
  <c r="W207" i="1" s="1"/>
  <c r="U206" i="1"/>
  <c r="R206" i="1"/>
  <c r="L206" i="1"/>
  <c r="J206" i="1"/>
  <c r="K206" i="1" s="1"/>
  <c r="U205" i="1"/>
  <c r="R205" i="1"/>
  <c r="L205" i="1"/>
  <c r="J205" i="1"/>
  <c r="K205" i="1" s="1"/>
  <c r="U204" i="1"/>
  <c r="R204" i="1"/>
  <c r="L204" i="1"/>
  <c r="J204" i="1"/>
  <c r="W204" i="1" s="1"/>
  <c r="U203" i="1"/>
  <c r="R203" i="1"/>
  <c r="L203" i="1"/>
  <c r="J203" i="1"/>
  <c r="W203" i="1" s="1"/>
  <c r="U202" i="1"/>
  <c r="R202" i="1"/>
  <c r="L202" i="1"/>
  <c r="J202" i="1"/>
  <c r="K202" i="1" s="1"/>
  <c r="M202" i="1" s="1"/>
  <c r="N202" i="1" s="1"/>
  <c r="U201" i="1"/>
  <c r="R201" i="1"/>
  <c r="L201" i="1"/>
  <c r="J201" i="1"/>
  <c r="K201" i="1" s="1"/>
  <c r="U200" i="1"/>
  <c r="R200" i="1"/>
  <c r="L200" i="1"/>
  <c r="J200" i="1"/>
  <c r="W200" i="1" s="1"/>
  <c r="U199" i="1"/>
  <c r="R199" i="1"/>
  <c r="L199" i="1"/>
  <c r="J199" i="1"/>
  <c r="W199" i="1" s="1"/>
  <c r="U198" i="1"/>
  <c r="R198" i="1"/>
  <c r="Q198" i="1"/>
  <c r="L198" i="1"/>
  <c r="J198" i="1"/>
  <c r="K198" i="1" s="1"/>
  <c r="U197" i="1"/>
  <c r="R197" i="1"/>
  <c r="L197" i="1"/>
  <c r="J197" i="1"/>
  <c r="K197" i="1" s="1"/>
  <c r="M197" i="1" s="1"/>
  <c r="N197" i="1" s="1"/>
  <c r="U196" i="1"/>
  <c r="R196" i="1"/>
  <c r="L196" i="1"/>
  <c r="K196" i="1"/>
  <c r="J196" i="1"/>
  <c r="W196" i="1" s="1"/>
  <c r="U195" i="1"/>
  <c r="R195" i="1"/>
  <c r="L195" i="1"/>
  <c r="J195" i="1"/>
  <c r="W195" i="1" s="1"/>
  <c r="U194" i="1"/>
  <c r="R194" i="1"/>
  <c r="L194" i="1"/>
  <c r="J194" i="1"/>
  <c r="K194" i="1" s="1"/>
  <c r="Q194" i="1" s="1"/>
  <c r="U193" i="1"/>
  <c r="R193" i="1"/>
  <c r="L193" i="1"/>
  <c r="J193" i="1"/>
  <c r="K193" i="1" s="1"/>
  <c r="M193" i="1" s="1"/>
  <c r="N193" i="1" s="1"/>
  <c r="U192" i="1"/>
  <c r="R192" i="1"/>
  <c r="L192" i="1"/>
  <c r="J192" i="1"/>
  <c r="U191" i="1"/>
  <c r="R191" i="1"/>
  <c r="L191" i="1"/>
  <c r="J191" i="1"/>
  <c r="W191" i="1" s="1"/>
  <c r="U190" i="1"/>
  <c r="R190" i="1"/>
  <c r="L190" i="1"/>
  <c r="J190" i="1"/>
  <c r="U189" i="1"/>
  <c r="R189" i="1"/>
  <c r="L189" i="1"/>
  <c r="J189" i="1"/>
  <c r="K189" i="1" s="1"/>
  <c r="U188" i="1"/>
  <c r="R188" i="1"/>
  <c r="L188" i="1"/>
  <c r="J188" i="1"/>
  <c r="W188" i="1" s="1"/>
  <c r="U187" i="1"/>
  <c r="R187" i="1"/>
  <c r="L187" i="1"/>
  <c r="J187" i="1"/>
  <c r="U186" i="1"/>
  <c r="R186" i="1"/>
  <c r="L186" i="1"/>
  <c r="J186" i="1"/>
  <c r="U185" i="1"/>
  <c r="R185" i="1"/>
  <c r="L185" i="1"/>
  <c r="J185" i="1"/>
  <c r="W185" i="1" s="1"/>
  <c r="U184" i="1"/>
  <c r="R184" i="1"/>
  <c r="L184" i="1"/>
  <c r="J184" i="1"/>
  <c r="W184" i="1" s="1"/>
  <c r="U183" i="1"/>
  <c r="R183" i="1"/>
  <c r="L183" i="1"/>
  <c r="J183" i="1"/>
  <c r="K183" i="1" s="1"/>
  <c r="U182" i="1"/>
  <c r="R182" i="1"/>
  <c r="L182" i="1"/>
  <c r="J182" i="1"/>
  <c r="K182" i="1" s="1"/>
  <c r="U181" i="1"/>
  <c r="R181" i="1"/>
  <c r="L181" i="1"/>
  <c r="J181" i="1"/>
  <c r="K181" i="1" s="1"/>
  <c r="U180" i="1"/>
  <c r="R180" i="1"/>
  <c r="L180" i="1"/>
  <c r="J180" i="1"/>
  <c r="W180" i="1" s="1"/>
  <c r="U179" i="1"/>
  <c r="R179" i="1"/>
  <c r="L179" i="1"/>
  <c r="J179" i="1"/>
  <c r="U178" i="1"/>
  <c r="R178" i="1"/>
  <c r="L178" i="1"/>
  <c r="J178" i="1"/>
  <c r="K178" i="1" s="1"/>
  <c r="U177" i="1"/>
  <c r="R177" i="1"/>
  <c r="L177" i="1"/>
  <c r="J177" i="1"/>
  <c r="W177" i="1" s="1"/>
  <c r="U176" i="1"/>
  <c r="R176" i="1"/>
  <c r="L176" i="1"/>
  <c r="J176" i="1"/>
  <c r="W176" i="1" s="1"/>
  <c r="U175" i="1"/>
  <c r="R175" i="1"/>
  <c r="L175" i="1"/>
  <c r="J175" i="1"/>
  <c r="K175" i="1" s="1"/>
  <c r="U174" i="1"/>
  <c r="R174" i="1"/>
  <c r="L174" i="1"/>
  <c r="K174" i="1"/>
  <c r="J174" i="1"/>
  <c r="W174" i="1" s="1"/>
  <c r="U173" i="1"/>
  <c r="R173" i="1"/>
  <c r="L173" i="1"/>
  <c r="J173" i="1"/>
  <c r="W173" i="1" s="1"/>
  <c r="U172" i="1"/>
  <c r="R172" i="1"/>
  <c r="L172" i="1"/>
  <c r="J172" i="1"/>
  <c r="W172" i="1" s="1"/>
  <c r="U171" i="1"/>
  <c r="R171" i="1"/>
  <c r="L171" i="1"/>
  <c r="J171" i="1"/>
  <c r="U170" i="1"/>
  <c r="R170" i="1"/>
  <c r="L170" i="1"/>
  <c r="J170" i="1"/>
  <c r="W170" i="1" s="1"/>
  <c r="U169" i="1"/>
  <c r="R169" i="1"/>
  <c r="L169" i="1"/>
  <c r="J169" i="1"/>
  <c r="W169" i="1" s="1"/>
  <c r="U168" i="1"/>
  <c r="R168" i="1"/>
  <c r="L168" i="1"/>
  <c r="J168" i="1"/>
  <c r="W168" i="1" s="1"/>
  <c r="U167" i="1"/>
  <c r="R167" i="1"/>
  <c r="L167" i="1"/>
  <c r="J167" i="1"/>
  <c r="K167" i="1" s="1"/>
  <c r="M167" i="1" s="1"/>
  <c r="N167" i="1" s="1"/>
  <c r="Y167" i="1" s="1"/>
  <c r="Z167" i="1" s="1"/>
  <c r="U166" i="1"/>
  <c r="R166" i="1"/>
  <c r="L166" i="1"/>
  <c r="J166" i="1"/>
  <c r="W166" i="1" s="1"/>
  <c r="U165" i="1"/>
  <c r="R165" i="1"/>
  <c r="L165" i="1"/>
  <c r="J165" i="1"/>
  <c r="W165" i="1" s="1"/>
  <c r="U164" i="1"/>
  <c r="R164" i="1"/>
  <c r="L164" i="1"/>
  <c r="J164" i="1"/>
  <c r="W164" i="1" s="1"/>
  <c r="U163" i="1"/>
  <c r="R163" i="1"/>
  <c r="L163" i="1"/>
  <c r="J163" i="1"/>
  <c r="U162" i="1"/>
  <c r="R162" i="1"/>
  <c r="L162" i="1"/>
  <c r="J162" i="1"/>
  <c r="W162" i="1" s="1"/>
  <c r="U161" i="1"/>
  <c r="R161" i="1"/>
  <c r="L161" i="1"/>
  <c r="J161" i="1"/>
  <c r="W161" i="1" s="1"/>
  <c r="U160" i="1"/>
  <c r="R160" i="1"/>
  <c r="L160" i="1"/>
  <c r="J160" i="1"/>
  <c r="W160" i="1" s="1"/>
  <c r="U159" i="1"/>
  <c r="R159" i="1"/>
  <c r="L159" i="1"/>
  <c r="J159" i="1"/>
  <c r="K159" i="1" s="1"/>
  <c r="M159" i="1" s="1"/>
  <c r="N159" i="1" s="1"/>
  <c r="U158" i="1"/>
  <c r="R158" i="1"/>
  <c r="L158" i="1"/>
  <c r="J158" i="1"/>
  <c r="K158" i="1" s="1"/>
  <c r="U157" i="1"/>
  <c r="R157" i="1"/>
  <c r="L157" i="1"/>
  <c r="J157" i="1"/>
  <c r="K157" i="1" s="1"/>
  <c r="U156" i="1"/>
  <c r="R156" i="1"/>
  <c r="L156" i="1"/>
  <c r="K156" i="1"/>
  <c r="J156" i="1"/>
  <c r="W156" i="1" s="1"/>
  <c r="U155" i="1"/>
  <c r="R155" i="1"/>
  <c r="L155" i="1"/>
  <c r="J155" i="1"/>
  <c r="U154" i="1"/>
  <c r="R154" i="1"/>
  <c r="L154" i="1"/>
  <c r="K154" i="1"/>
  <c r="M154" i="1" s="1"/>
  <c r="N154" i="1" s="1"/>
  <c r="J154" i="1"/>
  <c r="W154" i="1" s="1"/>
  <c r="U153" i="1"/>
  <c r="R153" i="1"/>
  <c r="L153" i="1"/>
  <c r="J153" i="1"/>
  <c r="W153" i="1" s="1"/>
  <c r="U152" i="1"/>
  <c r="R152" i="1"/>
  <c r="L152" i="1"/>
  <c r="J152" i="1"/>
  <c r="W152" i="1" s="1"/>
  <c r="U151" i="1"/>
  <c r="R151" i="1"/>
  <c r="L151" i="1"/>
  <c r="J151" i="1"/>
  <c r="K151" i="1" s="1"/>
  <c r="M151" i="1" s="1"/>
  <c r="N151" i="1" s="1"/>
  <c r="U150" i="1"/>
  <c r="R150" i="1"/>
  <c r="L150" i="1"/>
  <c r="J150" i="1"/>
  <c r="K150" i="1" s="1"/>
  <c r="U149" i="1"/>
  <c r="R149" i="1"/>
  <c r="L149" i="1"/>
  <c r="J149" i="1"/>
  <c r="W149" i="1" s="1"/>
  <c r="U148" i="1"/>
  <c r="R148" i="1"/>
  <c r="L148" i="1"/>
  <c r="K148" i="1"/>
  <c r="J148" i="1"/>
  <c r="W148" i="1" s="1"/>
  <c r="U147" i="1"/>
  <c r="R147" i="1"/>
  <c r="L147" i="1"/>
  <c r="J147" i="1"/>
  <c r="U146" i="1"/>
  <c r="R146" i="1"/>
  <c r="L146" i="1"/>
  <c r="K146" i="1"/>
  <c r="J146" i="1"/>
  <c r="W146" i="1" s="1"/>
  <c r="U145" i="1"/>
  <c r="R145" i="1"/>
  <c r="L145" i="1"/>
  <c r="J145" i="1"/>
  <c r="W145" i="1" s="1"/>
  <c r="U144" i="1"/>
  <c r="R144" i="1"/>
  <c r="L144" i="1"/>
  <c r="J144" i="1"/>
  <c r="W144" i="1" s="1"/>
  <c r="U143" i="1"/>
  <c r="R143" i="1"/>
  <c r="L143" i="1"/>
  <c r="J143" i="1"/>
  <c r="K143" i="1" s="1"/>
  <c r="M143" i="1" s="1"/>
  <c r="N143" i="1" s="1"/>
  <c r="U142" i="1"/>
  <c r="R142" i="1"/>
  <c r="L142" i="1"/>
  <c r="J142" i="1"/>
  <c r="K142" i="1" s="1"/>
  <c r="Q142" i="1" s="1"/>
  <c r="U141" i="1"/>
  <c r="R141" i="1"/>
  <c r="L141" i="1"/>
  <c r="J141" i="1"/>
  <c r="K141" i="1" s="1"/>
  <c r="U140" i="1"/>
  <c r="R140" i="1"/>
  <c r="L140" i="1"/>
  <c r="J140" i="1"/>
  <c r="W140" i="1" s="1"/>
  <c r="U139" i="1"/>
  <c r="R139" i="1"/>
  <c r="L139" i="1"/>
  <c r="J139" i="1"/>
  <c r="U138" i="1"/>
  <c r="R138" i="1"/>
  <c r="L138" i="1"/>
  <c r="J138" i="1"/>
  <c r="K138" i="1" s="1"/>
  <c r="U137" i="1"/>
  <c r="R137" i="1"/>
  <c r="L137" i="1"/>
  <c r="J137" i="1"/>
  <c r="W137" i="1" s="1"/>
  <c r="U136" i="1"/>
  <c r="R136" i="1"/>
  <c r="L136" i="1"/>
  <c r="J136" i="1"/>
  <c r="W136" i="1" s="1"/>
  <c r="U135" i="1"/>
  <c r="R135" i="1"/>
  <c r="L135" i="1"/>
  <c r="J135" i="1"/>
  <c r="K135" i="1" s="1"/>
  <c r="M135" i="1" s="1"/>
  <c r="N135" i="1" s="1"/>
  <c r="U134" i="1"/>
  <c r="R134" i="1"/>
  <c r="L134" i="1"/>
  <c r="J134" i="1"/>
  <c r="K134" i="1" s="1"/>
  <c r="W133" i="1"/>
  <c r="U133" i="1"/>
  <c r="R133" i="1"/>
  <c r="L133" i="1"/>
  <c r="K133" i="1"/>
  <c r="J133" i="1"/>
  <c r="U132" i="1"/>
  <c r="R132" i="1"/>
  <c r="L132" i="1"/>
  <c r="J132" i="1"/>
  <c r="W132" i="1" s="1"/>
  <c r="U131" i="1"/>
  <c r="R131" i="1"/>
  <c r="L131" i="1"/>
  <c r="J131" i="1"/>
  <c r="U130" i="1"/>
  <c r="R130" i="1"/>
  <c r="L130" i="1"/>
  <c r="K130" i="1"/>
  <c r="J130" i="1"/>
  <c r="W130" i="1" s="1"/>
  <c r="U129" i="1"/>
  <c r="R129" i="1"/>
  <c r="L129" i="1"/>
  <c r="J129" i="1"/>
  <c r="W129" i="1" s="1"/>
  <c r="U128" i="1"/>
  <c r="R128" i="1"/>
  <c r="L128" i="1"/>
  <c r="J128" i="1"/>
  <c r="W128" i="1" s="1"/>
  <c r="U127" i="1"/>
  <c r="R127" i="1"/>
  <c r="L127" i="1"/>
  <c r="J127" i="1"/>
  <c r="U126" i="1"/>
  <c r="R126" i="1"/>
  <c r="L126" i="1"/>
  <c r="J126" i="1"/>
  <c r="K126" i="1" s="1"/>
  <c r="U125" i="1"/>
  <c r="R125" i="1"/>
  <c r="L125" i="1"/>
  <c r="J125" i="1"/>
  <c r="W125" i="1" s="1"/>
  <c r="U124" i="1"/>
  <c r="R124" i="1"/>
  <c r="L124" i="1"/>
  <c r="J124" i="1"/>
  <c r="W124" i="1" s="1"/>
  <c r="U123" i="1"/>
  <c r="R123" i="1"/>
  <c r="L123" i="1"/>
  <c r="J123" i="1"/>
  <c r="U122" i="1"/>
  <c r="R122" i="1"/>
  <c r="L122" i="1"/>
  <c r="J122" i="1"/>
  <c r="K122" i="1" s="1"/>
  <c r="U121" i="1"/>
  <c r="R121" i="1"/>
  <c r="L121" i="1"/>
  <c r="J121" i="1"/>
  <c r="W121" i="1" s="1"/>
  <c r="U120" i="1"/>
  <c r="R120" i="1"/>
  <c r="L120" i="1"/>
  <c r="J120" i="1"/>
  <c r="W120" i="1" s="1"/>
  <c r="U119" i="1"/>
  <c r="R119" i="1"/>
  <c r="L119" i="1"/>
  <c r="J119" i="1"/>
  <c r="K119" i="1" s="1"/>
  <c r="U118" i="1"/>
  <c r="R118" i="1"/>
  <c r="L118" i="1"/>
  <c r="K118" i="1"/>
  <c r="J118" i="1"/>
  <c r="W118" i="1" s="1"/>
  <c r="U117" i="1"/>
  <c r="R117" i="1"/>
  <c r="L117" i="1"/>
  <c r="J117" i="1"/>
  <c r="K117" i="1" s="1"/>
  <c r="U116" i="1"/>
  <c r="R116" i="1"/>
  <c r="L116" i="1"/>
  <c r="K116" i="1"/>
  <c r="J116" i="1"/>
  <c r="W116" i="1" s="1"/>
  <c r="U115" i="1"/>
  <c r="R115" i="1"/>
  <c r="L115" i="1"/>
  <c r="J115" i="1"/>
  <c r="U114" i="1"/>
  <c r="R114" i="1"/>
  <c r="L114" i="1"/>
  <c r="J114" i="1"/>
  <c r="K114" i="1" s="1"/>
  <c r="M114" i="1" s="1"/>
  <c r="N114" i="1" s="1"/>
  <c r="U113" i="1"/>
  <c r="R113" i="1"/>
  <c r="L113" i="1"/>
  <c r="J113" i="1"/>
  <c r="W113" i="1" s="1"/>
  <c r="U112" i="1"/>
  <c r="R112" i="1"/>
  <c r="L112" i="1"/>
  <c r="J112" i="1"/>
  <c r="W112" i="1" s="1"/>
  <c r="U111" i="1"/>
  <c r="R111" i="1"/>
  <c r="L111" i="1"/>
  <c r="J111" i="1"/>
  <c r="K111" i="1" s="1"/>
  <c r="U110" i="1"/>
  <c r="R110" i="1"/>
  <c r="L110" i="1"/>
  <c r="J110" i="1"/>
  <c r="W110" i="1" s="1"/>
  <c r="U109" i="1"/>
  <c r="R109" i="1"/>
  <c r="L109" i="1"/>
  <c r="J109" i="1"/>
  <c r="K109" i="1" s="1"/>
  <c r="M109" i="1" s="1"/>
  <c r="N109" i="1" s="1"/>
  <c r="U108" i="1"/>
  <c r="R108" i="1"/>
  <c r="L108" i="1"/>
  <c r="J108" i="1"/>
  <c r="W108" i="1" s="1"/>
  <c r="U107" i="1"/>
  <c r="R107" i="1"/>
  <c r="L107" i="1"/>
  <c r="J107" i="1"/>
  <c r="U106" i="1"/>
  <c r="R106" i="1"/>
  <c r="L106" i="1"/>
  <c r="J106" i="1"/>
  <c r="K106" i="1" s="1"/>
  <c r="U105" i="1"/>
  <c r="R105" i="1"/>
  <c r="L105" i="1"/>
  <c r="J105" i="1"/>
  <c r="W105" i="1" s="1"/>
  <c r="U104" i="1"/>
  <c r="R104" i="1"/>
  <c r="L104" i="1"/>
  <c r="J104" i="1"/>
  <c r="W104" i="1" s="1"/>
  <c r="U103" i="1"/>
  <c r="R103" i="1"/>
  <c r="L103" i="1"/>
  <c r="J103" i="1"/>
  <c r="K103" i="1" s="1"/>
  <c r="M103" i="1" s="1"/>
  <c r="N103" i="1" s="1"/>
  <c r="U102" i="1"/>
  <c r="R102" i="1"/>
  <c r="L102" i="1"/>
  <c r="J102" i="1"/>
  <c r="K102" i="1" s="1"/>
  <c r="U101" i="1"/>
  <c r="R101" i="1"/>
  <c r="L101" i="1"/>
  <c r="J101" i="1"/>
  <c r="K101" i="1" s="1"/>
  <c r="M101" i="1" s="1"/>
  <c r="N101" i="1" s="1"/>
  <c r="U100" i="1"/>
  <c r="R100" i="1"/>
  <c r="L100" i="1"/>
  <c r="J100" i="1"/>
  <c r="W100" i="1" s="1"/>
  <c r="U99" i="1"/>
  <c r="R99" i="1"/>
  <c r="L99" i="1"/>
  <c r="J99" i="1"/>
  <c r="W98" i="1"/>
  <c r="U98" i="1"/>
  <c r="R98" i="1"/>
  <c r="L98" i="1"/>
  <c r="J98" i="1"/>
  <c r="K98" i="1" s="1"/>
  <c r="M98" i="1" s="1"/>
  <c r="N98" i="1" s="1"/>
  <c r="U97" i="1"/>
  <c r="R97" i="1"/>
  <c r="L97" i="1"/>
  <c r="J97" i="1"/>
  <c r="W97" i="1" s="1"/>
  <c r="U96" i="1"/>
  <c r="R96" i="1"/>
  <c r="L96" i="1"/>
  <c r="J96" i="1"/>
  <c r="W96" i="1" s="1"/>
  <c r="U95" i="1"/>
  <c r="R95" i="1"/>
  <c r="L95" i="1"/>
  <c r="J95" i="1"/>
  <c r="K95" i="1" s="1"/>
  <c r="U94" i="1"/>
  <c r="R94" i="1"/>
  <c r="L94" i="1"/>
  <c r="J94" i="1"/>
  <c r="W94" i="1" s="1"/>
  <c r="U93" i="1"/>
  <c r="R93" i="1"/>
  <c r="L93" i="1"/>
  <c r="J93" i="1"/>
  <c r="K93" i="1" s="1"/>
  <c r="U92" i="1"/>
  <c r="R92" i="1"/>
  <c r="L92" i="1"/>
  <c r="J92" i="1"/>
  <c r="W92" i="1" s="1"/>
  <c r="U91" i="1"/>
  <c r="R91" i="1"/>
  <c r="L91" i="1"/>
  <c r="J91" i="1"/>
  <c r="U90" i="1"/>
  <c r="R90" i="1"/>
  <c r="L90" i="1"/>
  <c r="J90" i="1"/>
  <c r="W90" i="1" s="1"/>
  <c r="U89" i="1"/>
  <c r="R89" i="1"/>
  <c r="L89" i="1"/>
  <c r="J89" i="1"/>
  <c r="W89" i="1" s="1"/>
  <c r="U88" i="1"/>
  <c r="R88" i="1"/>
  <c r="L88" i="1"/>
  <c r="J88" i="1"/>
  <c r="U87" i="1"/>
  <c r="R87" i="1"/>
  <c r="L87" i="1"/>
  <c r="K87" i="1"/>
  <c r="M87" i="1" s="1"/>
  <c r="N87" i="1" s="1"/>
  <c r="J87" i="1"/>
  <c r="W87" i="1" s="1"/>
  <c r="U86" i="1"/>
  <c r="R86" i="1"/>
  <c r="L86" i="1"/>
  <c r="J86" i="1"/>
  <c r="W86" i="1" s="1"/>
  <c r="U85" i="1"/>
  <c r="R85" i="1"/>
  <c r="L85" i="1"/>
  <c r="J85" i="1"/>
  <c r="K85" i="1" s="1"/>
  <c r="U84" i="1"/>
  <c r="R84" i="1"/>
  <c r="L84" i="1"/>
  <c r="J84" i="1"/>
  <c r="W84" i="1" s="1"/>
  <c r="U83" i="1"/>
  <c r="R83" i="1"/>
  <c r="L83" i="1"/>
  <c r="J83" i="1"/>
  <c r="U82" i="1"/>
  <c r="R82" i="1"/>
  <c r="L82" i="1"/>
  <c r="J82" i="1"/>
  <c r="K82" i="1" s="1"/>
  <c r="U81" i="1"/>
  <c r="R81" i="1"/>
  <c r="L81" i="1"/>
  <c r="J81" i="1"/>
  <c r="W81" i="1" s="1"/>
  <c r="U80" i="1"/>
  <c r="R80" i="1"/>
  <c r="L80" i="1"/>
  <c r="J80" i="1"/>
  <c r="U79" i="1"/>
  <c r="R79" i="1"/>
  <c r="L79" i="1"/>
  <c r="K79" i="1"/>
  <c r="J79" i="1"/>
  <c r="W79" i="1" s="1"/>
  <c r="W78" i="1"/>
  <c r="U78" i="1"/>
  <c r="R78" i="1"/>
  <c r="L78" i="1"/>
  <c r="K78" i="1"/>
  <c r="M78" i="1" s="1"/>
  <c r="N78" i="1" s="1"/>
  <c r="J78" i="1"/>
  <c r="U77" i="1"/>
  <c r="R77" i="1"/>
  <c r="L77" i="1"/>
  <c r="J77" i="1"/>
  <c r="K77" i="1" s="1"/>
  <c r="U76" i="1"/>
  <c r="R76" i="1"/>
  <c r="L76" i="1"/>
  <c r="J76" i="1"/>
  <c r="W76" i="1" s="1"/>
  <c r="U75" i="1"/>
  <c r="R75" i="1"/>
  <c r="L75" i="1"/>
  <c r="J75" i="1"/>
  <c r="U74" i="1"/>
  <c r="R74" i="1"/>
  <c r="L74" i="1"/>
  <c r="J74" i="1"/>
  <c r="K74" i="1" s="1"/>
  <c r="M74" i="1" s="1"/>
  <c r="N74" i="1" s="1"/>
  <c r="O74" i="1" s="1"/>
  <c r="U73" i="1"/>
  <c r="R73" i="1"/>
  <c r="L73" i="1"/>
  <c r="J73" i="1"/>
  <c r="W73" i="1" s="1"/>
  <c r="U72" i="1"/>
  <c r="R72" i="1"/>
  <c r="L72" i="1"/>
  <c r="J72" i="1"/>
  <c r="U71" i="1"/>
  <c r="R71" i="1"/>
  <c r="L71" i="1"/>
  <c r="J71" i="1"/>
  <c r="W71" i="1" s="1"/>
  <c r="U70" i="1"/>
  <c r="R70" i="1"/>
  <c r="L70" i="1"/>
  <c r="J70" i="1"/>
  <c r="W70" i="1" s="1"/>
  <c r="U69" i="1"/>
  <c r="R69" i="1"/>
  <c r="L69" i="1"/>
  <c r="J69" i="1"/>
  <c r="W69" i="1" s="1"/>
  <c r="U68" i="1"/>
  <c r="R68" i="1"/>
  <c r="L68" i="1"/>
  <c r="J68" i="1"/>
  <c r="W68" i="1" s="1"/>
  <c r="U67" i="1"/>
  <c r="R67" i="1"/>
  <c r="L67" i="1"/>
  <c r="J67" i="1"/>
  <c r="U66" i="1"/>
  <c r="R66" i="1"/>
  <c r="L66" i="1"/>
  <c r="J66" i="1"/>
  <c r="K66" i="1" s="1"/>
  <c r="M66" i="1" s="1"/>
  <c r="N66" i="1" s="1"/>
  <c r="O66" i="1" s="1"/>
  <c r="U65" i="1"/>
  <c r="R65" i="1"/>
  <c r="L65" i="1"/>
  <c r="J65" i="1"/>
  <c r="W65" i="1" s="1"/>
  <c r="U64" i="1"/>
  <c r="R64" i="1"/>
  <c r="L64" i="1"/>
  <c r="J64" i="1"/>
  <c r="U63" i="1"/>
  <c r="R63" i="1"/>
  <c r="L63" i="1"/>
  <c r="J63" i="1"/>
  <c r="K63" i="1" s="1"/>
  <c r="U62" i="1"/>
  <c r="R62" i="1"/>
  <c r="L62" i="1"/>
  <c r="J62" i="1"/>
  <c r="K62" i="1" s="1"/>
  <c r="M62" i="1" s="1"/>
  <c r="N62" i="1" s="1"/>
  <c r="U61" i="1"/>
  <c r="R61" i="1"/>
  <c r="L61" i="1"/>
  <c r="J61" i="1"/>
  <c r="K61" i="1" s="1"/>
  <c r="U60" i="1"/>
  <c r="R60" i="1"/>
  <c r="L60" i="1"/>
  <c r="J60" i="1"/>
  <c r="W60" i="1" s="1"/>
  <c r="U59" i="1"/>
  <c r="R59" i="1"/>
  <c r="L59" i="1"/>
  <c r="J59" i="1"/>
  <c r="U58" i="1"/>
  <c r="R58" i="1"/>
  <c r="L58" i="1"/>
  <c r="J58" i="1"/>
  <c r="W58" i="1" s="1"/>
  <c r="U57" i="1"/>
  <c r="R57" i="1"/>
  <c r="L57" i="1"/>
  <c r="J57" i="1"/>
  <c r="W57" i="1" s="1"/>
  <c r="U56" i="1"/>
  <c r="R56" i="1"/>
  <c r="L56" i="1"/>
  <c r="J56" i="1"/>
  <c r="U55" i="1"/>
  <c r="R55" i="1"/>
  <c r="L55" i="1"/>
  <c r="J55" i="1"/>
  <c r="W55" i="1" s="1"/>
  <c r="U54" i="1"/>
  <c r="R54" i="1"/>
  <c r="L54" i="1"/>
  <c r="J54" i="1"/>
  <c r="W54" i="1" s="1"/>
  <c r="U53" i="1"/>
  <c r="R53" i="1"/>
  <c r="L53" i="1"/>
  <c r="J53" i="1"/>
  <c r="K53" i="1" s="1"/>
  <c r="U52" i="1"/>
  <c r="R52" i="1"/>
  <c r="L52" i="1"/>
  <c r="J52" i="1"/>
  <c r="W52" i="1" s="1"/>
  <c r="U51" i="1"/>
  <c r="R51" i="1"/>
  <c r="L51" i="1"/>
  <c r="J51" i="1"/>
  <c r="U50" i="1"/>
  <c r="R50" i="1"/>
  <c r="L50" i="1"/>
  <c r="K50" i="1"/>
  <c r="M50" i="1" s="1"/>
  <c r="N50" i="1" s="1"/>
  <c r="O50" i="1" s="1"/>
  <c r="J50" i="1"/>
  <c r="W50" i="1" s="1"/>
  <c r="U49" i="1"/>
  <c r="R49" i="1"/>
  <c r="L49" i="1"/>
  <c r="J49" i="1"/>
  <c r="W49" i="1" s="1"/>
  <c r="U48" i="1"/>
  <c r="R48" i="1"/>
  <c r="L48" i="1"/>
  <c r="J48" i="1"/>
  <c r="U47" i="1"/>
  <c r="R47" i="1"/>
  <c r="L47" i="1"/>
  <c r="J47" i="1"/>
  <c r="W47" i="1" s="1"/>
  <c r="U46" i="1"/>
  <c r="R46" i="1"/>
  <c r="L46" i="1"/>
  <c r="K46" i="1"/>
  <c r="M46" i="1" s="1"/>
  <c r="N46" i="1" s="1"/>
  <c r="J46" i="1"/>
  <c r="W46" i="1" s="1"/>
  <c r="U45" i="1"/>
  <c r="R45" i="1"/>
  <c r="L45" i="1"/>
  <c r="J45" i="1"/>
  <c r="K45" i="1" s="1"/>
  <c r="M45" i="1" s="1"/>
  <c r="N45" i="1" s="1"/>
  <c r="U44" i="1"/>
  <c r="R44" i="1"/>
  <c r="L44" i="1"/>
  <c r="J44" i="1"/>
  <c r="W44" i="1" s="1"/>
  <c r="U43" i="1"/>
  <c r="R43" i="1"/>
  <c r="L43" i="1"/>
  <c r="J43" i="1"/>
  <c r="U42" i="1"/>
  <c r="R42" i="1"/>
  <c r="L42" i="1"/>
  <c r="J42" i="1"/>
  <c r="W42" i="1" s="1"/>
  <c r="U41" i="1"/>
  <c r="R41" i="1"/>
  <c r="L41" i="1"/>
  <c r="J41" i="1"/>
  <c r="W41" i="1" s="1"/>
  <c r="U40" i="1"/>
  <c r="R40" i="1"/>
  <c r="L40" i="1"/>
  <c r="J40" i="1"/>
  <c r="U39" i="1"/>
  <c r="R39" i="1"/>
  <c r="L39" i="1"/>
  <c r="J39" i="1"/>
  <c r="K39" i="1" s="1"/>
  <c r="M39" i="1" s="1"/>
  <c r="N39" i="1" s="1"/>
  <c r="U38" i="1"/>
  <c r="R38" i="1"/>
  <c r="L38" i="1"/>
  <c r="J38" i="1"/>
  <c r="K38" i="1" s="1"/>
  <c r="U37" i="1"/>
  <c r="R37" i="1"/>
  <c r="L37" i="1"/>
  <c r="J37" i="1"/>
  <c r="W37" i="1" s="1"/>
  <c r="U36" i="1"/>
  <c r="R36" i="1"/>
  <c r="L36" i="1"/>
  <c r="J36" i="1"/>
  <c r="W36" i="1" s="1"/>
  <c r="U35" i="1"/>
  <c r="R35" i="1"/>
  <c r="L35" i="1"/>
  <c r="J35" i="1"/>
  <c r="U34" i="1"/>
  <c r="R34" i="1"/>
  <c r="L34" i="1"/>
  <c r="J34" i="1"/>
  <c r="K34" i="1" s="1"/>
  <c r="U33" i="1"/>
  <c r="R33" i="1"/>
  <c r="L33" i="1"/>
  <c r="J33" i="1"/>
  <c r="W33" i="1" s="1"/>
  <c r="U32" i="1"/>
  <c r="R32" i="1"/>
  <c r="L32" i="1"/>
  <c r="J32" i="1"/>
  <c r="K32" i="1" s="1"/>
  <c r="U31" i="1"/>
  <c r="R31" i="1"/>
  <c r="L31" i="1"/>
  <c r="J31" i="1"/>
  <c r="W31" i="1" s="1"/>
  <c r="U30" i="1"/>
  <c r="R30" i="1"/>
  <c r="L30" i="1"/>
  <c r="J30" i="1"/>
  <c r="W30" i="1" s="1"/>
  <c r="U29" i="1"/>
  <c r="R29" i="1"/>
  <c r="L29" i="1"/>
  <c r="J29" i="1"/>
  <c r="K29" i="1" s="1"/>
  <c r="U28" i="1"/>
  <c r="R28" i="1"/>
  <c r="L28" i="1"/>
  <c r="J28" i="1"/>
  <c r="W28" i="1" s="1"/>
  <c r="U27" i="1"/>
  <c r="R27" i="1"/>
  <c r="L27" i="1"/>
  <c r="J27" i="1"/>
  <c r="K27" i="1" s="1"/>
  <c r="U26" i="1"/>
  <c r="R26" i="1"/>
  <c r="L26" i="1"/>
  <c r="J26" i="1"/>
  <c r="K26" i="1" s="1"/>
  <c r="M26" i="1" s="1"/>
  <c r="N26" i="1" s="1"/>
  <c r="U25" i="1"/>
  <c r="R25" i="1"/>
  <c r="L25" i="1"/>
  <c r="J25" i="1"/>
  <c r="W25" i="1" s="1"/>
  <c r="U24" i="1"/>
  <c r="R24" i="1"/>
  <c r="L24" i="1"/>
  <c r="J24" i="1"/>
  <c r="W24" i="1" s="1"/>
  <c r="U23" i="1"/>
  <c r="R23" i="1"/>
  <c r="L23" i="1"/>
  <c r="J23" i="1"/>
  <c r="U22" i="1"/>
  <c r="R22" i="1"/>
  <c r="L22" i="1"/>
  <c r="J22" i="1"/>
  <c r="W22" i="1" s="1"/>
  <c r="U21" i="1"/>
  <c r="R21" i="1"/>
  <c r="L21" i="1"/>
  <c r="J21" i="1"/>
  <c r="K21" i="1" s="1"/>
  <c r="M21" i="1" s="1"/>
  <c r="N21" i="1" s="1"/>
  <c r="U20" i="1"/>
  <c r="R20" i="1"/>
  <c r="L20" i="1"/>
  <c r="J20" i="1"/>
  <c r="W20" i="1" s="1"/>
  <c r="U19" i="1"/>
  <c r="R19" i="1"/>
  <c r="L19" i="1"/>
  <c r="J19" i="1"/>
  <c r="K19" i="1" s="1"/>
  <c r="M19" i="1" s="1"/>
  <c r="N19" i="1" s="1"/>
  <c r="U18" i="1"/>
  <c r="R18" i="1"/>
  <c r="L18" i="1"/>
  <c r="J18" i="1"/>
  <c r="K18" i="1" s="1"/>
  <c r="U17" i="1"/>
  <c r="R17" i="1"/>
  <c r="L17" i="1"/>
  <c r="J17" i="1"/>
  <c r="K17" i="1" s="1"/>
  <c r="U16" i="1"/>
  <c r="R16" i="1"/>
  <c r="L16" i="1"/>
  <c r="J16" i="1"/>
  <c r="W16" i="1" s="1"/>
  <c r="U15" i="1"/>
  <c r="R15" i="1"/>
  <c r="L15" i="1"/>
  <c r="J15" i="1"/>
  <c r="W15" i="1" s="1"/>
  <c r="U14" i="1"/>
  <c r="R14" i="1"/>
  <c r="L14" i="1"/>
  <c r="J14" i="1"/>
  <c r="W14" i="1" s="1"/>
  <c r="U13" i="1"/>
  <c r="R13" i="1"/>
  <c r="L13" i="1"/>
  <c r="J13" i="1"/>
  <c r="K13" i="1" s="1"/>
  <c r="U12" i="1"/>
  <c r="R12" i="1"/>
  <c r="L12" i="1"/>
  <c r="J12" i="1"/>
  <c r="K12" i="1" s="1"/>
  <c r="M12" i="1" s="1"/>
  <c r="N12" i="1" s="1"/>
  <c r="U11" i="1"/>
  <c r="R11" i="1"/>
  <c r="L11" i="1"/>
  <c r="J11" i="1"/>
  <c r="W11" i="1" s="1"/>
  <c r="U10" i="1"/>
  <c r="R10" i="1"/>
  <c r="L10" i="1"/>
  <c r="J10" i="1"/>
  <c r="W10" i="1" s="1"/>
  <c r="U9" i="1"/>
  <c r="R9" i="1"/>
  <c r="L9" i="1"/>
  <c r="J9" i="1"/>
  <c r="K9" i="1" s="1"/>
  <c r="U8" i="1"/>
  <c r="R8" i="1"/>
  <c r="L8" i="1"/>
  <c r="J8" i="1"/>
  <c r="W8" i="1" s="1"/>
  <c r="U7" i="1"/>
  <c r="R7" i="1"/>
  <c r="L7" i="1"/>
  <c r="J7" i="1"/>
  <c r="W7" i="1" s="1"/>
  <c r="U6" i="1"/>
  <c r="R6" i="1"/>
  <c r="L6" i="1"/>
  <c r="K6" i="1"/>
  <c r="M6" i="1" s="1"/>
  <c r="N6" i="1" s="1"/>
  <c r="J6" i="1"/>
  <c r="W6" i="1" s="1"/>
  <c r="U5" i="1"/>
  <c r="R5" i="1"/>
  <c r="L5" i="1"/>
  <c r="J5" i="1"/>
  <c r="K5" i="1" s="1"/>
  <c r="U4" i="1"/>
  <c r="R4" i="1"/>
  <c r="L4" i="1"/>
  <c r="J4" i="1"/>
  <c r="W4" i="1" s="1"/>
  <c r="U3" i="1"/>
  <c r="R3" i="1"/>
  <c r="L3" i="1"/>
  <c r="J3" i="1"/>
  <c r="W3" i="1" s="1"/>
  <c r="U2" i="1"/>
  <c r="R2" i="1"/>
  <c r="L2" i="1"/>
  <c r="J2" i="1"/>
  <c r="W2" i="1" s="1"/>
  <c r="K170" i="1" l="1"/>
  <c r="M170" i="1" s="1"/>
  <c r="N170" i="1" s="1"/>
  <c r="K730" i="1"/>
  <c r="K887" i="1"/>
  <c r="M887" i="1" s="1"/>
  <c r="N887" i="1" s="1"/>
  <c r="K941" i="1"/>
  <c r="K31" i="1"/>
  <c r="K73" i="1"/>
  <c r="M73" i="1" s="1"/>
  <c r="N73" i="1" s="1"/>
  <c r="K110" i="1"/>
  <c r="Q110" i="1" s="1"/>
  <c r="K172" i="1"/>
  <c r="K200" i="1"/>
  <c r="Q200" i="1" s="1"/>
  <c r="Q209" i="1"/>
  <c r="W280" i="1"/>
  <c r="W316" i="1"/>
  <c r="M330" i="1"/>
  <c r="N330" i="1" s="1"/>
  <c r="K398" i="1"/>
  <c r="M398" i="1" s="1"/>
  <c r="N398" i="1" s="1"/>
  <c r="X398" i="1" s="1"/>
  <c r="M412" i="1"/>
  <c r="N412" i="1" s="1"/>
  <c r="Y412" i="1" s="1"/>
  <c r="Z412" i="1" s="1"/>
  <c r="K430" i="1"/>
  <c r="M430" i="1" s="1"/>
  <c r="N430" i="1" s="1"/>
  <c r="Q447" i="1"/>
  <c r="K470" i="1"/>
  <c r="K517" i="1"/>
  <c r="W572" i="1"/>
  <c r="Q591" i="1"/>
  <c r="W600" i="1"/>
  <c r="K612" i="1"/>
  <c r="M633" i="1"/>
  <c r="N633" i="1" s="1"/>
  <c r="W659" i="1"/>
  <c r="K688" i="1"/>
  <c r="M688" i="1" s="1"/>
  <c r="N688" i="1" s="1"/>
  <c r="W702" i="1"/>
  <c r="Q737" i="1"/>
  <c r="K767" i="1"/>
  <c r="W776" i="1"/>
  <c r="X776" i="1" s="1"/>
  <c r="K816" i="1"/>
  <c r="Q816" i="1" s="1"/>
  <c r="W855" i="1"/>
  <c r="K861" i="1"/>
  <c r="K874" i="1"/>
  <c r="M874" i="1" s="1"/>
  <c r="N874" i="1" s="1"/>
  <c r="X874" i="1" s="1"/>
  <c r="Q896" i="1"/>
  <c r="K900" i="1"/>
  <c r="M900" i="1" s="1"/>
  <c r="N900" i="1" s="1"/>
  <c r="K324" i="1"/>
  <c r="K823" i="1"/>
  <c r="Q823" i="1" s="1"/>
  <c r="W63" i="1"/>
  <c r="K86" i="1"/>
  <c r="W106" i="1"/>
  <c r="M116" i="1"/>
  <c r="N116" i="1" s="1"/>
  <c r="M142" i="1"/>
  <c r="N142" i="1" s="1"/>
  <c r="M146" i="1"/>
  <c r="N146" i="1" s="1"/>
  <c r="Q149" i="1"/>
  <c r="M157" i="1"/>
  <c r="N157" i="1" s="1"/>
  <c r="W158" i="1"/>
  <c r="W198" i="1"/>
  <c r="W201" i="1"/>
  <c r="W301" i="1"/>
  <c r="M317" i="1"/>
  <c r="N317" i="1" s="1"/>
  <c r="M364" i="1"/>
  <c r="N364" i="1" s="1"/>
  <c r="O364" i="1" s="1"/>
  <c r="W415" i="1"/>
  <c r="X415" i="1" s="1"/>
  <c r="Q451" i="1"/>
  <c r="Q483" i="1"/>
  <c r="K495" i="1"/>
  <c r="K521" i="1"/>
  <c r="Q584" i="1"/>
  <c r="W604" i="1"/>
  <c r="Q625" i="1"/>
  <c r="M638" i="1"/>
  <c r="N638" i="1" s="1"/>
  <c r="Y638" i="1" s="1"/>
  <c r="Z638" i="1" s="1"/>
  <c r="M643" i="1"/>
  <c r="N643" i="1" s="1"/>
  <c r="K736" i="1"/>
  <c r="Q736" i="1" s="1"/>
  <c r="W740" i="1"/>
  <c r="W761" i="1"/>
  <c r="M777" i="1"/>
  <c r="N777" i="1" s="1"/>
  <c r="O777" i="1" s="1"/>
  <c r="W814" i="1"/>
  <c r="W821" i="1"/>
  <c r="Q859" i="1"/>
  <c r="W862" i="1"/>
  <c r="K889" i="1"/>
  <c r="M889" i="1" s="1"/>
  <c r="N889" i="1" s="1"/>
  <c r="W894" i="1"/>
  <c r="Q898" i="1"/>
  <c r="W911" i="1"/>
  <c r="X911" i="1" s="1"/>
  <c r="W937" i="1"/>
  <c r="Q952" i="1"/>
  <c r="M959" i="1"/>
  <c r="N959" i="1" s="1"/>
  <c r="O959" i="1" s="1"/>
  <c r="M974" i="1"/>
  <c r="N974" i="1" s="1"/>
  <c r="M985" i="1"/>
  <c r="N985" i="1" s="1"/>
  <c r="M1025" i="1"/>
  <c r="N1025" i="1" s="1"/>
  <c r="W1030" i="1"/>
  <c r="K65" i="1"/>
  <c r="M65" i="1" s="1"/>
  <c r="N65" i="1" s="1"/>
  <c r="O65" i="1" s="1"/>
  <c r="K305" i="1"/>
  <c r="M305" i="1" s="1"/>
  <c r="N305" i="1" s="1"/>
  <c r="K606" i="1"/>
  <c r="M896" i="1"/>
  <c r="N896" i="1" s="1"/>
  <c r="X896" i="1" s="1"/>
  <c r="M225" i="1"/>
  <c r="N225" i="1" s="1"/>
  <c r="V225" i="1" s="1"/>
  <c r="M370" i="1"/>
  <c r="N370" i="1" s="1"/>
  <c r="O370" i="1" s="1"/>
  <c r="W394" i="1"/>
  <c r="M416" i="1"/>
  <c r="N416" i="1" s="1"/>
  <c r="O416" i="1" s="1"/>
  <c r="M444" i="1"/>
  <c r="N444" i="1" s="1"/>
  <c r="W464" i="1"/>
  <c r="M548" i="1"/>
  <c r="N548" i="1" s="1"/>
  <c r="V548" i="1" s="1"/>
  <c r="M573" i="1"/>
  <c r="N573" i="1" s="1"/>
  <c r="W686" i="1"/>
  <c r="X686" i="1" s="1"/>
  <c r="M729" i="1"/>
  <c r="N729" i="1" s="1"/>
  <c r="W782" i="1"/>
  <c r="M810" i="1"/>
  <c r="N810" i="1" s="1"/>
  <c r="W896" i="1"/>
  <c r="M949" i="1"/>
  <c r="N949" i="1" s="1"/>
  <c r="X949" i="1" s="1"/>
  <c r="Q587" i="1"/>
  <c r="K97" i="1"/>
  <c r="M97" i="1" s="1"/>
  <c r="N97" i="1" s="1"/>
  <c r="O97" i="1" s="1"/>
  <c r="K125" i="1"/>
  <c r="K149" i="1"/>
  <c r="Q86" i="1"/>
  <c r="Y135" i="1"/>
  <c r="Z135" i="1" s="1"/>
  <c r="K199" i="1"/>
  <c r="M199" i="1" s="1"/>
  <c r="N199" i="1" s="1"/>
  <c r="X199" i="1" s="1"/>
  <c r="M206" i="1"/>
  <c r="N206" i="1" s="1"/>
  <c r="K212" i="1"/>
  <c r="M212" i="1" s="1"/>
  <c r="N212" i="1" s="1"/>
  <c r="Y212" i="1" s="1"/>
  <c r="Z212" i="1" s="1"/>
  <c r="W213" i="1"/>
  <c r="M274" i="1"/>
  <c r="N274" i="1" s="1"/>
  <c r="W451" i="1"/>
  <c r="K618" i="1"/>
  <c r="M618" i="1" s="1"/>
  <c r="N618" i="1" s="1"/>
  <c r="K640" i="1"/>
  <c r="W739" i="1"/>
  <c r="W750" i="1"/>
  <c r="W792" i="1"/>
  <c r="V919" i="1"/>
  <c r="W957" i="1"/>
  <c r="K1000" i="1"/>
  <c r="K108" i="1"/>
  <c r="M108" i="1" s="1"/>
  <c r="N108" i="1" s="1"/>
  <c r="K866" i="1"/>
  <c r="K47" i="1"/>
  <c r="W77" i="1"/>
  <c r="Y143" i="1"/>
  <c r="Z143" i="1" s="1"/>
  <c r="W332" i="1"/>
  <c r="K342" i="1"/>
  <c r="W343" i="1"/>
  <c r="K372" i="1"/>
  <c r="M372" i="1" s="1"/>
  <c r="N372" i="1" s="1"/>
  <c r="Q416" i="1"/>
  <c r="Q440" i="1"/>
  <c r="K486" i="1"/>
  <c r="M514" i="1"/>
  <c r="N514" i="1" s="1"/>
  <c r="K525" i="1"/>
  <c r="K587" i="1"/>
  <c r="W588" i="1"/>
  <c r="K626" i="1"/>
  <c r="M626" i="1" s="1"/>
  <c r="N626" i="1" s="1"/>
  <c r="O626" i="1" s="1"/>
  <c r="W633" i="1"/>
  <c r="K637" i="1"/>
  <c r="M637" i="1" s="1"/>
  <c r="N637" i="1" s="1"/>
  <c r="K642" i="1"/>
  <c r="M678" i="1"/>
  <c r="N678" i="1" s="1"/>
  <c r="W681" i="1"/>
  <c r="W798" i="1"/>
  <c r="Q802" i="1"/>
  <c r="W841" i="1"/>
  <c r="M851" i="1"/>
  <c r="N851" i="1" s="1"/>
  <c r="M942" i="1"/>
  <c r="N942" i="1" s="1"/>
  <c r="V942" i="1" s="1"/>
  <c r="Q944" i="1"/>
  <c r="W945" i="1"/>
  <c r="Q949" i="1"/>
  <c r="K951" i="1"/>
  <c r="K971" i="1"/>
  <c r="K701" i="1"/>
  <c r="K955" i="1"/>
  <c r="M955" i="1" s="1"/>
  <c r="N955" i="1" s="1"/>
  <c r="O955" i="1" s="1"/>
  <c r="M32" i="1"/>
  <c r="N32" i="1" s="1"/>
  <c r="Y32" i="1" s="1"/>
  <c r="Z32" i="1" s="1"/>
  <c r="M34" i="1"/>
  <c r="N34" i="1" s="1"/>
  <c r="O34" i="1" s="1"/>
  <c r="M38" i="1"/>
  <c r="N38" i="1" s="1"/>
  <c r="M63" i="1"/>
  <c r="N63" i="1" s="1"/>
  <c r="Q66" i="1"/>
  <c r="Q117" i="1"/>
  <c r="M130" i="1"/>
  <c r="N130" i="1" s="1"/>
  <c r="X130" i="1" s="1"/>
  <c r="M156" i="1"/>
  <c r="N156" i="1" s="1"/>
  <c r="W182" i="1"/>
  <c r="X182" i="1" s="1"/>
  <c r="K220" i="1"/>
  <c r="M220" i="1" s="1"/>
  <c r="N220" i="1" s="1"/>
  <c r="M333" i="1"/>
  <c r="N333" i="1" s="1"/>
  <c r="Q338" i="1"/>
  <c r="M359" i="1"/>
  <c r="N359" i="1" s="1"/>
  <c r="W364" i="1"/>
  <c r="K392" i="1"/>
  <c r="M392" i="1" s="1"/>
  <c r="N392" i="1" s="1"/>
  <c r="W393" i="1"/>
  <c r="K424" i="1"/>
  <c r="Q424" i="1" s="1"/>
  <c r="K456" i="1"/>
  <c r="M460" i="1"/>
  <c r="N460" i="1" s="1"/>
  <c r="K511" i="1"/>
  <c r="M604" i="1"/>
  <c r="N604" i="1" s="1"/>
  <c r="M699" i="1"/>
  <c r="N699" i="1" s="1"/>
  <c r="Y699" i="1" s="1"/>
  <c r="Z699" i="1" s="1"/>
  <c r="W713" i="1"/>
  <c r="K759" i="1"/>
  <c r="M821" i="1"/>
  <c r="N821" i="1" s="1"/>
  <c r="Y821" i="1" s="1"/>
  <c r="Z821" i="1" s="1"/>
  <c r="Q851" i="1"/>
  <c r="M855" i="1"/>
  <c r="N855" i="1" s="1"/>
  <c r="M875" i="1"/>
  <c r="N875" i="1" s="1"/>
  <c r="O875" i="1" s="1"/>
  <c r="K916" i="1"/>
  <c r="M916" i="1" s="1"/>
  <c r="N916" i="1" s="1"/>
  <c r="Y916" i="1" s="1"/>
  <c r="Z916" i="1" s="1"/>
  <c r="K984" i="1"/>
  <c r="W985" i="1"/>
  <c r="K995" i="1"/>
  <c r="M995" i="1" s="1"/>
  <c r="N995" i="1" s="1"/>
  <c r="V995" i="1" s="1"/>
  <c r="W998" i="1"/>
  <c r="X998" i="1" s="1"/>
  <c r="X146" i="1"/>
  <c r="Q420" i="1"/>
  <c r="W569" i="1"/>
  <c r="K569" i="1"/>
  <c r="M569" i="1" s="1"/>
  <c r="N569" i="1" s="1"/>
  <c r="K784" i="1"/>
  <c r="M784" i="1" s="1"/>
  <c r="N784" i="1" s="1"/>
  <c r="W784" i="1"/>
  <c r="W839" i="1"/>
  <c r="X839" i="1" s="1"/>
  <c r="K839" i="1"/>
  <c r="M839" i="1" s="1"/>
  <c r="N839" i="1" s="1"/>
  <c r="O839" i="1" s="1"/>
  <c r="K20" i="1"/>
  <c r="M20" i="1" s="1"/>
  <c r="N20" i="1" s="1"/>
  <c r="K304" i="1"/>
  <c r="Q304" i="1" s="1"/>
  <c r="W304" i="1"/>
  <c r="W601" i="1"/>
  <c r="K601" i="1"/>
  <c r="K836" i="1"/>
  <c r="W836" i="1"/>
  <c r="K917" i="1"/>
  <c r="W917" i="1"/>
  <c r="K956" i="1"/>
  <c r="Q956" i="1" s="1"/>
  <c r="W956" i="1"/>
  <c r="K1012" i="1"/>
  <c r="W1012" i="1"/>
  <c r="K628" i="1"/>
  <c r="M628" i="1" s="1"/>
  <c r="N628" i="1" s="1"/>
  <c r="O628" i="1" s="1"/>
  <c r="W628" i="1"/>
  <c r="X628" i="1" s="1"/>
  <c r="W755" i="1"/>
  <c r="K755" i="1"/>
  <c r="M755" i="1" s="1"/>
  <c r="N755" i="1" s="1"/>
  <c r="V755" i="1" s="1"/>
  <c r="Q21" i="1"/>
  <c r="W23" i="1"/>
  <c r="K23" i="1"/>
  <c r="Q23" i="1" s="1"/>
  <c r="K471" i="1"/>
  <c r="M471" i="1" s="1"/>
  <c r="N471" i="1" s="1"/>
  <c r="X471" i="1" s="1"/>
  <c r="W471" i="1"/>
  <c r="W524" i="1"/>
  <c r="K524" i="1"/>
  <c r="W669" i="1"/>
  <c r="K669" i="1"/>
  <c r="M669" i="1" s="1"/>
  <c r="N669" i="1" s="1"/>
  <c r="O669" i="1" s="1"/>
  <c r="W803" i="1"/>
  <c r="K803" i="1"/>
  <c r="M803" i="1" s="1"/>
  <c r="N803" i="1" s="1"/>
  <c r="K980" i="1"/>
  <c r="M980" i="1" s="1"/>
  <c r="N980" i="1" s="1"/>
  <c r="V980" i="1" s="1"/>
  <c r="W980" i="1"/>
  <c r="W21" i="1"/>
  <c r="W186" i="1"/>
  <c r="K186" i="1"/>
  <c r="M186" i="1" s="1"/>
  <c r="N186" i="1" s="1"/>
  <c r="K210" i="1"/>
  <c r="M210" i="1" s="1"/>
  <c r="N210" i="1" s="1"/>
  <c r="W210" i="1"/>
  <c r="W300" i="1"/>
  <c r="K300" i="1"/>
  <c r="M300" i="1" s="1"/>
  <c r="N300" i="1" s="1"/>
  <c r="Y300" i="1" s="1"/>
  <c r="Z300" i="1" s="1"/>
  <c r="W436" i="1"/>
  <c r="K436" i="1"/>
  <c r="K520" i="1"/>
  <c r="W520" i="1"/>
  <c r="W646" i="1"/>
  <c r="K646" i="1"/>
  <c r="M701" i="1"/>
  <c r="N701" i="1" s="1"/>
  <c r="Q701" i="1"/>
  <c r="W936" i="1"/>
  <c r="K936" i="1"/>
  <c r="Q936" i="1" s="1"/>
  <c r="K1006" i="1"/>
  <c r="W1006" i="1"/>
  <c r="K10" i="1"/>
  <c r="M10" i="1" s="1"/>
  <c r="N10" i="1" s="1"/>
  <c r="W127" i="1"/>
  <c r="K127" i="1"/>
  <c r="M127" i="1" s="1"/>
  <c r="N127" i="1" s="1"/>
  <c r="Y127" i="1" s="1"/>
  <c r="Z127" i="1" s="1"/>
  <c r="W297" i="1"/>
  <c r="K297" i="1"/>
  <c r="Q297" i="1" s="1"/>
  <c r="W597" i="1"/>
  <c r="K597" i="1"/>
  <c r="M597" i="1" s="1"/>
  <c r="N597" i="1" s="1"/>
  <c r="M639" i="1"/>
  <c r="N639" i="1" s="1"/>
  <c r="Q639" i="1"/>
  <c r="Q759" i="1"/>
  <c r="M759" i="1"/>
  <c r="N759" i="1" s="1"/>
  <c r="W846" i="1"/>
  <c r="K846" i="1"/>
  <c r="M846" i="1" s="1"/>
  <c r="N846" i="1" s="1"/>
  <c r="Y846" i="1" s="1"/>
  <c r="Z846" i="1" s="1"/>
  <c r="W12" i="1"/>
  <c r="Q19" i="1"/>
  <c r="W537" i="1"/>
  <c r="K537" i="1"/>
  <c r="M537" i="1" s="1"/>
  <c r="N537" i="1" s="1"/>
  <c r="W579" i="1"/>
  <c r="K579" i="1"/>
  <c r="M579" i="1" s="1"/>
  <c r="N579" i="1" s="1"/>
  <c r="X579" i="1" s="1"/>
  <c r="W843" i="1"/>
  <c r="K843" i="1"/>
  <c r="M843" i="1" s="1"/>
  <c r="N843" i="1" s="1"/>
  <c r="M882" i="1"/>
  <c r="N882" i="1" s="1"/>
  <c r="Q882" i="1"/>
  <c r="M18" i="1"/>
  <c r="N18" i="1" s="1"/>
  <c r="Q174" i="1"/>
  <c r="M174" i="1"/>
  <c r="N174" i="1" s="1"/>
  <c r="W232" i="1"/>
  <c r="K232" i="1"/>
  <c r="Q232" i="1" s="1"/>
  <c r="W334" i="1"/>
  <c r="K334" i="1"/>
  <c r="K383" i="1"/>
  <c r="M383" i="1" s="1"/>
  <c r="N383" i="1" s="1"/>
  <c r="W383" i="1"/>
  <c r="K487" i="1"/>
  <c r="W487" i="1"/>
  <c r="W516" i="1"/>
  <c r="K516" i="1"/>
  <c r="W553" i="1"/>
  <c r="K553" i="1"/>
  <c r="M553" i="1" s="1"/>
  <c r="N553" i="1" s="1"/>
  <c r="Q605" i="1"/>
  <c r="M605" i="1"/>
  <c r="N605" i="1" s="1"/>
  <c r="W631" i="1"/>
  <c r="K631" i="1"/>
  <c r="M631" i="1" s="1"/>
  <c r="N631" i="1" s="1"/>
  <c r="V631" i="1" s="1"/>
  <c r="W829" i="1"/>
  <c r="X829" i="1" s="1"/>
  <c r="K829" i="1"/>
  <c r="M829" i="1" s="1"/>
  <c r="N829" i="1" s="1"/>
  <c r="W947" i="1"/>
  <c r="K947" i="1"/>
  <c r="M947" i="1" s="1"/>
  <c r="N947" i="1" s="1"/>
  <c r="K990" i="1"/>
  <c r="W990" i="1"/>
  <c r="W26" i="1"/>
  <c r="M106" i="1"/>
  <c r="N106" i="1" s="1"/>
  <c r="O106" i="1" s="1"/>
  <c r="M138" i="1"/>
  <c r="N138" i="1" s="1"/>
  <c r="O138" i="1" s="1"/>
  <c r="Q143" i="1"/>
  <c r="W193" i="1"/>
  <c r="W205" i="1"/>
  <c r="M229" i="1"/>
  <c r="N229" i="1" s="1"/>
  <c r="W248" i="1"/>
  <c r="Q285" i="1"/>
  <c r="W306" i="1"/>
  <c r="X306" i="1" s="1"/>
  <c r="Q321" i="1"/>
  <c r="Q378" i="1"/>
  <c r="W406" i="1"/>
  <c r="Q417" i="1"/>
  <c r="W444" i="1"/>
  <c r="X444" i="1" s="1"/>
  <c r="W475" i="1"/>
  <c r="M513" i="1"/>
  <c r="N513" i="1" s="1"/>
  <c r="M517" i="1"/>
  <c r="N517" i="1" s="1"/>
  <c r="X517" i="1" s="1"/>
  <c r="W548" i="1"/>
  <c r="Q560" i="1"/>
  <c r="W581" i="1"/>
  <c r="X581" i="1" s="1"/>
  <c r="W584" i="1"/>
  <c r="M617" i="1"/>
  <c r="N617" i="1" s="1"/>
  <c r="Q621" i="1"/>
  <c r="W625" i="1"/>
  <c r="M635" i="1"/>
  <c r="N635" i="1" s="1"/>
  <c r="X635" i="1" s="1"/>
  <c r="Q640" i="1"/>
  <c r="M647" i="1"/>
  <c r="N647" i="1" s="1"/>
  <c r="W667" i="1"/>
  <c r="Q685" i="1"/>
  <c r="Q705" i="1"/>
  <c r="M723" i="1"/>
  <c r="N723" i="1" s="1"/>
  <c r="Q730" i="1"/>
  <c r="Q740" i="1"/>
  <c r="Q748" i="1"/>
  <c r="W753" i="1"/>
  <c r="M768" i="1"/>
  <c r="N768" i="1" s="1"/>
  <c r="V768" i="1" s="1"/>
  <c r="M793" i="1"/>
  <c r="N793" i="1" s="1"/>
  <c r="O793" i="1" s="1"/>
  <c r="W801" i="1"/>
  <c r="Q840" i="1"/>
  <c r="M867" i="1"/>
  <c r="N867" i="1" s="1"/>
  <c r="M895" i="1"/>
  <c r="N895" i="1" s="1"/>
  <c r="V895" i="1" s="1"/>
  <c r="M898" i="1"/>
  <c r="N898" i="1" s="1"/>
  <c r="M969" i="1"/>
  <c r="N969" i="1" s="1"/>
  <c r="W1033" i="1"/>
  <c r="W62" i="1"/>
  <c r="Q65" i="1"/>
  <c r="W66" i="1"/>
  <c r="K68" i="1"/>
  <c r="M68" i="1" s="1"/>
  <c r="N68" i="1" s="1"/>
  <c r="W95" i="1"/>
  <c r="X95" i="1" s="1"/>
  <c r="W114" i="1"/>
  <c r="V116" i="1"/>
  <c r="Q156" i="1"/>
  <c r="W157" i="1"/>
  <c r="K162" i="1"/>
  <c r="M162" i="1" s="1"/>
  <c r="N162" i="1" s="1"/>
  <c r="K166" i="1"/>
  <c r="W175" i="1"/>
  <c r="K177" i="1"/>
  <c r="M177" i="1" s="1"/>
  <c r="N177" i="1" s="1"/>
  <c r="Y177" i="1" s="1"/>
  <c r="Z177" i="1" s="1"/>
  <c r="W221" i="1"/>
  <c r="M226" i="1"/>
  <c r="N226" i="1" s="1"/>
  <c r="W233" i="1"/>
  <c r="Q247" i="1"/>
  <c r="K253" i="1"/>
  <c r="M253" i="1" s="1"/>
  <c r="N253" i="1" s="1"/>
  <c r="W269" i="1"/>
  <c r="K271" i="1"/>
  <c r="M271" i="1" s="1"/>
  <c r="N271" i="1" s="1"/>
  <c r="V271" i="1" s="1"/>
  <c r="Q301" i="1"/>
  <c r="K320" i="1"/>
  <c r="W369" i="1"/>
  <c r="K419" i="1"/>
  <c r="Q419" i="1" s="1"/>
  <c r="Q433" i="1"/>
  <c r="W459" i="1"/>
  <c r="Q490" i="1"/>
  <c r="W497" i="1"/>
  <c r="X497" i="1" s="1"/>
  <c r="K505" i="1"/>
  <c r="Q505" i="1" s="1"/>
  <c r="Q517" i="1"/>
  <c r="K533" i="1"/>
  <c r="M533" i="1" s="1"/>
  <c r="N533" i="1" s="1"/>
  <c r="V533" i="1" s="1"/>
  <c r="K536" i="1"/>
  <c r="M536" i="1" s="1"/>
  <c r="N536" i="1" s="1"/>
  <c r="W544" i="1"/>
  <c r="Q547" i="1"/>
  <c r="K559" i="1"/>
  <c r="M568" i="1"/>
  <c r="N568" i="1" s="1"/>
  <c r="V568" i="1" s="1"/>
  <c r="K589" i="1"/>
  <c r="M589" i="1" s="1"/>
  <c r="N589" i="1" s="1"/>
  <c r="X589" i="1" s="1"/>
  <c r="Q635" i="1"/>
  <c r="Q642" i="1"/>
  <c r="Q836" i="1"/>
  <c r="Q917" i="1"/>
  <c r="Q990" i="1"/>
  <c r="Q1006" i="1"/>
  <c r="M27" i="1"/>
  <c r="N27" i="1" s="1"/>
  <c r="K36" i="1"/>
  <c r="M36" i="1" s="1"/>
  <c r="N36" i="1" s="1"/>
  <c r="V36" i="1" s="1"/>
  <c r="K55" i="1"/>
  <c r="M55" i="1" s="1"/>
  <c r="N55" i="1" s="1"/>
  <c r="K81" i="1"/>
  <c r="M81" i="1" s="1"/>
  <c r="N81" i="1" s="1"/>
  <c r="Y81" i="1" s="1"/>
  <c r="Z81" i="1" s="1"/>
  <c r="M119" i="1"/>
  <c r="N119" i="1" s="1"/>
  <c r="Y119" i="1" s="1"/>
  <c r="Z119" i="1" s="1"/>
  <c r="K137" i="1"/>
  <c r="W142" i="1"/>
  <c r="W143" i="1"/>
  <c r="Q186" i="1"/>
  <c r="M194" i="1"/>
  <c r="N194" i="1" s="1"/>
  <c r="O194" i="1" s="1"/>
  <c r="M198" i="1"/>
  <c r="N198" i="1" s="1"/>
  <c r="M209" i="1"/>
  <c r="N209" i="1" s="1"/>
  <c r="V247" i="1"/>
  <c r="K252" i="1"/>
  <c r="K277" i="1"/>
  <c r="M277" i="1" s="1"/>
  <c r="N277" i="1" s="1"/>
  <c r="K287" i="1"/>
  <c r="M287" i="1" s="1"/>
  <c r="N287" i="1" s="1"/>
  <c r="V287" i="1" s="1"/>
  <c r="K313" i="1"/>
  <c r="Q313" i="1" s="1"/>
  <c r="W354" i="1"/>
  <c r="X354" i="1" s="1"/>
  <c r="M362" i="1"/>
  <c r="N362" i="1" s="1"/>
  <c r="Q392" i="1"/>
  <c r="W399" i="1"/>
  <c r="W402" i="1"/>
  <c r="K404" i="1"/>
  <c r="M404" i="1" s="1"/>
  <c r="N404" i="1" s="1"/>
  <c r="K435" i="1"/>
  <c r="Q435" i="1" s="1"/>
  <c r="W443" i="1"/>
  <c r="M476" i="1"/>
  <c r="N476" i="1" s="1"/>
  <c r="O476" i="1" s="1"/>
  <c r="W484" i="1"/>
  <c r="M486" i="1"/>
  <c r="N486" i="1" s="1"/>
  <c r="V486" i="1" s="1"/>
  <c r="M495" i="1"/>
  <c r="N495" i="1" s="1"/>
  <c r="Q537" i="1"/>
  <c r="M549" i="1"/>
  <c r="N549" i="1" s="1"/>
  <c r="Q579" i="1"/>
  <c r="W580" i="1"/>
  <c r="M585" i="1"/>
  <c r="N585" i="1" s="1"/>
  <c r="Y585" i="1" s="1"/>
  <c r="Z585" i="1" s="1"/>
  <c r="Q597" i="1"/>
  <c r="K661" i="1"/>
  <c r="M661" i="1" s="1"/>
  <c r="N661" i="1" s="1"/>
  <c r="V661" i="1" s="1"/>
  <c r="K672" i="1"/>
  <c r="M672" i="1" s="1"/>
  <c r="N672" i="1" s="1"/>
  <c r="O672" i="1" s="1"/>
  <c r="W691" i="1"/>
  <c r="K693" i="1"/>
  <c r="W697" i="1"/>
  <c r="W705" i="1"/>
  <c r="W715" i="1"/>
  <c r="K717" i="1"/>
  <c r="K751" i="1"/>
  <c r="Q751" i="1" s="1"/>
  <c r="W774" i="1"/>
  <c r="K783" i="1"/>
  <c r="W790" i="1"/>
  <c r="M792" i="1"/>
  <c r="N792" i="1" s="1"/>
  <c r="X792" i="1" s="1"/>
  <c r="M814" i="1"/>
  <c r="N814" i="1" s="1"/>
  <c r="M818" i="1"/>
  <c r="N818" i="1" s="1"/>
  <c r="O818" i="1" s="1"/>
  <c r="W830" i="1"/>
  <c r="K835" i="1"/>
  <c r="M835" i="1" s="1"/>
  <c r="N835" i="1" s="1"/>
  <c r="Y835" i="1" s="1"/>
  <c r="Z835" i="1" s="1"/>
  <c r="W840" i="1"/>
  <c r="M891" i="1"/>
  <c r="N891" i="1" s="1"/>
  <c r="X919" i="1"/>
  <c r="W930" i="1"/>
  <c r="X930" i="1" s="1"/>
  <c r="K935" i="1"/>
  <c r="Q935" i="1" s="1"/>
  <c r="W944" i="1"/>
  <c r="K979" i="1"/>
  <c r="M979" i="1" s="1"/>
  <c r="N979" i="1" s="1"/>
  <c r="K989" i="1"/>
  <c r="M989" i="1" s="1"/>
  <c r="N989" i="1" s="1"/>
  <c r="Y989" i="1" s="1"/>
  <c r="Z989" i="1" s="1"/>
  <c r="K1017" i="1"/>
  <c r="M1017" i="1" s="1"/>
  <c r="N1017" i="1" s="1"/>
  <c r="W1022" i="1"/>
  <c r="M122" i="1"/>
  <c r="N122" i="1" s="1"/>
  <c r="M125" i="1"/>
  <c r="N125" i="1" s="1"/>
  <c r="X125" i="1" s="1"/>
  <c r="Q130" i="1"/>
  <c r="M148" i="1"/>
  <c r="N148" i="1" s="1"/>
  <c r="V148" i="1" s="1"/>
  <c r="X154" i="1"/>
  <c r="M172" i="1"/>
  <c r="N172" i="1" s="1"/>
  <c r="V172" i="1" s="1"/>
  <c r="V317" i="1"/>
  <c r="X513" i="1"/>
  <c r="Q536" i="1"/>
  <c r="V647" i="1"/>
  <c r="M961" i="1"/>
  <c r="N961" i="1" s="1"/>
  <c r="M986" i="1"/>
  <c r="N986" i="1" s="1"/>
  <c r="K992" i="1"/>
  <c r="Q993" i="1"/>
  <c r="K1008" i="1"/>
  <c r="M1008" i="1" s="1"/>
  <c r="N1008" i="1" s="1"/>
  <c r="K1027" i="1"/>
  <c r="M1027" i="1" s="1"/>
  <c r="N1027" i="1" s="1"/>
  <c r="V1027" i="1" s="1"/>
  <c r="K41" i="1"/>
  <c r="M41" i="1" s="1"/>
  <c r="N41" i="1" s="1"/>
  <c r="Y41" i="1" s="1"/>
  <c r="Z41" i="1" s="1"/>
  <c r="K54" i="1"/>
  <c r="Q54" i="1" s="1"/>
  <c r="V108" i="1"/>
  <c r="Q118" i="1"/>
  <c r="K215" i="1"/>
  <c r="M215" i="1" s="1"/>
  <c r="N215" i="1" s="1"/>
  <c r="V215" i="1" s="1"/>
  <c r="Q289" i="1"/>
  <c r="K295" i="1"/>
  <c r="M295" i="1" s="1"/>
  <c r="N295" i="1" s="1"/>
  <c r="K358" i="1"/>
  <c r="M358" i="1" s="1"/>
  <c r="N358" i="1" s="1"/>
  <c r="K361" i="1"/>
  <c r="M361" i="1" s="1"/>
  <c r="N361" i="1" s="1"/>
  <c r="V361" i="1" s="1"/>
  <c r="K376" i="1"/>
  <c r="Q376" i="1" s="1"/>
  <c r="M409" i="1"/>
  <c r="N409" i="1" s="1"/>
  <c r="O409" i="1" s="1"/>
  <c r="M448" i="1"/>
  <c r="N448" i="1" s="1"/>
  <c r="W452" i="1"/>
  <c r="X452" i="1" s="1"/>
  <c r="Q464" i="1"/>
  <c r="W483" i="1"/>
  <c r="W540" i="1"/>
  <c r="K545" i="1"/>
  <c r="M545" i="1" s="1"/>
  <c r="N545" i="1" s="1"/>
  <c r="O545" i="1" s="1"/>
  <c r="K561" i="1"/>
  <c r="M561" i="1" s="1"/>
  <c r="N561" i="1" s="1"/>
  <c r="O561" i="1" s="1"/>
  <c r="Q592" i="1"/>
  <c r="W593" i="1"/>
  <c r="K595" i="1"/>
  <c r="M595" i="1" s="1"/>
  <c r="N595" i="1" s="1"/>
  <c r="V595" i="1" s="1"/>
  <c r="K599" i="1"/>
  <c r="M599" i="1" s="1"/>
  <c r="N599" i="1" s="1"/>
  <c r="K622" i="1"/>
  <c r="M622" i="1" s="1"/>
  <c r="N622" i="1" s="1"/>
  <c r="Y651" i="1"/>
  <c r="Z651" i="1" s="1"/>
  <c r="K707" i="1"/>
  <c r="M707" i="1" s="1"/>
  <c r="N707" i="1" s="1"/>
  <c r="Y707" i="1" s="1"/>
  <c r="Z707" i="1" s="1"/>
  <c r="Q728" i="1"/>
  <c r="W745" i="1"/>
  <c r="K757" i="1"/>
  <c r="M757" i="1" s="1"/>
  <c r="N757" i="1" s="1"/>
  <c r="Q761" i="1"/>
  <c r="Q821" i="1"/>
  <c r="V839" i="1"/>
  <c r="M841" i="1"/>
  <c r="N841" i="1" s="1"/>
  <c r="K848" i="1"/>
  <c r="M848" i="1" s="1"/>
  <c r="N848" i="1" s="1"/>
  <c r="Y848" i="1" s="1"/>
  <c r="Z848" i="1" s="1"/>
  <c r="Q855" i="1"/>
  <c r="M893" i="1"/>
  <c r="N893" i="1" s="1"/>
  <c r="Q916" i="1"/>
  <c r="M927" i="1"/>
  <c r="N927" i="1" s="1"/>
  <c r="M967" i="1"/>
  <c r="N967" i="1" s="1"/>
  <c r="O967" i="1" s="1"/>
  <c r="Q968" i="1"/>
  <c r="M971" i="1"/>
  <c r="N971" i="1" s="1"/>
  <c r="V971" i="1" s="1"/>
  <c r="Q979" i="1"/>
  <c r="Q989" i="1"/>
  <c r="W1028" i="1"/>
  <c r="Q73" i="1"/>
  <c r="M111" i="1"/>
  <c r="N111" i="1" s="1"/>
  <c r="K121" i="1"/>
  <c r="W126" i="1"/>
  <c r="K132" i="1"/>
  <c r="M132" i="1" s="1"/>
  <c r="N132" i="1" s="1"/>
  <c r="W134" i="1"/>
  <c r="K164" i="1"/>
  <c r="M164" i="1" s="1"/>
  <c r="N164" i="1" s="1"/>
  <c r="V164" i="1" s="1"/>
  <c r="M201" i="1"/>
  <c r="N201" i="1" s="1"/>
  <c r="Q225" i="1"/>
  <c r="Q233" i="1"/>
  <c r="K263" i="1"/>
  <c r="M263" i="1" s="1"/>
  <c r="N263" i="1" s="1"/>
  <c r="V263" i="1" s="1"/>
  <c r="M273" i="1"/>
  <c r="N273" i="1" s="1"/>
  <c r="K279" i="1"/>
  <c r="M279" i="1" s="1"/>
  <c r="N279" i="1" s="1"/>
  <c r="V279" i="1" s="1"/>
  <c r="W296" i="1"/>
  <c r="K309" i="1"/>
  <c r="Q309" i="1" s="1"/>
  <c r="W329" i="1"/>
  <c r="W333" i="1"/>
  <c r="X333" i="1" s="1"/>
  <c r="M335" i="1"/>
  <c r="N335" i="1" s="1"/>
  <c r="Q341" i="1"/>
  <c r="W346" i="1"/>
  <c r="X346" i="1" s="1"/>
  <c r="K348" i="1"/>
  <c r="M348" i="1" s="1"/>
  <c r="N348" i="1" s="1"/>
  <c r="Q367" i="1"/>
  <c r="M369" i="1"/>
  <c r="N369" i="1" s="1"/>
  <c r="V369" i="1" s="1"/>
  <c r="W388" i="1"/>
  <c r="M393" i="1"/>
  <c r="N393" i="1" s="1"/>
  <c r="Q394" i="1"/>
  <c r="Q412" i="1"/>
  <c r="W432" i="1"/>
  <c r="Q448" i="1"/>
  <c r="M459" i="1"/>
  <c r="N459" i="1" s="1"/>
  <c r="V459" i="1" s="1"/>
  <c r="K531" i="1"/>
  <c r="Q531" i="1" s="1"/>
  <c r="Q532" i="1"/>
  <c r="K551" i="1"/>
  <c r="M551" i="1" s="1"/>
  <c r="N551" i="1" s="1"/>
  <c r="W565" i="1"/>
  <c r="M591" i="1"/>
  <c r="N591" i="1" s="1"/>
  <c r="Q607" i="1"/>
  <c r="Q613" i="1"/>
  <c r="K698" i="1"/>
  <c r="M698" i="1" s="1"/>
  <c r="N698" i="1" s="1"/>
  <c r="K706" i="1"/>
  <c r="M706" i="1" s="1"/>
  <c r="N706" i="1" s="1"/>
  <c r="O706" i="1" s="1"/>
  <c r="K727" i="1"/>
  <c r="M727" i="1" s="1"/>
  <c r="N727" i="1" s="1"/>
  <c r="Q750" i="1"/>
  <c r="K775" i="1"/>
  <c r="K791" i="1"/>
  <c r="Q791" i="1" s="1"/>
  <c r="Q824" i="1"/>
  <c r="W825" i="1"/>
  <c r="K827" i="1"/>
  <c r="M827" i="1" s="1"/>
  <c r="N827" i="1" s="1"/>
  <c r="Y827" i="1" s="1"/>
  <c r="Z827" i="1" s="1"/>
  <c r="W832" i="1"/>
  <c r="X832" i="1" s="1"/>
  <c r="V835" i="1"/>
  <c r="M854" i="1"/>
  <c r="N854" i="1" s="1"/>
  <c r="Y854" i="1" s="1"/>
  <c r="Z854" i="1" s="1"/>
  <c r="W859" i="1"/>
  <c r="X859" i="1" s="1"/>
  <c r="M861" i="1"/>
  <c r="N861" i="1" s="1"/>
  <c r="O861" i="1" s="1"/>
  <c r="Q874" i="1"/>
  <c r="W875" i="1"/>
  <c r="X875" i="1" s="1"/>
  <c r="M883" i="1"/>
  <c r="N883" i="1" s="1"/>
  <c r="Y883" i="1" s="1"/>
  <c r="Z883" i="1" s="1"/>
  <c r="W891" i="1"/>
  <c r="X891" i="1" s="1"/>
  <c r="W912" i="1"/>
  <c r="V955" i="1"/>
  <c r="X957" i="1"/>
  <c r="W972" i="1"/>
  <c r="Q1027" i="1"/>
  <c r="M47" i="1"/>
  <c r="N47" i="1" s="1"/>
  <c r="X50" i="1"/>
  <c r="M53" i="1"/>
  <c r="N53" i="1" s="1"/>
  <c r="Y53" i="1" s="1"/>
  <c r="Z53" i="1" s="1"/>
  <c r="M85" i="1"/>
  <c r="N85" i="1" s="1"/>
  <c r="M118" i="1"/>
  <c r="N118" i="1" s="1"/>
  <c r="X118" i="1" s="1"/>
  <c r="Q154" i="1"/>
  <c r="X174" i="1"/>
  <c r="M178" i="1"/>
  <c r="N178" i="1" s="1"/>
  <c r="M196" i="1"/>
  <c r="N196" i="1" s="1"/>
  <c r="O196" i="1" s="1"/>
  <c r="M239" i="1"/>
  <c r="N239" i="1" s="1"/>
  <c r="V239" i="1" s="1"/>
  <c r="M285" i="1"/>
  <c r="N285" i="1" s="1"/>
  <c r="Q295" i="1"/>
  <c r="M399" i="1"/>
  <c r="N399" i="1" s="1"/>
  <c r="V399" i="1" s="1"/>
  <c r="M402" i="1"/>
  <c r="N402" i="1" s="1"/>
  <c r="O402" i="1" s="1"/>
  <c r="M456" i="1"/>
  <c r="N456" i="1" s="1"/>
  <c r="M478" i="1"/>
  <c r="N478" i="1" s="1"/>
  <c r="V478" i="1" s="1"/>
  <c r="M484" i="1"/>
  <c r="N484" i="1" s="1"/>
  <c r="Y484" i="1" s="1"/>
  <c r="Z484" i="1" s="1"/>
  <c r="M493" i="1"/>
  <c r="N493" i="1" s="1"/>
  <c r="Y493" i="1" s="1"/>
  <c r="Z493" i="1" s="1"/>
  <c r="M521" i="1"/>
  <c r="N521" i="1" s="1"/>
  <c r="M525" i="1"/>
  <c r="N525" i="1" s="1"/>
  <c r="M541" i="1"/>
  <c r="N541" i="1" s="1"/>
  <c r="M557" i="1"/>
  <c r="N557" i="1" s="1"/>
  <c r="M560" i="1"/>
  <c r="N560" i="1" s="1"/>
  <c r="Q626" i="1"/>
  <c r="M640" i="1"/>
  <c r="N640" i="1" s="1"/>
  <c r="O640" i="1" s="1"/>
  <c r="Q667" i="1"/>
  <c r="M670" i="1"/>
  <c r="N670" i="1" s="1"/>
  <c r="V672" i="1"/>
  <c r="M691" i="1"/>
  <c r="N691" i="1" s="1"/>
  <c r="M715" i="1"/>
  <c r="N715" i="1" s="1"/>
  <c r="V731" i="1"/>
  <c r="M812" i="1"/>
  <c r="N812" i="1" s="1"/>
  <c r="M847" i="1"/>
  <c r="N847" i="1" s="1"/>
  <c r="V847" i="1" s="1"/>
  <c r="K921" i="1"/>
  <c r="W928" i="1"/>
  <c r="Q934" i="1"/>
  <c r="Q941" i="1"/>
  <c r="M953" i="1"/>
  <c r="N953" i="1" s="1"/>
  <c r="X953" i="1" s="1"/>
  <c r="M960" i="1"/>
  <c r="N960" i="1" s="1"/>
  <c r="K963" i="1"/>
  <c r="M963" i="1" s="1"/>
  <c r="N963" i="1" s="1"/>
  <c r="V963" i="1" s="1"/>
  <c r="W968" i="1"/>
  <c r="X968" i="1" s="1"/>
  <c r="Q971" i="1"/>
  <c r="Q978" i="1"/>
  <c r="W996" i="1"/>
  <c r="M1001" i="1"/>
  <c r="N1001" i="1" s="1"/>
  <c r="K1019" i="1"/>
  <c r="M1019" i="1" s="1"/>
  <c r="N1019" i="1" s="1"/>
  <c r="V1019" i="1" s="1"/>
  <c r="M1038" i="1"/>
  <c r="N1038" i="1" s="1"/>
  <c r="Q38" i="1"/>
  <c r="X126" i="1"/>
  <c r="Q62" i="1"/>
  <c r="Q150" i="1"/>
  <c r="M150" i="1"/>
  <c r="N150" i="1" s="1"/>
  <c r="Q201" i="1"/>
  <c r="Q189" i="1"/>
  <c r="M189" i="1"/>
  <c r="N189" i="1" s="1"/>
  <c r="Y189" i="1" s="1"/>
  <c r="Z189" i="1" s="1"/>
  <c r="Q126" i="1"/>
  <c r="M126" i="1"/>
  <c r="N126" i="1" s="1"/>
  <c r="Q134" i="1"/>
  <c r="M134" i="1"/>
  <c r="N134" i="1" s="1"/>
  <c r="Y213" i="1"/>
  <c r="Z213" i="1" s="1"/>
  <c r="O213" i="1"/>
  <c r="V101" i="1"/>
  <c r="Q106" i="1"/>
  <c r="Q182" i="1"/>
  <c r="M182" i="1"/>
  <c r="N182" i="1" s="1"/>
  <c r="Q102" i="1"/>
  <c r="M102" i="1"/>
  <c r="N102" i="1" s="1"/>
  <c r="Q158" i="1"/>
  <c r="M158" i="1"/>
  <c r="N158" i="1" s="1"/>
  <c r="X46" i="1"/>
  <c r="X47" i="1"/>
  <c r="K49" i="1"/>
  <c r="M49" i="1" s="1"/>
  <c r="N49" i="1" s="1"/>
  <c r="Y49" i="1" s="1"/>
  <c r="Z49" i="1" s="1"/>
  <c r="V68" i="1"/>
  <c r="K70" i="1"/>
  <c r="M70" i="1" s="1"/>
  <c r="N70" i="1" s="1"/>
  <c r="K71" i="1"/>
  <c r="M71" i="1" s="1"/>
  <c r="N71" i="1" s="1"/>
  <c r="X71" i="1" s="1"/>
  <c r="W74" i="1"/>
  <c r="X78" i="1"/>
  <c r="Q82" i="1"/>
  <c r="Q87" i="1"/>
  <c r="K90" i="1"/>
  <c r="M90" i="1" s="1"/>
  <c r="N90" i="1" s="1"/>
  <c r="K94" i="1"/>
  <c r="Q94" i="1" s="1"/>
  <c r="M95" i="1"/>
  <c r="N95" i="1" s="1"/>
  <c r="Q103" i="1"/>
  <c r="Q109" i="1"/>
  <c r="W122" i="1"/>
  <c r="X122" i="1" s="1"/>
  <c r="K124" i="1"/>
  <c r="M124" i="1" s="1"/>
  <c r="N124" i="1" s="1"/>
  <c r="V124" i="1" s="1"/>
  <c r="W138" i="1"/>
  <c r="K140" i="1"/>
  <c r="M140" i="1" s="1"/>
  <c r="N140" i="1" s="1"/>
  <c r="Q141" i="1"/>
  <c r="Q151" i="1"/>
  <c r="W159" i="1"/>
  <c r="X159" i="1" s="1"/>
  <c r="K161" i="1"/>
  <c r="M161" i="1" s="1"/>
  <c r="N161" i="1" s="1"/>
  <c r="X161" i="1" s="1"/>
  <c r="W167" i="1"/>
  <c r="X167" i="1" s="1"/>
  <c r="K169" i="1"/>
  <c r="M169" i="1" s="1"/>
  <c r="N169" i="1" s="1"/>
  <c r="Y169" i="1" s="1"/>
  <c r="Z169" i="1" s="1"/>
  <c r="Q178" i="1"/>
  <c r="Q183" i="1"/>
  <c r="W189" i="1"/>
  <c r="K195" i="1"/>
  <c r="M195" i="1" s="1"/>
  <c r="N195" i="1" s="1"/>
  <c r="Q197" i="1"/>
  <c r="K203" i="1"/>
  <c r="M203" i="1" s="1"/>
  <c r="N203" i="1" s="1"/>
  <c r="V203" i="1" s="1"/>
  <c r="K207" i="1"/>
  <c r="M207" i="1" s="1"/>
  <c r="N207" i="1" s="1"/>
  <c r="Y207" i="1" s="1"/>
  <c r="Z207" i="1" s="1"/>
  <c r="K217" i="1"/>
  <c r="W224" i="1"/>
  <c r="W226" i="1"/>
  <c r="K228" i="1"/>
  <c r="M228" i="1" s="1"/>
  <c r="N228" i="1" s="1"/>
  <c r="O228" i="1" s="1"/>
  <c r="Q229" i="1"/>
  <c r="K241" i="1"/>
  <c r="W241" i="1"/>
  <c r="K245" i="1"/>
  <c r="Q245" i="1" s="1"/>
  <c r="Q249" i="1"/>
  <c r="M249" i="1"/>
  <c r="N249" i="1" s="1"/>
  <c r="K261" i="1"/>
  <c r="M261" i="1" s="1"/>
  <c r="N261" i="1" s="1"/>
  <c r="Q265" i="1"/>
  <c r="M265" i="1"/>
  <c r="N265" i="1" s="1"/>
  <c r="W268" i="1"/>
  <c r="K268" i="1"/>
  <c r="M268" i="1" s="1"/>
  <c r="N268" i="1" s="1"/>
  <c r="K293" i="1"/>
  <c r="M293" i="1" s="1"/>
  <c r="N293" i="1" s="1"/>
  <c r="X293" i="1" s="1"/>
  <c r="K308" i="1"/>
  <c r="W360" i="1"/>
  <c r="K360" i="1"/>
  <c r="W366" i="1"/>
  <c r="K366" i="1"/>
  <c r="M366" i="1" s="1"/>
  <c r="N366" i="1" s="1"/>
  <c r="X456" i="1"/>
  <c r="W462" i="1"/>
  <c r="X462" i="1" s="1"/>
  <c r="K462" i="1"/>
  <c r="M462" i="1" s="1"/>
  <c r="N462" i="1" s="1"/>
  <c r="K528" i="1"/>
  <c r="M528" i="1" s="1"/>
  <c r="N528" i="1" s="1"/>
  <c r="W528" i="1"/>
  <c r="Q698" i="1"/>
  <c r="X63" i="1"/>
  <c r="X193" i="1"/>
  <c r="K8" i="1"/>
  <c r="M8" i="1" s="1"/>
  <c r="N8" i="1" s="1"/>
  <c r="O8" i="1" s="1"/>
  <c r="Q18" i="1"/>
  <c r="M23" i="1"/>
  <c r="N23" i="1" s="1"/>
  <c r="Q34" i="1"/>
  <c r="Q95" i="1"/>
  <c r="W101" i="1"/>
  <c r="W102" i="1"/>
  <c r="Q108" i="1"/>
  <c r="Q116" i="1"/>
  <c r="Q125" i="1"/>
  <c r="Q133" i="1"/>
  <c r="Q148" i="1"/>
  <c r="W150" i="1"/>
  <c r="Q162" i="1"/>
  <c r="Q170" i="1"/>
  <c r="Q181" i="1"/>
  <c r="W209" i="1"/>
  <c r="X209" i="1" s="1"/>
  <c r="Q213" i="1"/>
  <c r="X225" i="1"/>
  <c r="W234" i="1"/>
  <c r="K236" i="1"/>
  <c r="M236" i="1" s="1"/>
  <c r="N236" i="1" s="1"/>
  <c r="K257" i="1"/>
  <c r="W257" i="1"/>
  <c r="Q269" i="1"/>
  <c r="K272" i="1"/>
  <c r="Q272" i="1" s="1"/>
  <c r="W272" i="1"/>
  <c r="Q393" i="1"/>
  <c r="W446" i="1"/>
  <c r="K446" i="1"/>
  <c r="M446" i="1" s="1"/>
  <c r="N446" i="1" s="1"/>
  <c r="O446" i="1" s="1"/>
  <c r="Q459" i="1"/>
  <c r="Q39" i="1"/>
  <c r="W5" i="1"/>
  <c r="W9" i="1"/>
  <c r="K16" i="1"/>
  <c r="M16" i="1" s="1"/>
  <c r="N16" i="1" s="1"/>
  <c r="X16" i="1" s="1"/>
  <c r="X20" i="1"/>
  <c r="Q27" i="1"/>
  <c r="M29" i="1"/>
  <c r="N29" i="1" s="1"/>
  <c r="K42" i="1"/>
  <c r="M42" i="1" s="1"/>
  <c r="N42" i="1" s="1"/>
  <c r="O42" i="1" s="1"/>
  <c r="Q50" i="1"/>
  <c r="Q55" i="1"/>
  <c r="K58" i="1"/>
  <c r="M58" i="1" s="1"/>
  <c r="N58" i="1" s="1"/>
  <c r="W82" i="1"/>
  <c r="K84" i="1"/>
  <c r="M84" i="1" s="1"/>
  <c r="N84" i="1" s="1"/>
  <c r="Y84" i="1" s="1"/>
  <c r="Z84" i="1" s="1"/>
  <c r="K89" i="1"/>
  <c r="M89" i="1" s="1"/>
  <c r="N89" i="1" s="1"/>
  <c r="Y89" i="1" s="1"/>
  <c r="Z89" i="1" s="1"/>
  <c r="Q90" i="1"/>
  <c r="M93" i="1"/>
  <c r="N93" i="1" s="1"/>
  <c r="X97" i="1"/>
  <c r="W103" i="1"/>
  <c r="X103" i="1" s="1"/>
  <c r="K105" i="1"/>
  <c r="W109" i="1"/>
  <c r="Q111" i="1"/>
  <c r="W117" i="1"/>
  <c r="Q119" i="1"/>
  <c r="Q135" i="1"/>
  <c r="W141" i="1"/>
  <c r="W151" i="1"/>
  <c r="K153" i="1"/>
  <c r="M153" i="1" s="1"/>
  <c r="N153" i="1" s="1"/>
  <c r="K165" i="1"/>
  <c r="M165" i="1" s="1"/>
  <c r="N165" i="1" s="1"/>
  <c r="O165" i="1" s="1"/>
  <c r="X172" i="1"/>
  <c r="K173" i="1"/>
  <c r="M173" i="1" s="1"/>
  <c r="N173" i="1" s="1"/>
  <c r="V173" i="1" s="1"/>
  <c r="W178" i="1"/>
  <c r="X178" i="1" s="1"/>
  <c r="K180" i="1"/>
  <c r="M180" i="1" s="1"/>
  <c r="N180" i="1" s="1"/>
  <c r="X180" i="1" s="1"/>
  <c r="W183" i="1"/>
  <c r="K185" i="1"/>
  <c r="M185" i="1" s="1"/>
  <c r="N185" i="1" s="1"/>
  <c r="X185" i="1" s="1"/>
  <c r="W197" i="1"/>
  <c r="K216" i="1"/>
  <c r="Q216" i="1" s="1"/>
  <c r="M218" i="1"/>
  <c r="N218" i="1" s="1"/>
  <c r="O218" i="1" s="1"/>
  <c r="Q228" i="1"/>
  <c r="W229" i="1"/>
  <c r="K231" i="1"/>
  <c r="M231" i="1" s="1"/>
  <c r="N231" i="1" s="1"/>
  <c r="W250" i="1"/>
  <c r="W260" i="1"/>
  <c r="K260" i="1"/>
  <c r="M260" i="1" s="1"/>
  <c r="N260" i="1" s="1"/>
  <c r="X271" i="1"/>
  <c r="K282" i="1"/>
  <c r="M282" i="1" s="1"/>
  <c r="N282" i="1" s="1"/>
  <c r="V282" i="1" s="1"/>
  <c r="W282" i="1"/>
  <c r="W292" i="1"/>
  <c r="K292" i="1"/>
  <c r="M292" i="1" s="1"/>
  <c r="N292" i="1" s="1"/>
  <c r="K303" i="1"/>
  <c r="M303" i="1" s="1"/>
  <c r="N303" i="1" s="1"/>
  <c r="X303" i="1" s="1"/>
  <c r="M337" i="1"/>
  <c r="N337" i="1" s="1"/>
  <c r="Q443" i="1"/>
  <c r="K455" i="1"/>
  <c r="Q455" i="1" s="1"/>
  <c r="W455" i="1"/>
  <c r="X62" i="1"/>
  <c r="K258" i="1"/>
  <c r="M258" i="1" s="1"/>
  <c r="N258" i="1" s="1"/>
  <c r="W258" i="1"/>
  <c r="W276" i="1"/>
  <c r="K276" i="1"/>
  <c r="M276" i="1" s="1"/>
  <c r="N276" i="1" s="1"/>
  <c r="V276" i="1" s="1"/>
  <c r="W890" i="1"/>
  <c r="K890" i="1"/>
  <c r="M890" i="1" s="1"/>
  <c r="N890" i="1" s="1"/>
  <c r="X890" i="1" s="1"/>
  <c r="K964" i="1"/>
  <c r="W964" i="1"/>
  <c r="Q10" i="1"/>
  <c r="Q12" i="1"/>
  <c r="W13" i="1"/>
  <c r="W18" i="1"/>
  <c r="Q26" i="1"/>
  <c r="W34" i="1"/>
  <c r="X34" i="1" s="1"/>
  <c r="W38" i="1"/>
  <c r="X38" i="1" s="1"/>
  <c r="Q127" i="1"/>
  <c r="M175" i="1"/>
  <c r="N175" i="1" s="1"/>
  <c r="Y175" i="1" s="1"/>
  <c r="Z175" i="1" s="1"/>
  <c r="W181" i="1"/>
  <c r="Q237" i="1"/>
  <c r="K240" i="1"/>
  <c r="Q240" i="1" s="1"/>
  <c r="W240" i="1"/>
  <c r="M289" i="1"/>
  <c r="N289" i="1" s="1"/>
  <c r="M316" i="1"/>
  <c r="N316" i="1" s="1"/>
  <c r="O316" i="1" s="1"/>
  <c r="Q316" i="1"/>
  <c r="W356" i="1"/>
  <c r="K356" i="1"/>
  <c r="M356" i="1" s="1"/>
  <c r="N356" i="1" s="1"/>
  <c r="O356" i="1" s="1"/>
  <c r="M377" i="1"/>
  <c r="N377" i="1" s="1"/>
  <c r="Q377" i="1"/>
  <c r="V462" i="1"/>
  <c r="M183" i="1"/>
  <c r="N183" i="1" s="1"/>
  <c r="K4" i="1"/>
  <c r="M4" i="1" s="1"/>
  <c r="N4" i="1" s="1"/>
  <c r="V4" i="1" s="1"/>
  <c r="Q6" i="1"/>
  <c r="W17" i="1"/>
  <c r="W39" i="1"/>
  <c r="X39" i="1" s="1"/>
  <c r="K2" i="1"/>
  <c r="M2" i="1" s="1"/>
  <c r="N2" i="1" s="1"/>
  <c r="K52" i="1"/>
  <c r="M52" i="1" s="1"/>
  <c r="N52" i="1" s="1"/>
  <c r="V52" i="1" s="1"/>
  <c r="K57" i="1"/>
  <c r="M57" i="1" s="1"/>
  <c r="N57" i="1" s="1"/>
  <c r="M61" i="1"/>
  <c r="N61" i="1" s="1"/>
  <c r="Y61" i="1" s="1"/>
  <c r="Z61" i="1" s="1"/>
  <c r="M77" i="1"/>
  <c r="N77" i="1" s="1"/>
  <c r="V77" i="1" s="1"/>
  <c r="M79" i="1"/>
  <c r="N79" i="1" s="1"/>
  <c r="X79" i="1" s="1"/>
  <c r="K92" i="1"/>
  <c r="M92" i="1" s="1"/>
  <c r="N92" i="1" s="1"/>
  <c r="O92" i="1" s="1"/>
  <c r="W111" i="1"/>
  <c r="K113" i="1"/>
  <c r="M113" i="1" s="1"/>
  <c r="N113" i="1" s="1"/>
  <c r="X113" i="1" s="1"/>
  <c r="W119" i="1"/>
  <c r="X119" i="1" s="1"/>
  <c r="W135" i="1"/>
  <c r="X135" i="1" s="1"/>
  <c r="K145" i="1"/>
  <c r="M145" i="1" s="1"/>
  <c r="N145" i="1" s="1"/>
  <c r="V145" i="1" s="1"/>
  <c r="X156" i="1"/>
  <c r="Q202" i="1"/>
  <c r="Q206" i="1"/>
  <c r="W249" i="1"/>
  <c r="Q253" i="1"/>
  <c r="K256" i="1"/>
  <c r="Q256" i="1" s="1"/>
  <c r="W256" i="1"/>
  <c r="W265" i="1"/>
  <c r="Q281" i="1"/>
  <c r="M281" i="1"/>
  <c r="N281" i="1" s="1"/>
  <c r="K288" i="1"/>
  <c r="W288" i="1"/>
  <c r="K298" i="1"/>
  <c r="M298" i="1" s="1"/>
  <c r="N298" i="1" s="1"/>
  <c r="O298" i="1" s="1"/>
  <c r="W298" i="1"/>
  <c r="X448" i="1"/>
  <c r="Q46" i="1"/>
  <c r="Q63" i="1"/>
  <c r="X66" i="1"/>
  <c r="Q78" i="1"/>
  <c r="Q79" i="1"/>
  <c r="Q98" i="1"/>
  <c r="Q114" i="1"/>
  <c r="Q146" i="1"/>
  <c r="Q157" i="1"/>
  <c r="Q172" i="1"/>
  <c r="Q175" i="1"/>
  <c r="X186" i="1"/>
  <c r="Q193" i="1"/>
  <c r="Q205" i="1"/>
  <c r="Q210" i="1"/>
  <c r="Q215" i="1"/>
  <c r="W218" i="1"/>
  <c r="Q221" i="1"/>
  <c r="M313" i="1"/>
  <c r="N313" i="1" s="1"/>
  <c r="Q336" i="1"/>
  <c r="M336" i="1"/>
  <c r="N336" i="1" s="1"/>
  <c r="V337" i="1"/>
  <c r="M342" i="1"/>
  <c r="N342" i="1" s="1"/>
  <c r="O342" i="1" s="1"/>
  <c r="Q342" i="1"/>
  <c r="Q415" i="1"/>
  <c r="M415" i="1"/>
  <c r="N415" i="1" s="1"/>
  <c r="O415" i="1" s="1"/>
  <c r="W454" i="1"/>
  <c r="K454" i="1"/>
  <c r="M454" i="1" s="1"/>
  <c r="N454" i="1" s="1"/>
  <c r="Q31" i="1"/>
  <c r="K14" i="1"/>
  <c r="M14" i="1" s="1"/>
  <c r="N14" i="1" s="1"/>
  <c r="V14" i="1" s="1"/>
  <c r="Q20" i="1"/>
  <c r="V21" i="1"/>
  <c r="K44" i="1"/>
  <c r="M44" i="1" s="1"/>
  <c r="N44" i="1" s="1"/>
  <c r="V44" i="1" s="1"/>
  <c r="Q47" i="1"/>
  <c r="K60" i="1"/>
  <c r="M60" i="1" s="1"/>
  <c r="N60" i="1" s="1"/>
  <c r="O60" i="1" s="1"/>
  <c r="Q74" i="1"/>
  <c r="M86" i="1"/>
  <c r="N86" i="1" s="1"/>
  <c r="X108" i="1"/>
  <c r="X116" i="1"/>
  <c r="Q122" i="1"/>
  <c r="K129" i="1"/>
  <c r="M129" i="1" s="1"/>
  <c r="N129" i="1" s="1"/>
  <c r="X129" i="1" s="1"/>
  <c r="Q138" i="1"/>
  <c r="Q159" i="1"/>
  <c r="Q167" i="1"/>
  <c r="K208" i="1"/>
  <c r="Q208" i="1" s="1"/>
  <c r="K255" i="1"/>
  <c r="M255" i="1" s="1"/>
  <c r="N255" i="1" s="1"/>
  <c r="V255" i="1" s="1"/>
  <c r="K266" i="1"/>
  <c r="M266" i="1" s="1"/>
  <c r="N266" i="1" s="1"/>
  <c r="W266" i="1"/>
  <c r="Q273" i="1"/>
  <c r="M345" i="1"/>
  <c r="N345" i="1" s="1"/>
  <c r="O345" i="1" s="1"/>
  <c r="Q345" i="1"/>
  <c r="W390" i="1"/>
  <c r="K390" i="1"/>
  <c r="M390" i="1" s="1"/>
  <c r="N390" i="1" s="1"/>
  <c r="V390" i="1" s="1"/>
  <c r="X545" i="1"/>
  <c r="Q337" i="1"/>
  <c r="W345" i="1"/>
  <c r="X364" i="1"/>
  <c r="V412" i="1"/>
  <c r="Y614" i="1"/>
  <c r="Z614" i="1" s="1"/>
  <c r="O614" i="1"/>
  <c r="W682" i="1"/>
  <c r="K682" i="1"/>
  <c r="M682" i="1" s="1"/>
  <c r="N682" i="1" s="1"/>
  <c r="K721" i="1"/>
  <c r="M721" i="1" s="1"/>
  <c r="N721" i="1" s="1"/>
  <c r="W721" i="1"/>
  <c r="W817" i="1"/>
  <c r="K817" i="1"/>
  <c r="M817" i="1" s="1"/>
  <c r="N817" i="1" s="1"/>
  <c r="Y817" i="1" s="1"/>
  <c r="Z817" i="1" s="1"/>
  <c r="W837" i="1"/>
  <c r="K837" i="1"/>
  <c r="M837" i="1" s="1"/>
  <c r="N837" i="1" s="1"/>
  <c r="Q348" i="1"/>
  <c r="Q372" i="1"/>
  <c r="K385" i="1"/>
  <c r="K396" i="1"/>
  <c r="M396" i="1" s="1"/>
  <c r="N396" i="1" s="1"/>
  <c r="K400" i="1"/>
  <c r="M400" i="1" s="1"/>
  <c r="N400" i="1" s="1"/>
  <c r="X400" i="1" s="1"/>
  <c r="K401" i="1"/>
  <c r="Q404" i="1"/>
  <c r="K408" i="1"/>
  <c r="K414" i="1"/>
  <c r="M414" i="1" s="1"/>
  <c r="N414" i="1" s="1"/>
  <c r="Y414" i="1" s="1"/>
  <c r="Z414" i="1" s="1"/>
  <c r="W416" i="1"/>
  <c r="K428" i="1"/>
  <c r="K434" i="1"/>
  <c r="M434" i="1" s="1"/>
  <c r="N434" i="1" s="1"/>
  <c r="X434" i="1" s="1"/>
  <c r="K467" i="1"/>
  <c r="K468" i="1"/>
  <c r="M468" i="1" s="1"/>
  <c r="N468" i="1" s="1"/>
  <c r="O468" i="1" s="1"/>
  <c r="Q482" i="1"/>
  <c r="Q486" i="1"/>
  <c r="K499" i="1"/>
  <c r="M499" i="1" s="1"/>
  <c r="N499" i="1" s="1"/>
  <c r="K503" i="1"/>
  <c r="M503" i="1" s="1"/>
  <c r="N503" i="1" s="1"/>
  <c r="W507" i="1"/>
  <c r="K507" i="1"/>
  <c r="M507" i="1" s="1"/>
  <c r="N507" i="1" s="1"/>
  <c r="K515" i="1"/>
  <c r="M515" i="1" s="1"/>
  <c r="N515" i="1" s="1"/>
  <c r="Y515" i="1" s="1"/>
  <c r="Z515" i="1" s="1"/>
  <c r="Q528" i="1"/>
  <c r="M718" i="1"/>
  <c r="N718" i="1" s="1"/>
  <c r="W726" i="1"/>
  <c r="K726" i="1"/>
  <c r="M726" i="1" s="1"/>
  <c r="N726" i="1" s="1"/>
  <c r="M749" i="1"/>
  <c r="N749" i="1" s="1"/>
  <c r="Q749" i="1"/>
  <c r="W809" i="1"/>
  <c r="K809" i="1"/>
  <c r="M809" i="1" s="1"/>
  <c r="N809" i="1" s="1"/>
  <c r="Y809" i="1" s="1"/>
  <c r="Z809" i="1" s="1"/>
  <c r="W274" i="1"/>
  <c r="X274" i="1" s="1"/>
  <c r="W290" i="1"/>
  <c r="Q303" i="1"/>
  <c r="K326" i="1"/>
  <c r="M326" i="1" s="1"/>
  <c r="N326" i="1" s="1"/>
  <c r="X326" i="1" s="1"/>
  <c r="W338" i="1"/>
  <c r="X338" i="1" s="1"/>
  <c r="K340" i="1"/>
  <c r="M340" i="1" s="1"/>
  <c r="N340" i="1" s="1"/>
  <c r="M341" i="1"/>
  <c r="N341" i="1" s="1"/>
  <c r="W378" i="1"/>
  <c r="X378" i="1" s="1"/>
  <c r="K380" i="1"/>
  <c r="M380" i="1" s="1"/>
  <c r="N380" i="1" s="1"/>
  <c r="X380" i="1" s="1"/>
  <c r="K384" i="1"/>
  <c r="W391" i="1"/>
  <c r="K407" i="1"/>
  <c r="Q429" i="1"/>
  <c r="Q456" i="1"/>
  <c r="Q462" i="1"/>
  <c r="W463" i="1"/>
  <c r="K466" i="1"/>
  <c r="M466" i="1" s="1"/>
  <c r="N466" i="1" s="1"/>
  <c r="O466" i="1" s="1"/>
  <c r="K480" i="1"/>
  <c r="M480" i="1" s="1"/>
  <c r="N480" i="1" s="1"/>
  <c r="X480" i="1" s="1"/>
  <c r="W493" i="1"/>
  <c r="Q521" i="1"/>
  <c r="Q525" i="1"/>
  <c r="W527" i="1"/>
  <c r="K527" i="1"/>
  <c r="M527" i="1" s="1"/>
  <c r="N527" i="1" s="1"/>
  <c r="Q556" i="1"/>
  <c r="M610" i="1"/>
  <c r="N610" i="1" s="1"/>
  <c r="O610" i="1" s="1"/>
  <c r="Q634" i="1"/>
  <c r="M634" i="1"/>
  <c r="N634" i="1" s="1"/>
  <c r="Y634" i="1" s="1"/>
  <c r="Z634" i="1" s="1"/>
  <c r="K665" i="1"/>
  <c r="W665" i="1"/>
  <c r="M233" i="1"/>
  <c r="N233" i="1" s="1"/>
  <c r="Q234" i="1"/>
  <c r="Q239" i="1"/>
  <c r="W242" i="1"/>
  <c r="K244" i="1"/>
  <c r="Q250" i="1"/>
  <c r="Q261" i="1"/>
  <c r="Q271" i="1"/>
  <c r="W273" i="1"/>
  <c r="X273" i="1" s="1"/>
  <c r="Q277" i="1"/>
  <c r="Q287" i="1"/>
  <c r="W289" i="1"/>
  <c r="M306" i="1"/>
  <c r="N306" i="1" s="1"/>
  <c r="K311" i="1"/>
  <c r="M311" i="1" s="1"/>
  <c r="N311" i="1" s="1"/>
  <c r="X311" i="1" s="1"/>
  <c r="W314" i="1"/>
  <c r="M325" i="1"/>
  <c r="N325" i="1" s="1"/>
  <c r="Q330" i="1"/>
  <c r="Q335" i="1"/>
  <c r="V336" i="1"/>
  <c r="W337" i="1"/>
  <c r="K350" i="1"/>
  <c r="Q351" i="1"/>
  <c r="Q356" i="1"/>
  <c r="W362" i="1"/>
  <c r="K368" i="1"/>
  <c r="K374" i="1"/>
  <c r="M374" i="1" s="1"/>
  <c r="N374" i="1" s="1"/>
  <c r="O374" i="1" s="1"/>
  <c r="Q396" i="1"/>
  <c r="K438" i="1"/>
  <c r="M438" i="1" s="1"/>
  <c r="N438" i="1" s="1"/>
  <c r="W447" i="1"/>
  <c r="X458" i="1"/>
  <c r="K472" i="1"/>
  <c r="M472" i="1" s="1"/>
  <c r="N472" i="1" s="1"/>
  <c r="K488" i="1"/>
  <c r="M488" i="1" s="1"/>
  <c r="N488" i="1" s="1"/>
  <c r="X488" i="1" s="1"/>
  <c r="Q498" i="1"/>
  <c r="M498" i="1"/>
  <c r="N498" i="1" s="1"/>
  <c r="Y498" i="1" s="1"/>
  <c r="Z498" i="1" s="1"/>
  <c r="W519" i="1"/>
  <c r="K519" i="1"/>
  <c r="M519" i="1" s="1"/>
  <c r="N519" i="1" s="1"/>
  <c r="Q541" i="1"/>
  <c r="W555" i="1"/>
  <c r="K555" i="1"/>
  <c r="M555" i="1" s="1"/>
  <c r="N555" i="1" s="1"/>
  <c r="W567" i="1"/>
  <c r="K567" i="1"/>
  <c r="M567" i="1" s="1"/>
  <c r="N567" i="1" s="1"/>
  <c r="Y567" i="1" s="1"/>
  <c r="Z567" i="1" s="1"/>
  <c r="W616" i="1"/>
  <c r="K616" i="1"/>
  <c r="M616" i="1" s="1"/>
  <c r="N616" i="1" s="1"/>
  <c r="W704" i="1"/>
  <c r="K704" i="1"/>
  <c r="M704" i="1" s="1"/>
  <c r="N704" i="1" s="1"/>
  <c r="V704" i="1" s="1"/>
  <c r="X247" i="1"/>
  <c r="X263" i="1"/>
  <c r="X279" i="1"/>
  <c r="X295" i="1"/>
  <c r="M301" i="1"/>
  <c r="N301" i="1" s="1"/>
  <c r="X301" i="1" s="1"/>
  <c r="Q305" i="1"/>
  <c r="W312" i="1"/>
  <c r="W319" i="1"/>
  <c r="M321" i="1"/>
  <c r="N321" i="1" s="1"/>
  <c r="Y321" i="1" s="1"/>
  <c r="Z321" i="1" s="1"/>
  <c r="M324" i="1"/>
  <c r="N324" i="1" s="1"/>
  <c r="Y324" i="1" s="1"/>
  <c r="Z324" i="1" s="1"/>
  <c r="V335" i="1"/>
  <c r="Q340" i="1"/>
  <c r="Q359" i="1"/>
  <c r="W375" i="1"/>
  <c r="W377" i="1"/>
  <c r="Q380" i="1"/>
  <c r="W386" i="1"/>
  <c r="X392" i="1"/>
  <c r="Q399" i="1"/>
  <c r="M417" i="1"/>
  <c r="N417" i="1" s="1"/>
  <c r="V417" i="1" s="1"/>
  <c r="K422" i="1"/>
  <c r="M422" i="1" s="1"/>
  <c r="N422" i="1" s="1"/>
  <c r="V422" i="1" s="1"/>
  <c r="V429" i="1"/>
  <c r="Q437" i="1"/>
  <c r="K442" i="1"/>
  <c r="M442" i="1" s="1"/>
  <c r="N442" i="1" s="1"/>
  <c r="V442" i="1" s="1"/>
  <c r="K450" i="1"/>
  <c r="M450" i="1" s="1"/>
  <c r="N450" i="1" s="1"/>
  <c r="Y450" i="1" s="1"/>
  <c r="Z450" i="1" s="1"/>
  <c r="K458" i="1"/>
  <c r="M458" i="1" s="1"/>
  <c r="N458" i="1" s="1"/>
  <c r="O458" i="1" s="1"/>
  <c r="M483" i="1"/>
  <c r="N483" i="1" s="1"/>
  <c r="V483" i="1" s="1"/>
  <c r="Q497" i="1"/>
  <c r="K509" i="1"/>
  <c r="M509" i="1" s="1"/>
  <c r="N509" i="1" s="1"/>
  <c r="W509" i="1"/>
  <c r="X509" i="1" s="1"/>
  <c r="Q524" i="1"/>
  <c r="Q527" i="1"/>
  <c r="K529" i="1"/>
  <c r="M529" i="1" s="1"/>
  <c r="N529" i="1" s="1"/>
  <c r="W529" i="1"/>
  <c r="W543" i="1"/>
  <c r="K543" i="1"/>
  <c r="M543" i="1" s="1"/>
  <c r="N543" i="1" s="1"/>
  <c r="Q548" i="1"/>
  <c r="W549" i="1"/>
  <c r="X549" i="1" s="1"/>
  <c r="X565" i="1"/>
  <c r="W577" i="1"/>
  <c r="K577" i="1"/>
  <c r="M577" i="1" s="1"/>
  <c r="N577" i="1" s="1"/>
  <c r="V614" i="1"/>
  <c r="X622" i="1"/>
  <c r="Y633" i="1"/>
  <c r="Z633" i="1" s="1"/>
  <c r="O633" i="1"/>
  <c r="V669" i="1"/>
  <c r="M693" i="1"/>
  <c r="N693" i="1" s="1"/>
  <c r="X693" i="1" s="1"/>
  <c r="Q693" i="1"/>
  <c r="M717" i="1"/>
  <c r="N717" i="1" s="1"/>
  <c r="Q717" i="1"/>
  <c r="M728" i="1"/>
  <c r="N728" i="1" s="1"/>
  <c r="W773" i="1"/>
  <c r="K773" i="1"/>
  <c r="M773" i="1" s="1"/>
  <c r="N773" i="1" s="1"/>
  <c r="O773" i="1" s="1"/>
  <c r="W330" i="1"/>
  <c r="X330" i="1" s="1"/>
  <c r="Y333" i="1"/>
  <c r="Z333" i="1" s="1"/>
  <c r="W351" i="1"/>
  <c r="Q402" i="1"/>
  <c r="Q421" i="1"/>
  <c r="Q466" i="1"/>
  <c r="Q476" i="1"/>
  <c r="Q484" i="1"/>
  <c r="W535" i="1"/>
  <c r="K535" i="1"/>
  <c r="M535" i="1" s="1"/>
  <c r="N535" i="1" s="1"/>
  <c r="Y535" i="1" s="1"/>
  <c r="Z535" i="1" s="1"/>
  <c r="W539" i="1"/>
  <c r="K539" i="1"/>
  <c r="M539" i="1" s="1"/>
  <c r="N539" i="1" s="1"/>
  <c r="W541" i="1"/>
  <c r="X541" i="1" s="1"/>
  <c r="V620" i="1"/>
  <c r="W664" i="1"/>
  <c r="K664" i="1"/>
  <c r="M664" i="1" s="1"/>
  <c r="N664" i="1" s="1"/>
  <c r="W683" i="1"/>
  <c r="K683" i="1"/>
  <c r="M683" i="1" s="1"/>
  <c r="N683" i="1" s="1"/>
  <c r="V683" i="1" s="1"/>
  <c r="M242" i="1"/>
  <c r="N242" i="1" s="1"/>
  <c r="K284" i="1"/>
  <c r="M284" i="1" s="1"/>
  <c r="N284" i="1" s="1"/>
  <c r="M314" i="1"/>
  <c r="N314" i="1" s="1"/>
  <c r="M319" i="1"/>
  <c r="N319" i="1" s="1"/>
  <c r="O319" i="1" s="1"/>
  <c r="Q364" i="1"/>
  <c r="M378" i="1"/>
  <c r="N378" i="1" s="1"/>
  <c r="O378" i="1" s="1"/>
  <c r="K382" i="1"/>
  <c r="M382" i="1" s="1"/>
  <c r="N382" i="1" s="1"/>
  <c r="Q388" i="1"/>
  <c r="V406" i="1"/>
  <c r="M420" i="1"/>
  <c r="N420" i="1" s="1"/>
  <c r="X420" i="1" s="1"/>
  <c r="Q436" i="1"/>
  <c r="Q444" i="1"/>
  <c r="Q452" i="1"/>
  <c r="Q460" i="1"/>
  <c r="M470" i="1"/>
  <c r="N470" i="1" s="1"/>
  <c r="X470" i="1" s="1"/>
  <c r="Q472" i="1"/>
  <c r="W474" i="1"/>
  <c r="K474" i="1"/>
  <c r="M474" i="1" s="1"/>
  <c r="N474" i="1" s="1"/>
  <c r="Q475" i="1"/>
  <c r="Q488" i="1"/>
  <c r="Q529" i="1"/>
  <c r="W583" i="1"/>
  <c r="K583" i="1"/>
  <c r="M583" i="1" s="1"/>
  <c r="N583" i="1" s="1"/>
  <c r="O583" i="1" s="1"/>
  <c r="K644" i="1"/>
  <c r="M644" i="1" s="1"/>
  <c r="N644" i="1" s="1"/>
  <c r="Y644" i="1" s="1"/>
  <c r="Z644" i="1" s="1"/>
  <c r="W644" i="1"/>
  <c r="Q767" i="1"/>
  <c r="M767" i="1"/>
  <c r="N767" i="1" s="1"/>
  <c r="V767" i="1" s="1"/>
  <c r="Q545" i="1"/>
  <c r="W552" i="1"/>
  <c r="Q569" i="1"/>
  <c r="X614" i="1"/>
  <c r="Q618" i="1"/>
  <c r="W620" i="1"/>
  <c r="W634" i="1"/>
  <c r="Q638" i="1"/>
  <c r="Q651" i="1"/>
  <c r="Q652" i="1"/>
  <c r="Q672" i="1"/>
  <c r="W673" i="1"/>
  <c r="Q678" i="1"/>
  <c r="W689" i="1"/>
  <c r="Q694" i="1"/>
  <c r="Q718" i="1"/>
  <c r="Q723" i="1"/>
  <c r="Q729" i="1"/>
  <c r="X740" i="1"/>
  <c r="M745" i="1"/>
  <c r="N745" i="1" s="1"/>
  <c r="Y745" i="1" s="1"/>
  <c r="Z745" i="1" s="1"/>
  <c r="W768" i="1"/>
  <c r="Q783" i="1"/>
  <c r="M783" i="1"/>
  <c r="N783" i="1" s="1"/>
  <c r="W789" i="1"/>
  <c r="K789" i="1"/>
  <c r="M789" i="1" s="1"/>
  <c r="N789" i="1" s="1"/>
  <c r="V789" i="1" s="1"/>
  <c r="Q841" i="1"/>
  <c r="X855" i="1"/>
  <c r="W870" i="1"/>
  <c r="K870" i="1"/>
  <c r="M870" i="1" s="1"/>
  <c r="N870" i="1" s="1"/>
  <c r="W886" i="1"/>
  <c r="K886" i="1"/>
  <c r="Q886" i="1" s="1"/>
  <c r="Q887" i="1"/>
  <c r="W981" i="1"/>
  <c r="K981" i="1"/>
  <c r="M981" i="1" s="1"/>
  <c r="N981" i="1" s="1"/>
  <c r="K1004" i="1"/>
  <c r="W1004" i="1"/>
  <c r="W1013" i="1"/>
  <c r="K1013" i="1"/>
  <c r="Q551" i="1"/>
  <c r="Q557" i="1"/>
  <c r="Q585" i="1"/>
  <c r="Q595" i="1"/>
  <c r="Q604" i="1"/>
  <c r="Q610" i="1"/>
  <c r="Q644" i="1"/>
  <c r="Q665" i="1"/>
  <c r="Q688" i="1"/>
  <c r="K760" i="1"/>
  <c r="W760" i="1"/>
  <c r="W763" i="1"/>
  <c r="K763" i="1"/>
  <c r="M763" i="1" s="1"/>
  <c r="N763" i="1" s="1"/>
  <c r="Q799" i="1"/>
  <c r="M799" i="1"/>
  <c r="N799" i="1" s="1"/>
  <c r="Y799" i="1" s="1"/>
  <c r="Z799" i="1" s="1"/>
  <c r="Q861" i="1"/>
  <c r="Q921" i="1"/>
  <c r="M921" i="1"/>
  <c r="N921" i="1" s="1"/>
  <c r="M948" i="1"/>
  <c r="N948" i="1" s="1"/>
  <c r="O948" i="1" s="1"/>
  <c r="Q948" i="1"/>
  <c r="Q470" i="1"/>
  <c r="M502" i="1"/>
  <c r="N502" i="1" s="1"/>
  <c r="O502" i="1" s="1"/>
  <c r="Q543" i="1"/>
  <c r="W568" i="1"/>
  <c r="K571" i="1"/>
  <c r="M571" i="1" s="1"/>
  <c r="N571" i="1" s="1"/>
  <c r="V571" i="1" s="1"/>
  <c r="Q573" i="1"/>
  <c r="Q589" i="1"/>
  <c r="M592" i="1"/>
  <c r="N592" i="1" s="1"/>
  <c r="M621" i="1"/>
  <c r="N621" i="1" s="1"/>
  <c r="V621" i="1" s="1"/>
  <c r="K648" i="1"/>
  <c r="M648" i="1" s="1"/>
  <c r="N648" i="1" s="1"/>
  <c r="W651" i="1"/>
  <c r="X651" i="1" s="1"/>
  <c r="W652" i="1"/>
  <c r="K654" i="1"/>
  <c r="Q654" i="1" s="1"/>
  <c r="K658" i="1"/>
  <c r="K675" i="1"/>
  <c r="M675" i="1" s="1"/>
  <c r="N675" i="1" s="1"/>
  <c r="W678" i="1"/>
  <c r="K680" i="1"/>
  <c r="M680" i="1" s="1"/>
  <c r="N680" i="1" s="1"/>
  <c r="Y680" i="1" s="1"/>
  <c r="Z680" i="1" s="1"/>
  <c r="W694" i="1"/>
  <c r="K696" i="1"/>
  <c r="M696" i="1" s="1"/>
  <c r="N696" i="1" s="1"/>
  <c r="X696" i="1" s="1"/>
  <c r="Q697" i="1"/>
  <c r="Q699" i="1"/>
  <c r="K710" i="1"/>
  <c r="M710" i="1" s="1"/>
  <c r="N710" i="1" s="1"/>
  <c r="X710" i="1" s="1"/>
  <c r="K714" i="1"/>
  <c r="W718" i="1"/>
  <c r="X718" i="1" s="1"/>
  <c r="K720" i="1"/>
  <c r="M720" i="1" s="1"/>
  <c r="N720" i="1" s="1"/>
  <c r="V720" i="1" s="1"/>
  <c r="W723" i="1"/>
  <c r="K725" i="1"/>
  <c r="M725" i="1" s="1"/>
  <c r="N725" i="1" s="1"/>
  <c r="Q726" i="1"/>
  <c r="Q745" i="1"/>
  <c r="K769" i="1"/>
  <c r="M769" i="1" s="1"/>
  <c r="N769" i="1" s="1"/>
  <c r="O769" i="1" s="1"/>
  <c r="W769" i="1"/>
  <c r="W779" i="1"/>
  <c r="K779" i="1"/>
  <c r="M779" i="1" s="1"/>
  <c r="N779" i="1" s="1"/>
  <c r="Q870" i="1"/>
  <c r="X887" i="1"/>
  <c r="W892" i="1"/>
  <c r="K892" i="1"/>
  <c r="M892" i="1" s="1"/>
  <c r="N892" i="1" s="1"/>
  <c r="V927" i="1"/>
  <c r="M511" i="1"/>
  <c r="N511" i="1" s="1"/>
  <c r="O511" i="1" s="1"/>
  <c r="M523" i="1"/>
  <c r="N523" i="1" s="1"/>
  <c r="M547" i="1"/>
  <c r="N547" i="1" s="1"/>
  <c r="X547" i="1" s="1"/>
  <c r="W556" i="1"/>
  <c r="W557" i="1"/>
  <c r="X557" i="1" s="1"/>
  <c r="M559" i="1"/>
  <c r="N559" i="1" s="1"/>
  <c r="O559" i="1" s="1"/>
  <c r="Q577" i="1"/>
  <c r="W585" i="1"/>
  <c r="M587" i="1"/>
  <c r="N587" i="1" s="1"/>
  <c r="V587" i="1" s="1"/>
  <c r="Q599" i="1"/>
  <c r="W610" i="1"/>
  <c r="X610" i="1" s="1"/>
  <c r="M612" i="1"/>
  <c r="N612" i="1" s="1"/>
  <c r="Y612" i="1" s="1"/>
  <c r="Z612" i="1" s="1"/>
  <c r="Q636" i="1"/>
  <c r="K641" i="1"/>
  <c r="M641" i="1" s="1"/>
  <c r="N641" i="1" s="1"/>
  <c r="M642" i="1"/>
  <c r="N642" i="1" s="1"/>
  <c r="X642" i="1" s="1"/>
  <c r="Q643" i="1"/>
  <c r="Q659" i="1"/>
  <c r="Q664" i="1"/>
  <c r="Q670" i="1"/>
  <c r="K674" i="1"/>
  <c r="Q681" i="1"/>
  <c r="K690" i="1"/>
  <c r="M690" i="1" s="1"/>
  <c r="N690" i="1" s="1"/>
  <c r="X690" i="1" s="1"/>
  <c r="K709" i="1"/>
  <c r="V726" i="1"/>
  <c r="W728" i="1"/>
  <c r="M732" i="1"/>
  <c r="N732" i="1" s="1"/>
  <c r="K741" i="1"/>
  <c r="M741" i="1" s="1"/>
  <c r="N741" i="1" s="1"/>
  <c r="Y741" i="1" s="1"/>
  <c r="Z741" i="1" s="1"/>
  <c r="W744" i="1"/>
  <c r="K744" i="1"/>
  <c r="K747" i="1"/>
  <c r="M747" i="1" s="1"/>
  <c r="N747" i="1" s="1"/>
  <c r="Y747" i="1" s="1"/>
  <c r="Z747" i="1" s="1"/>
  <c r="W747" i="1"/>
  <c r="K785" i="1"/>
  <c r="M785" i="1" s="1"/>
  <c r="N785" i="1" s="1"/>
  <c r="O785" i="1" s="1"/>
  <c r="W785" i="1"/>
  <c r="W795" i="1"/>
  <c r="K795" i="1"/>
  <c r="M795" i="1" s="1"/>
  <c r="N795" i="1" s="1"/>
  <c r="X795" i="1" s="1"/>
  <c r="W805" i="1"/>
  <c r="K805" i="1"/>
  <c r="M866" i="1"/>
  <c r="N866" i="1" s="1"/>
  <c r="O866" i="1" s="1"/>
  <c r="Q866" i="1"/>
  <c r="V898" i="1"/>
  <c r="O898" i="1"/>
  <c r="K909" i="1"/>
  <c r="M909" i="1" s="1"/>
  <c r="N909" i="1" s="1"/>
  <c r="W909" i="1"/>
  <c r="Q933" i="1"/>
  <c r="Q960" i="1"/>
  <c r="W1009" i="1"/>
  <c r="X1009" i="1" s="1"/>
  <c r="K1009" i="1"/>
  <c r="M1009" i="1" s="1"/>
  <c r="N1009" i="1" s="1"/>
  <c r="Q1038" i="1"/>
  <c r="M552" i="1"/>
  <c r="N552" i="1" s="1"/>
  <c r="M575" i="1"/>
  <c r="N575" i="1" s="1"/>
  <c r="V575" i="1" s="1"/>
  <c r="X591" i="1"/>
  <c r="M606" i="1"/>
  <c r="N606" i="1" s="1"/>
  <c r="V606" i="1" s="1"/>
  <c r="M662" i="1"/>
  <c r="N662" i="1" s="1"/>
  <c r="X672" i="1"/>
  <c r="Q675" i="1"/>
  <c r="M685" i="1"/>
  <c r="N685" i="1" s="1"/>
  <c r="V685" i="1" s="1"/>
  <c r="M689" i="1"/>
  <c r="N689" i="1" s="1"/>
  <c r="X699" i="1"/>
  <c r="X701" i="1"/>
  <c r="M702" i="1"/>
  <c r="N702" i="1" s="1"/>
  <c r="Q710" i="1"/>
  <c r="Q720" i="1"/>
  <c r="M730" i="1"/>
  <c r="N730" i="1" s="1"/>
  <c r="X730" i="1" s="1"/>
  <c r="X745" i="1"/>
  <c r="Y888" i="1"/>
  <c r="Z888" i="1" s="1"/>
  <c r="O888" i="1"/>
  <c r="M965" i="1"/>
  <c r="N965" i="1" s="1"/>
  <c r="M1000" i="1"/>
  <c r="N1000" i="1" s="1"/>
  <c r="O1000" i="1" s="1"/>
  <c r="Q1000" i="1"/>
  <c r="W1037" i="1"/>
  <c r="K1037" i="1"/>
  <c r="M1037" i="1" s="1"/>
  <c r="N1037" i="1" s="1"/>
  <c r="Q549" i="1"/>
  <c r="Q565" i="1"/>
  <c r="W576" i="1"/>
  <c r="Q581" i="1"/>
  <c r="Q593" i="1"/>
  <c r="Q614" i="1"/>
  <c r="Q620" i="1"/>
  <c r="Q686" i="1"/>
  <c r="Q691" i="1"/>
  <c r="Q715" i="1"/>
  <c r="Y740" i="1"/>
  <c r="Z740" i="1" s="1"/>
  <c r="Q744" i="1"/>
  <c r="Y891" i="1"/>
  <c r="Z891" i="1" s="1"/>
  <c r="O891" i="1"/>
  <c r="K1034" i="1"/>
  <c r="Q1034" i="1" s="1"/>
  <c r="W1034" i="1"/>
  <c r="W479" i="1"/>
  <c r="Q514" i="1"/>
  <c r="Q553" i="1"/>
  <c r="Q559" i="1"/>
  <c r="W560" i="1"/>
  <c r="X560" i="1" s="1"/>
  <c r="K563" i="1"/>
  <c r="M563" i="1" s="1"/>
  <c r="N563" i="1" s="1"/>
  <c r="X563" i="1" s="1"/>
  <c r="Q575" i="1"/>
  <c r="M584" i="1"/>
  <c r="N584" i="1" s="1"/>
  <c r="V592" i="1"/>
  <c r="X595" i="1"/>
  <c r="M600" i="1"/>
  <c r="N600" i="1" s="1"/>
  <c r="Q606" i="1"/>
  <c r="W607" i="1"/>
  <c r="K609" i="1"/>
  <c r="M609" i="1" s="1"/>
  <c r="N609" i="1" s="1"/>
  <c r="X609" i="1" s="1"/>
  <c r="W613" i="1"/>
  <c r="K624" i="1"/>
  <c r="M624" i="1" s="1"/>
  <c r="N624" i="1" s="1"/>
  <c r="K645" i="1"/>
  <c r="Q645" i="1" s="1"/>
  <c r="Q646" i="1"/>
  <c r="K650" i="1"/>
  <c r="M650" i="1" s="1"/>
  <c r="N650" i="1" s="1"/>
  <c r="X650" i="1" s="1"/>
  <c r="K656" i="1"/>
  <c r="M656" i="1" s="1"/>
  <c r="N656" i="1" s="1"/>
  <c r="Q662" i="1"/>
  <c r="K666" i="1"/>
  <c r="Q673" i="1"/>
  <c r="K677" i="1"/>
  <c r="M677" i="1" s="1"/>
  <c r="N677" i="1" s="1"/>
  <c r="O677" i="1" s="1"/>
  <c r="Q702" i="1"/>
  <c r="M705" i="1"/>
  <c r="N705" i="1" s="1"/>
  <c r="K712" i="1"/>
  <c r="M712" i="1" s="1"/>
  <c r="N712" i="1" s="1"/>
  <c r="V712" i="1" s="1"/>
  <c r="X717" i="1"/>
  <c r="K722" i="1"/>
  <c r="Q731" i="1"/>
  <c r="K734" i="1"/>
  <c r="K738" i="1"/>
  <c r="M738" i="1" s="1"/>
  <c r="N738" i="1" s="1"/>
  <c r="K743" i="1"/>
  <c r="Q743" i="1" s="1"/>
  <c r="W752" i="1"/>
  <c r="M787" i="1"/>
  <c r="N787" i="1" s="1"/>
  <c r="O787" i="1" s="1"/>
  <c r="M791" i="1"/>
  <c r="N791" i="1" s="1"/>
  <c r="W800" i="1"/>
  <c r="K800" i="1"/>
  <c r="Q800" i="1" s="1"/>
  <c r="Q801" i="1"/>
  <c r="Q810" i="1"/>
  <c r="W877" i="1"/>
  <c r="K877" i="1"/>
  <c r="W908" i="1"/>
  <c r="K908" i="1"/>
  <c r="M922" i="1"/>
  <c r="N922" i="1" s="1"/>
  <c r="O922" i="1" s="1"/>
  <c r="W771" i="1"/>
  <c r="W777" i="1"/>
  <c r="W787" i="1"/>
  <c r="W793" i="1"/>
  <c r="W813" i="1"/>
  <c r="X813" i="1" s="1"/>
  <c r="X814" i="1"/>
  <c r="W833" i="1"/>
  <c r="X833" i="1" s="1"/>
  <c r="M836" i="1"/>
  <c r="N836" i="1" s="1"/>
  <c r="X836" i="1" s="1"/>
  <c r="Q839" i="1"/>
  <c r="W854" i="1"/>
  <c r="Q883" i="1"/>
  <c r="W895" i="1"/>
  <c r="W906" i="1"/>
  <c r="M920" i="1"/>
  <c r="N920" i="1" s="1"/>
  <c r="Q922" i="1"/>
  <c r="M925" i="1"/>
  <c r="N925" i="1" s="1"/>
  <c r="V925" i="1" s="1"/>
  <c r="W948" i="1"/>
  <c r="V961" i="1"/>
  <c r="M975" i="1"/>
  <c r="N975" i="1" s="1"/>
  <c r="X979" i="1"/>
  <c r="X989" i="1"/>
  <c r="Q1001" i="1"/>
  <c r="X1008" i="1"/>
  <c r="V1035" i="1"/>
  <c r="Q829" i="1"/>
  <c r="W898" i="1"/>
  <c r="X898" i="1" s="1"/>
  <c r="X927" i="1"/>
  <c r="W961" i="1"/>
  <c r="Q965" i="1"/>
  <c r="Q995" i="1"/>
  <c r="Q779" i="1"/>
  <c r="Q818" i="1"/>
  <c r="M832" i="1"/>
  <c r="N832" i="1" s="1"/>
  <c r="Y832" i="1" s="1"/>
  <c r="Z832" i="1" s="1"/>
  <c r="K856" i="1"/>
  <c r="M856" i="1" s="1"/>
  <c r="N856" i="1" s="1"/>
  <c r="Y856" i="1" s="1"/>
  <c r="Z856" i="1" s="1"/>
  <c r="Q862" i="1"/>
  <c r="W867" i="1"/>
  <c r="K869" i="1"/>
  <c r="M869" i="1" s="1"/>
  <c r="N869" i="1" s="1"/>
  <c r="Y869" i="1" s="1"/>
  <c r="Z869" i="1" s="1"/>
  <c r="K873" i="1"/>
  <c r="K878" i="1"/>
  <c r="Q878" i="1" s="1"/>
  <c r="W882" i="1"/>
  <c r="X882" i="1" s="1"/>
  <c r="W883" i="1"/>
  <c r="Q892" i="1"/>
  <c r="K897" i="1"/>
  <c r="W901" i="1"/>
  <c r="K903" i="1"/>
  <c r="K913" i="1"/>
  <c r="W922" i="1"/>
  <c r="K924" i="1"/>
  <c r="M924" i="1" s="1"/>
  <c r="N924" i="1" s="1"/>
  <c r="Q925" i="1"/>
  <c r="K929" i="1"/>
  <c r="M934" i="1"/>
  <c r="N934" i="1" s="1"/>
  <c r="V934" i="1" s="1"/>
  <c r="V953" i="1"/>
  <c r="X955" i="1"/>
  <c r="X967" i="1"/>
  <c r="K973" i="1"/>
  <c r="M973" i="1" s="1"/>
  <c r="N973" i="1" s="1"/>
  <c r="Y973" i="1" s="1"/>
  <c r="Z973" i="1" s="1"/>
  <c r="M988" i="1"/>
  <c r="N988" i="1" s="1"/>
  <c r="M998" i="1"/>
  <c r="N998" i="1" s="1"/>
  <c r="W1001" i="1"/>
  <c r="K1003" i="1"/>
  <c r="M1003" i="1" s="1"/>
  <c r="N1003" i="1" s="1"/>
  <c r="X1003" i="1" s="1"/>
  <c r="Q1009" i="1"/>
  <c r="W1014" i="1"/>
  <c r="K1016" i="1"/>
  <c r="M1016" i="1" s="1"/>
  <c r="N1016" i="1" s="1"/>
  <c r="K1021" i="1"/>
  <c r="K1029" i="1"/>
  <c r="X797" i="1"/>
  <c r="V810" i="1"/>
  <c r="O835" i="1"/>
  <c r="Q847" i="1"/>
  <c r="Q889" i="1"/>
  <c r="Q900" i="1"/>
  <c r="Q914" i="1"/>
  <c r="Q919" i="1"/>
  <c r="Q930" i="1"/>
  <c r="M933" i="1"/>
  <c r="N933" i="1" s="1"/>
  <c r="X933" i="1" s="1"/>
  <c r="Y955" i="1"/>
  <c r="Z955" i="1" s="1"/>
  <c r="W960" i="1"/>
  <c r="X960" i="1" s="1"/>
  <c r="W965" i="1"/>
  <c r="Q969" i="1"/>
  <c r="Q974" i="1"/>
  <c r="V975" i="1"/>
  <c r="Q981" i="1"/>
  <c r="Q1008" i="1"/>
  <c r="Q1017" i="1"/>
  <c r="Q1025" i="1"/>
  <c r="W1038" i="1"/>
  <c r="W737" i="1"/>
  <c r="W758" i="1"/>
  <c r="M761" i="1"/>
  <c r="N761" i="1" s="1"/>
  <c r="Y761" i="1" s="1"/>
  <c r="Z761" i="1" s="1"/>
  <c r="K765" i="1"/>
  <c r="M765" i="1" s="1"/>
  <c r="N765" i="1" s="1"/>
  <c r="X765" i="1" s="1"/>
  <c r="K781" i="1"/>
  <c r="M781" i="1" s="1"/>
  <c r="N781" i="1" s="1"/>
  <c r="X781" i="1" s="1"/>
  <c r="K797" i="1"/>
  <c r="M797" i="1" s="1"/>
  <c r="N797" i="1" s="1"/>
  <c r="V797" i="1" s="1"/>
  <c r="W828" i="1"/>
  <c r="K831" i="1"/>
  <c r="M831" i="1" s="1"/>
  <c r="N831" i="1" s="1"/>
  <c r="Y831" i="1" s="1"/>
  <c r="Z831" i="1" s="1"/>
  <c r="Q835" i="1"/>
  <c r="M840" i="1"/>
  <c r="N840" i="1" s="1"/>
  <c r="X840" i="1" s="1"/>
  <c r="Q846" i="1"/>
  <c r="M850" i="1"/>
  <c r="N850" i="1" s="1"/>
  <c r="O850" i="1" s="1"/>
  <c r="X862" i="1"/>
  <c r="K864" i="1"/>
  <c r="M864" i="1" s="1"/>
  <c r="N864" i="1" s="1"/>
  <c r="V864" i="1" s="1"/>
  <c r="X916" i="1"/>
  <c r="M917" i="1"/>
  <c r="N917" i="1" s="1"/>
  <c r="V917" i="1" s="1"/>
  <c r="W920" i="1"/>
  <c r="W925" i="1"/>
  <c r="X925" i="1" s="1"/>
  <c r="V969" i="1"/>
  <c r="X971" i="1"/>
  <c r="K987" i="1"/>
  <c r="M987" i="1" s="1"/>
  <c r="N987" i="1" s="1"/>
  <c r="V987" i="1" s="1"/>
  <c r="K997" i="1"/>
  <c r="M1006" i="1"/>
  <c r="N1006" i="1" s="1"/>
  <c r="O1006" i="1" s="1"/>
  <c r="K1011" i="1"/>
  <c r="M1011" i="1" s="1"/>
  <c r="N1011" i="1" s="1"/>
  <c r="X1019" i="1"/>
  <c r="X1027" i="1"/>
  <c r="Y839" i="1"/>
  <c r="Z839" i="1" s="1"/>
  <c r="Q858" i="1"/>
  <c r="Q875" i="1"/>
  <c r="Q881" i="1"/>
  <c r="Q957" i="1"/>
  <c r="Q771" i="1"/>
  <c r="Q787" i="1"/>
  <c r="K811" i="1"/>
  <c r="M811" i="1" s="1"/>
  <c r="N811" i="1" s="1"/>
  <c r="Q813" i="1"/>
  <c r="K819" i="1"/>
  <c r="M819" i="1" s="1"/>
  <c r="N819" i="1" s="1"/>
  <c r="V819" i="1" s="1"/>
  <c r="Q833" i="1"/>
  <c r="K853" i="1"/>
  <c r="Q854" i="1"/>
  <c r="V875" i="1"/>
  <c r="K880" i="1"/>
  <c r="M880" i="1" s="1"/>
  <c r="N880" i="1" s="1"/>
  <c r="V888" i="1"/>
  <c r="Q895" i="1"/>
  <c r="M901" i="1"/>
  <c r="N901" i="1" s="1"/>
  <c r="Y901" i="1" s="1"/>
  <c r="Z901" i="1" s="1"/>
  <c r="K905" i="1"/>
  <c r="M905" i="1" s="1"/>
  <c r="N905" i="1" s="1"/>
  <c r="X905" i="1" s="1"/>
  <c r="Q906" i="1"/>
  <c r="X921" i="1"/>
  <c r="Q927" i="1"/>
  <c r="W934" i="1"/>
  <c r="M941" i="1"/>
  <c r="N941" i="1" s="1"/>
  <c r="X941" i="1" s="1"/>
  <c r="Q942" i="1"/>
  <c r="M945" i="1"/>
  <c r="N945" i="1" s="1"/>
  <c r="X945" i="1" s="1"/>
  <c r="Q977" i="1"/>
  <c r="M982" i="1"/>
  <c r="N982" i="1" s="1"/>
  <c r="V982" i="1" s="1"/>
  <c r="X995" i="1"/>
  <c r="K1005" i="1"/>
  <c r="M1014" i="1"/>
  <c r="N1014" i="1" s="1"/>
  <c r="V1014" i="1" s="1"/>
  <c r="K1039" i="1"/>
  <c r="M1039" i="1" s="1"/>
  <c r="N1039" i="1" s="1"/>
  <c r="Y1039" i="1" s="1"/>
  <c r="Z1039" i="1" s="1"/>
  <c r="O23" i="1"/>
  <c r="Y23" i="1"/>
  <c r="Z23" i="1" s="1"/>
  <c r="V55" i="1"/>
  <c r="O55" i="1"/>
  <c r="Y55" i="1"/>
  <c r="Z55" i="1" s="1"/>
  <c r="O21" i="1"/>
  <c r="Y21" i="1"/>
  <c r="Z21" i="1" s="1"/>
  <c r="Y29" i="1"/>
  <c r="Z29" i="1" s="1"/>
  <c r="O29" i="1"/>
  <c r="O62" i="1"/>
  <c r="Y62" i="1"/>
  <c r="Z62" i="1" s="1"/>
  <c r="V62" i="1"/>
  <c r="O84" i="1"/>
  <c r="V85" i="1"/>
  <c r="X86" i="1"/>
  <c r="X87" i="1"/>
  <c r="Y93" i="1"/>
  <c r="Z93" i="1" s="1"/>
  <c r="V93" i="1"/>
  <c r="O93" i="1"/>
  <c r="X2" i="1"/>
  <c r="V23" i="1"/>
  <c r="O41" i="1"/>
  <c r="O46" i="1"/>
  <c r="Y46" i="1"/>
  <c r="Z46" i="1" s="1"/>
  <c r="V46" i="1"/>
  <c r="O78" i="1"/>
  <c r="Y78" i="1"/>
  <c r="Z78" i="1" s="1"/>
  <c r="V78" i="1"/>
  <c r="X10" i="1"/>
  <c r="X23" i="1"/>
  <c r="O52" i="1"/>
  <c r="X55" i="1"/>
  <c r="V57" i="1"/>
  <c r="Y57" i="1"/>
  <c r="Z57" i="1" s="1"/>
  <c r="O57" i="1"/>
  <c r="O61" i="1"/>
  <c r="V63" i="1"/>
  <c r="O63" i="1"/>
  <c r="Y63" i="1"/>
  <c r="Z63" i="1" s="1"/>
  <c r="V79" i="1"/>
  <c r="O79" i="1"/>
  <c r="Y79" i="1"/>
  <c r="Z79" i="1" s="1"/>
  <c r="Y27" i="1"/>
  <c r="Z27" i="1" s="1"/>
  <c r="O27" i="1"/>
  <c r="Y16" i="1"/>
  <c r="Z16" i="1" s="1"/>
  <c r="O16" i="1"/>
  <c r="V16" i="1"/>
  <c r="X6" i="1"/>
  <c r="O19" i="1"/>
  <c r="Y19" i="1"/>
  <c r="Z19" i="1" s="1"/>
  <c r="V20" i="1"/>
  <c r="O20" i="1"/>
  <c r="Y20" i="1"/>
  <c r="Z20" i="1" s="1"/>
  <c r="V29" i="1"/>
  <c r="Y45" i="1"/>
  <c r="Z45" i="1" s="1"/>
  <c r="O45" i="1"/>
  <c r="V45" i="1"/>
  <c r="V47" i="1"/>
  <c r="O47" i="1"/>
  <c r="Y47" i="1"/>
  <c r="Z47" i="1" s="1"/>
  <c r="O68" i="1"/>
  <c r="Y68" i="1"/>
  <c r="Z68" i="1" s="1"/>
  <c r="X70" i="1"/>
  <c r="O73" i="1"/>
  <c r="Y73" i="1"/>
  <c r="Z73" i="1" s="1"/>
  <c r="V73" i="1"/>
  <c r="V12" i="1"/>
  <c r="O12" i="1"/>
  <c r="Y12" i="1"/>
  <c r="Z12" i="1" s="1"/>
  <c r="X12" i="1"/>
  <c r="O2" i="1"/>
  <c r="Y2" i="1"/>
  <c r="Z2" i="1" s="1"/>
  <c r="V2" i="1"/>
  <c r="Q5" i="1"/>
  <c r="M5" i="1"/>
  <c r="N5" i="1" s="1"/>
  <c r="Q9" i="1"/>
  <c r="M9" i="1"/>
  <c r="N9" i="1" s="1"/>
  <c r="O38" i="1"/>
  <c r="Y38" i="1"/>
  <c r="Z38" i="1" s="1"/>
  <c r="V38" i="1"/>
  <c r="O86" i="1"/>
  <c r="Y86" i="1"/>
  <c r="Z86" i="1" s="1"/>
  <c r="V86" i="1"/>
  <c r="V8" i="1"/>
  <c r="O26" i="1"/>
  <c r="V26" i="1"/>
  <c r="Y26" i="1"/>
  <c r="Z26" i="1" s="1"/>
  <c r="X26" i="1"/>
  <c r="V6" i="1"/>
  <c r="O6" i="1"/>
  <c r="Y6" i="1"/>
  <c r="Z6" i="1" s="1"/>
  <c r="O10" i="1"/>
  <c r="Y10" i="1"/>
  <c r="Z10" i="1" s="1"/>
  <c r="V10" i="1"/>
  <c r="Q17" i="1"/>
  <c r="M17" i="1"/>
  <c r="N17" i="1" s="1"/>
  <c r="Y85" i="1"/>
  <c r="Z85" i="1" s="1"/>
  <c r="O85" i="1"/>
  <c r="V87" i="1"/>
  <c r="O87" i="1"/>
  <c r="Y87" i="1"/>
  <c r="Z87" i="1" s="1"/>
  <c r="V183" i="1"/>
  <c r="O183" i="1"/>
  <c r="Y183" i="1"/>
  <c r="Z183" i="1" s="1"/>
  <c r="Q13" i="1"/>
  <c r="M13" i="1"/>
  <c r="N13" i="1" s="1"/>
  <c r="X13" i="1" s="1"/>
  <c r="X8" i="1"/>
  <c r="O18" i="1"/>
  <c r="Y18" i="1"/>
  <c r="Z18" i="1" s="1"/>
  <c r="X18" i="1"/>
  <c r="V18" i="1"/>
  <c r="V39" i="1"/>
  <c r="O39" i="1"/>
  <c r="Y39" i="1"/>
  <c r="Z39" i="1" s="1"/>
  <c r="O70" i="1"/>
  <c r="Y70" i="1"/>
  <c r="Z70" i="1" s="1"/>
  <c r="V70" i="1"/>
  <c r="V95" i="1"/>
  <c r="O95" i="1"/>
  <c r="Y95" i="1"/>
  <c r="Z95" i="1" s="1"/>
  <c r="W19" i="1"/>
  <c r="X19" i="1" s="1"/>
  <c r="W40" i="1"/>
  <c r="K40" i="1"/>
  <c r="M40" i="1" s="1"/>
  <c r="N40" i="1" s="1"/>
  <c r="Q53" i="1"/>
  <c r="V134" i="1"/>
  <c r="O134" i="1"/>
  <c r="Y134" i="1"/>
  <c r="Z134" i="1" s="1"/>
  <c r="V182" i="1"/>
  <c r="O182" i="1"/>
  <c r="Y182" i="1"/>
  <c r="Z182" i="1" s="1"/>
  <c r="O815" i="1"/>
  <c r="Y815" i="1"/>
  <c r="Z815" i="1" s="1"/>
  <c r="X815" i="1"/>
  <c r="K3" i="1"/>
  <c r="K11" i="1"/>
  <c r="K22" i="1"/>
  <c r="M22" i="1" s="1"/>
  <c r="N22" i="1" s="1"/>
  <c r="K25" i="1"/>
  <c r="Q32" i="1"/>
  <c r="K33" i="1"/>
  <c r="K37" i="1"/>
  <c r="M37" i="1" s="1"/>
  <c r="N37" i="1" s="1"/>
  <c r="W43" i="1"/>
  <c r="K43" i="1"/>
  <c r="X44" i="1"/>
  <c r="W45" i="1"/>
  <c r="X45" i="1" s="1"/>
  <c r="O49" i="1"/>
  <c r="X65" i="1"/>
  <c r="V65" i="1"/>
  <c r="K69" i="1"/>
  <c r="M69" i="1" s="1"/>
  <c r="N69" i="1" s="1"/>
  <c r="W75" i="1"/>
  <c r="K75" i="1"/>
  <c r="O81" i="1"/>
  <c r="Q92" i="1"/>
  <c r="X101" i="1"/>
  <c r="W107" i="1"/>
  <c r="K107" i="1"/>
  <c r="M107" i="1" s="1"/>
  <c r="N107" i="1" s="1"/>
  <c r="X111" i="1"/>
  <c r="V111" i="1"/>
  <c r="O111" i="1"/>
  <c r="O122" i="1"/>
  <c r="Y122" i="1"/>
  <c r="Z122" i="1" s="1"/>
  <c r="V122" i="1"/>
  <c r="O156" i="1"/>
  <c r="Y156" i="1"/>
  <c r="Z156" i="1" s="1"/>
  <c r="V158" i="1"/>
  <c r="O158" i="1"/>
  <c r="Y158" i="1"/>
  <c r="Z158" i="1" s="1"/>
  <c r="O161" i="1"/>
  <c r="Y161" i="1"/>
  <c r="Z161" i="1" s="1"/>
  <c r="V161" i="1"/>
  <c r="W171" i="1"/>
  <c r="K171" i="1"/>
  <c r="M171" i="1" s="1"/>
  <c r="N171" i="1" s="1"/>
  <c r="O180" i="1"/>
  <c r="Y180" i="1"/>
  <c r="Z180" i="1" s="1"/>
  <c r="Y197" i="1"/>
  <c r="Z197" i="1" s="1"/>
  <c r="V197" i="1"/>
  <c r="O197" i="1"/>
  <c r="O198" i="1"/>
  <c r="Y198" i="1"/>
  <c r="Z198" i="1" s="1"/>
  <c r="O206" i="1"/>
  <c r="Y206" i="1"/>
  <c r="Z206" i="1" s="1"/>
  <c r="O220" i="1"/>
  <c r="Y220" i="1"/>
  <c r="Z220" i="1" s="1"/>
  <c r="V220" i="1"/>
  <c r="O226" i="1"/>
  <c r="Y226" i="1"/>
  <c r="Z226" i="1" s="1"/>
  <c r="X226" i="1"/>
  <c r="O233" i="1"/>
  <c r="Y233" i="1"/>
  <c r="Z233" i="1" s="1"/>
  <c r="V233" i="1"/>
  <c r="O242" i="1"/>
  <c r="Y242" i="1"/>
  <c r="Z242" i="1" s="1"/>
  <c r="V265" i="1"/>
  <c r="O265" i="1"/>
  <c r="Y265" i="1"/>
  <c r="Z265" i="1" s="1"/>
  <c r="X265" i="1"/>
  <c r="W72" i="1"/>
  <c r="K72" i="1"/>
  <c r="M72" i="1" s="1"/>
  <c r="N72" i="1" s="1"/>
  <c r="V72" i="1" s="1"/>
  <c r="Q85" i="1"/>
  <c r="O98" i="1"/>
  <c r="Y98" i="1"/>
  <c r="Z98" i="1" s="1"/>
  <c r="V98" i="1"/>
  <c r="O132" i="1"/>
  <c r="Y132" i="1"/>
  <c r="Z132" i="1" s="1"/>
  <c r="O202" i="1"/>
  <c r="Y202" i="1"/>
  <c r="Z202" i="1" s="1"/>
  <c r="M31" i="1"/>
  <c r="N31" i="1" s="1"/>
  <c r="X31" i="1" s="1"/>
  <c r="W48" i="1"/>
  <c r="K48" i="1"/>
  <c r="M48" i="1" s="1"/>
  <c r="N48" i="1" s="1"/>
  <c r="V48" i="1" s="1"/>
  <c r="Q49" i="1"/>
  <c r="Y50" i="1"/>
  <c r="Z50" i="1" s="1"/>
  <c r="V50" i="1"/>
  <c r="X58" i="1"/>
  <c r="Q61" i="1"/>
  <c r="Y65" i="1"/>
  <c r="Z65" i="1" s="1"/>
  <c r="K76" i="1"/>
  <c r="M76" i="1" s="1"/>
  <c r="N76" i="1" s="1"/>
  <c r="V76" i="1" s="1"/>
  <c r="W80" i="1"/>
  <c r="K80" i="1"/>
  <c r="M80" i="1" s="1"/>
  <c r="N80" i="1" s="1"/>
  <c r="Q81" i="1"/>
  <c r="M82" i="1"/>
  <c r="N82" i="1" s="1"/>
  <c r="X90" i="1"/>
  <c r="Q93" i="1"/>
  <c r="X109" i="1"/>
  <c r="X114" i="1"/>
  <c r="O116" i="1"/>
  <c r="Y116" i="1"/>
  <c r="Z116" i="1" s="1"/>
  <c r="V118" i="1"/>
  <c r="O118" i="1"/>
  <c r="Y118" i="1"/>
  <c r="Z118" i="1" s="1"/>
  <c r="W131" i="1"/>
  <c r="K131" i="1"/>
  <c r="M131" i="1" s="1"/>
  <c r="N131" i="1" s="1"/>
  <c r="V131" i="1" s="1"/>
  <c r="Q132" i="1"/>
  <c r="V135" i="1"/>
  <c r="O135" i="1"/>
  <c r="X140" i="1"/>
  <c r="M141" i="1"/>
  <c r="N141" i="1" s="1"/>
  <c r="O146" i="1"/>
  <c r="Y146" i="1"/>
  <c r="Z146" i="1" s="1"/>
  <c r="V146" i="1"/>
  <c r="W223" i="1"/>
  <c r="K223" i="1"/>
  <c r="M223" i="1" s="1"/>
  <c r="N223" i="1" s="1"/>
  <c r="X151" i="1"/>
  <c r="V151" i="1"/>
  <c r="O151" i="1"/>
  <c r="V289" i="1"/>
  <c r="O289" i="1"/>
  <c r="Y289" i="1"/>
  <c r="Z289" i="1" s="1"/>
  <c r="X289" i="1"/>
  <c r="K24" i="1"/>
  <c r="M24" i="1" s="1"/>
  <c r="N24" i="1" s="1"/>
  <c r="K28" i="1"/>
  <c r="M28" i="1" s="1"/>
  <c r="N28" i="1" s="1"/>
  <c r="Q29" i="1"/>
  <c r="K30" i="1"/>
  <c r="W32" i="1"/>
  <c r="W51" i="1"/>
  <c r="K51" i="1"/>
  <c r="W53" i="1"/>
  <c r="Q68" i="1"/>
  <c r="X73" i="1"/>
  <c r="W83" i="1"/>
  <c r="K83" i="1"/>
  <c r="X84" i="1"/>
  <c r="W85" i="1"/>
  <c r="X85" i="1" s="1"/>
  <c r="V92" i="1"/>
  <c r="M94" i="1"/>
  <c r="N94" i="1" s="1"/>
  <c r="Q107" i="1"/>
  <c r="O140" i="1"/>
  <c r="Y140" i="1"/>
  <c r="Z140" i="1" s="1"/>
  <c r="V142" i="1"/>
  <c r="O142" i="1"/>
  <c r="Y142" i="1"/>
  <c r="Z142" i="1" s="1"/>
  <c r="W155" i="1"/>
  <c r="K155" i="1"/>
  <c r="M155" i="1" s="1"/>
  <c r="N155" i="1" s="1"/>
  <c r="V155" i="1" s="1"/>
  <c r="V159" i="1"/>
  <c r="O159" i="1"/>
  <c r="V165" i="1"/>
  <c r="O170" i="1"/>
  <c r="Y170" i="1"/>
  <c r="Z170" i="1" s="1"/>
  <c r="V170" i="1"/>
  <c r="X175" i="1"/>
  <c r="W179" i="1"/>
  <c r="K179" i="1"/>
  <c r="V199" i="1"/>
  <c r="Y209" i="1"/>
  <c r="Z209" i="1" s="1"/>
  <c r="V209" i="1"/>
  <c r="O209" i="1"/>
  <c r="O210" i="1"/>
  <c r="Y210" i="1"/>
  <c r="Z210" i="1" s="1"/>
  <c r="X210" i="1"/>
  <c r="X215" i="1"/>
  <c r="O258" i="1"/>
  <c r="Y258" i="1"/>
  <c r="Z258" i="1" s="1"/>
  <c r="V281" i="1"/>
  <c r="O281" i="1"/>
  <c r="Y281" i="1"/>
  <c r="Z281" i="1" s="1"/>
  <c r="X281" i="1"/>
  <c r="O314" i="1"/>
  <c r="Y314" i="1"/>
  <c r="Z314" i="1" s="1"/>
  <c r="O212" i="1"/>
  <c r="X21" i="1"/>
  <c r="W56" i="1"/>
  <c r="K56" i="1"/>
  <c r="M56" i="1" s="1"/>
  <c r="N56" i="1" s="1"/>
  <c r="Q57" i="1"/>
  <c r="W88" i="1"/>
  <c r="K88" i="1"/>
  <c r="M88" i="1" s="1"/>
  <c r="N88" i="1" s="1"/>
  <c r="Q89" i="1"/>
  <c r="Y90" i="1"/>
  <c r="Z90" i="1" s="1"/>
  <c r="V90" i="1"/>
  <c r="Y92" i="1"/>
  <c r="Z92" i="1" s="1"/>
  <c r="O101" i="1"/>
  <c r="Y101" i="1"/>
  <c r="Z101" i="1" s="1"/>
  <c r="V107" i="1"/>
  <c r="W115" i="1"/>
  <c r="K115" i="1"/>
  <c r="M115" i="1" s="1"/>
  <c r="N115" i="1" s="1"/>
  <c r="V115" i="1" s="1"/>
  <c r="V119" i="1"/>
  <c r="O119" i="1"/>
  <c r="O130" i="1"/>
  <c r="Y130" i="1"/>
  <c r="Z130" i="1" s="1"/>
  <c r="V130" i="1"/>
  <c r="V132" i="1"/>
  <c r="Y151" i="1"/>
  <c r="Z151" i="1" s="1"/>
  <c r="X157" i="1"/>
  <c r="X162" i="1"/>
  <c r="O169" i="1"/>
  <c r="V171" i="1"/>
  <c r="X183" i="1"/>
  <c r="W187" i="1"/>
  <c r="K187" i="1"/>
  <c r="W192" i="1"/>
  <c r="K192" i="1"/>
  <c r="Y195" i="1"/>
  <c r="Z195" i="1" s="1"/>
  <c r="X195" i="1"/>
  <c r="V195" i="1"/>
  <c r="O195" i="1"/>
  <c r="O215" i="1"/>
  <c r="Y215" i="1"/>
  <c r="Z215" i="1" s="1"/>
  <c r="V313" i="1"/>
  <c r="O313" i="1"/>
  <c r="Y313" i="1"/>
  <c r="Z313" i="1" s="1"/>
  <c r="X313" i="1"/>
  <c r="Y74" i="1"/>
  <c r="Z74" i="1" s="1"/>
  <c r="V74" i="1"/>
  <c r="V103" i="1"/>
  <c r="O103" i="1"/>
  <c r="W147" i="1"/>
  <c r="K147" i="1"/>
  <c r="M147" i="1" s="1"/>
  <c r="N147" i="1" s="1"/>
  <c r="V147" i="1" s="1"/>
  <c r="O162" i="1"/>
  <c r="Y162" i="1"/>
  <c r="Z162" i="1" s="1"/>
  <c r="V162" i="1"/>
  <c r="O199" i="1"/>
  <c r="Y199" i="1"/>
  <c r="Z199" i="1" s="1"/>
  <c r="O266" i="1"/>
  <c r="Y266" i="1"/>
  <c r="Z266" i="1" s="1"/>
  <c r="Q37" i="1"/>
  <c r="Y58" i="1"/>
  <c r="Z58" i="1" s="1"/>
  <c r="V58" i="1"/>
  <c r="K7" i="1"/>
  <c r="K15" i="1"/>
  <c r="V27" i="1"/>
  <c r="Q44" i="1"/>
  <c r="X49" i="1"/>
  <c r="V49" i="1"/>
  <c r="W59" i="1"/>
  <c r="K59" i="1"/>
  <c r="X60" i="1"/>
  <c r="W61" i="1"/>
  <c r="X61" i="1" s="1"/>
  <c r="X81" i="1"/>
  <c r="V81" i="1"/>
  <c r="W91" i="1"/>
  <c r="K91" i="1"/>
  <c r="X92" i="1"/>
  <c r="W93" i="1"/>
  <c r="X93" i="1" s="1"/>
  <c r="X98" i="1"/>
  <c r="K100" i="1"/>
  <c r="M100" i="1" s="1"/>
  <c r="N100" i="1" s="1"/>
  <c r="V100" i="1" s="1"/>
  <c r="Y103" i="1"/>
  <c r="Z103" i="1" s="1"/>
  <c r="Y111" i="1"/>
  <c r="Z111" i="1" s="1"/>
  <c r="V126" i="1"/>
  <c r="O126" i="1"/>
  <c r="Y126" i="1"/>
  <c r="Z126" i="1" s="1"/>
  <c r="O129" i="1"/>
  <c r="Y129" i="1"/>
  <c r="Z129" i="1" s="1"/>
  <c r="V129" i="1"/>
  <c r="W139" i="1"/>
  <c r="K139" i="1"/>
  <c r="M139" i="1" s="1"/>
  <c r="N139" i="1" s="1"/>
  <c r="Q140" i="1"/>
  <c r="X143" i="1"/>
  <c r="V143" i="1"/>
  <c r="O143" i="1"/>
  <c r="X148" i="1"/>
  <c r="M149" i="1"/>
  <c r="N149" i="1" s="1"/>
  <c r="X149" i="1" s="1"/>
  <c r="X153" i="1"/>
  <c r="O154" i="1"/>
  <c r="Y154" i="1"/>
  <c r="Z154" i="1" s="1"/>
  <c r="V154" i="1"/>
  <c r="V156" i="1"/>
  <c r="X158" i="1"/>
  <c r="O178" i="1"/>
  <c r="Y178" i="1"/>
  <c r="Z178" i="1" s="1"/>
  <c r="V178" i="1"/>
  <c r="V180" i="1"/>
  <c r="Y193" i="1"/>
  <c r="Z193" i="1" s="1"/>
  <c r="V193" i="1"/>
  <c r="O193" i="1"/>
  <c r="X197" i="1"/>
  <c r="X198" i="1"/>
  <c r="O203" i="1"/>
  <c r="Y203" i="1"/>
  <c r="Z203" i="1" s="1"/>
  <c r="X203" i="1"/>
  <c r="W222" i="1"/>
  <c r="K222" i="1"/>
  <c r="Y229" i="1"/>
  <c r="Z229" i="1" s="1"/>
  <c r="V229" i="1"/>
  <c r="O229" i="1"/>
  <c r="M244" i="1"/>
  <c r="N244" i="1" s="1"/>
  <c r="X244" i="1" s="1"/>
  <c r="Q244" i="1"/>
  <c r="O274" i="1"/>
  <c r="Y274" i="1"/>
  <c r="Z274" i="1" s="1"/>
  <c r="Y42" i="1"/>
  <c r="Z42" i="1" s="1"/>
  <c r="V42" i="1"/>
  <c r="X82" i="1"/>
  <c r="V175" i="1"/>
  <c r="O175" i="1"/>
  <c r="K190" i="1"/>
  <c r="M190" i="1" s="1"/>
  <c r="N190" i="1" s="1"/>
  <c r="V190" i="1" s="1"/>
  <c r="W190" i="1"/>
  <c r="X42" i="1"/>
  <c r="O58" i="1"/>
  <c r="W64" i="1"/>
  <c r="K64" i="1"/>
  <c r="M64" i="1" s="1"/>
  <c r="N64" i="1" s="1"/>
  <c r="V64" i="1" s="1"/>
  <c r="Y66" i="1"/>
  <c r="Z66" i="1" s="1"/>
  <c r="V66" i="1"/>
  <c r="X74" i="1"/>
  <c r="Q77" i="1"/>
  <c r="O90" i="1"/>
  <c r="Q101" i="1"/>
  <c r="V102" i="1"/>
  <c r="O102" i="1"/>
  <c r="Y102" i="1"/>
  <c r="Z102" i="1" s="1"/>
  <c r="V109" i="1"/>
  <c r="O109" i="1"/>
  <c r="Y109" i="1"/>
  <c r="Z109" i="1" s="1"/>
  <c r="O114" i="1"/>
  <c r="Y114" i="1"/>
  <c r="Z114" i="1" s="1"/>
  <c r="V114" i="1"/>
  <c r="O148" i="1"/>
  <c r="Y148" i="1"/>
  <c r="Z148" i="1" s="1"/>
  <c r="V150" i="1"/>
  <c r="O150" i="1"/>
  <c r="Y150" i="1"/>
  <c r="Z150" i="1" s="1"/>
  <c r="O153" i="1"/>
  <c r="Y153" i="1"/>
  <c r="Z153" i="1" s="1"/>
  <c r="V153" i="1"/>
  <c r="W163" i="1"/>
  <c r="K163" i="1"/>
  <c r="M163" i="1" s="1"/>
  <c r="N163" i="1" s="1"/>
  <c r="V163" i="1" s="1"/>
  <c r="V167" i="1"/>
  <c r="O167" i="1"/>
  <c r="O177" i="1"/>
  <c r="O186" i="1"/>
  <c r="Y186" i="1"/>
  <c r="Z186" i="1" s="1"/>
  <c r="V186" i="1"/>
  <c r="K214" i="1"/>
  <c r="W214" i="1"/>
  <c r="W227" i="1"/>
  <c r="K227" i="1"/>
  <c r="M227" i="1" s="1"/>
  <c r="N227" i="1" s="1"/>
  <c r="V227" i="1" s="1"/>
  <c r="V273" i="1"/>
  <c r="O273" i="1"/>
  <c r="Y273" i="1"/>
  <c r="Z273" i="1" s="1"/>
  <c r="W347" i="1"/>
  <c r="K347" i="1"/>
  <c r="V139" i="1"/>
  <c r="V157" i="1"/>
  <c r="O157" i="1"/>
  <c r="Y157" i="1"/>
  <c r="Z157" i="1" s="1"/>
  <c r="Q163" i="1"/>
  <c r="W27" i="1"/>
  <c r="X27" i="1" s="1"/>
  <c r="W29" i="1"/>
  <c r="X29" i="1" s="1"/>
  <c r="Y34" i="1"/>
  <c r="Z34" i="1" s="1"/>
  <c r="V34" i="1"/>
  <c r="V40" i="1"/>
  <c r="Q45" i="1"/>
  <c r="V19" i="1"/>
  <c r="W35" i="1"/>
  <c r="K35" i="1"/>
  <c r="X36" i="1"/>
  <c r="Q48" i="1"/>
  <c r="Q52" i="1"/>
  <c r="X57" i="1"/>
  <c r="W67" i="1"/>
  <c r="K67" i="1"/>
  <c r="X68" i="1"/>
  <c r="Y97" i="1"/>
  <c r="Z97" i="1" s="1"/>
  <c r="V97" i="1"/>
  <c r="W99" i="1"/>
  <c r="K99" i="1"/>
  <c r="M99" i="1" s="1"/>
  <c r="N99" i="1" s="1"/>
  <c r="V99" i="1" s="1"/>
  <c r="O108" i="1"/>
  <c r="Y108" i="1"/>
  <c r="Z108" i="1" s="1"/>
  <c r="O113" i="1"/>
  <c r="Y113" i="1"/>
  <c r="Z113" i="1" s="1"/>
  <c r="V113" i="1"/>
  <c r="W123" i="1"/>
  <c r="K123" i="1"/>
  <c r="M123" i="1" s="1"/>
  <c r="N123" i="1" s="1"/>
  <c r="V123" i="1" s="1"/>
  <c r="X127" i="1"/>
  <c r="V127" i="1"/>
  <c r="O127" i="1"/>
  <c r="X132" i="1"/>
  <c r="M133" i="1"/>
  <c r="N133" i="1" s="1"/>
  <c r="X133" i="1" s="1"/>
  <c r="V140" i="1"/>
  <c r="X142" i="1"/>
  <c r="Y159" i="1"/>
  <c r="Z159" i="1" s="1"/>
  <c r="X170" i="1"/>
  <c r="O172" i="1"/>
  <c r="Y172" i="1"/>
  <c r="Z172" i="1" s="1"/>
  <c r="V174" i="1"/>
  <c r="O174" i="1"/>
  <c r="Y174" i="1"/>
  <c r="Z174" i="1" s="1"/>
  <c r="M181" i="1"/>
  <c r="N181" i="1" s="1"/>
  <c r="X181" i="1" s="1"/>
  <c r="O185" i="1"/>
  <c r="Y185" i="1"/>
  <c r="Z185" i="1" s="1"/>
  <c r="V185" i="1"/>
  <c r="Y201" i="1"/>
  <c r="Z201" i="1" s="1"/>
  <c r="O201" i="1"/>
  <c r="X201" i="1"/>
  <c r="V201" i="1"/>
  <c r="M234" i="1"/>
  <c r="N234" i="1" s="1"/>
  <c r="V234" i="1" s="1"/>
  <c r="O249" i="1"/>
  <c r="Y249" i="1"/>
  <c r="Z249" i="1" s="1"/>
  <c r="X249" i="1"/>
  <c r="V249" i="1"/>
  <c r="O290" i="1"/>
  <c r="Y290" i="1"/>
  <c r="Z290" i="1" s="1"/>
  <c r="O306" i="1"/>
  <c r="Y306" i="1"/>
  <c r="Z306" i="1" s="1"/>
  <c r="M117" i="1"/>
  <c r="N117" i="1" s="1"/>
  <c r="W194" i="1"/>
  <c r="X194" i="1" s="1"/>
  <c r="V210" i="1"/>
  <c r="Q218" i="1"/>
  <c r="W230" i="1"/>
  <c r="K230" i="1"/>
  <c r="M230" i="1" s="1"/>
  <c r="N230" i="1" s="1"/>
  <c r="X231" i="1"/>
  <c r="W235" i="1"/>
  <c r="K235" i="1"/>
  <c r="M235" i="1" s="1"/>
  <c r="N235" i="1" s="1"/>
  <c r="V235" i="1" s="1"/>
  <c r="Q236" i="1"/>
  <c r="M237" i="1"/>
  <c r="N237" i="1" s="1"/>
  <c r="Q242" i="1"/>
  <c r="O247" i="1"/>
  <c r="Y247" i="1"/>
  <c r="Z247" i="1" s="1"/>
  <c r="O255" i="1"/>
  <c r="Y255" i="1"/>
  <c r="Z255" i="1" s="1"/>
  <c r="Q258" i="1"/>
  <c r="X261" i="1"/>
  <c r="O263" i="1"/>
  <c r="Y263" i="1"/>
  <c r="Z263" i="1" s="1"/>
  <c r="Q266" i="1"/>
  <c r="X269" i="1"/>
  <c r="O271" i="1"/>
  <c r="Y271" i="1"/>
  <c r="Z271" i="1" s="1"/>
  <c r="Q274" i="1"/>
  <c r="X277" i="1"/>
  <c r="O279" i="1"/>
  <c r="Y279" i="1"/>
  <c r="Z279" i="1" s="1"/>
  <c r="X285" i="1"/>
  <c r="Q290" i="1"/>
  <c r="O295" i="1"/>
  <c r="Y295" i="1"/>
  <c r="Z295" i="1" s="1"/>
  <c r="O303" i="1"/>
  <c r="Y303" i="1"/>
  <c r="Z303" i="1" s="1"/>
  <c r="Q306" i="1"/>
  <c r="O311" i="1"/>
  <c r="Y311" i="1"/>
  <c r="Z311" i="1" s="1"/>
  <c r="Q314" i="1"/>
  <c r="O321" i="1"/>
  <c r="V321" i="1"/>
  <c r="V322" i="1"/>
  <c r="O326" i="1"/>
  <c r="Y326" i="1"/>
  <c r="Z326" i="1" s="1"/>
  <c r="V326" i="1"/>
  <c r="Y362" i="1"/>
  <c r="Z362" i="1" s="1"/>
  <c r="X362" i="1"/>
  <c r="O362" i="1"/>
  <c r="O366" i="1"/>
  <c r="Y366" i="1"/>
  <c r="Z366" i="1" s="1"/>
  <c r="V366" i="1"/>
  <c r="W397" i="1"/>
  <c r="K397" i="1"/>
  <c r="V198" i="1"/>
  <c r="X220" i="1"/>
  <c r="Q224" i="1"/>
  <c r="M224" i="1"/>
  <c r="N224" i="1" s="1"/>
  <c r="V224" i="1" s="1"/>
  <c r="Q226" i="1"/>
  <c r="W238" i="1"/>
  <c r="K238" i="1"/>
  <c r="V242" i="1"/>
  <c r="W246" i="1"/>
  <c r="K246" i="1"/>
  <c r="Y253" i="1"/>
  <c r="Z253" i="1" s="1"/>
  <c r="V253" i="1"/>
  <c r="W254" i="1"/>
  <c r="K254" i="1"/>
  <c r="V258" i="1"/>
  <c r="V266" i="1"/>
  <c r="V274" i="1"/>
  <c r="V290" i="1"/>
  <c r="V306" i="1"/>
  <c r="V314" i="1"/>
  <c r="O324" i="1"/>
  <c r="Y325" i="1"/>
  <c r="Z325" i="1" s="1"/>
  <c r="O325" i="1"/>
  <c r="O337" i="1"/>
  <c r="Y337" i="1"/>
  <c r="Z337" i="1" s="1"/>
  <c r="Q344" i="1"/>
  <c r="M344" i="1"/>
  <c r="N344" i="1" s="1"/>
  <c r="V344" i="1" s="1"/>
  <c r="V377" i="1"/>
  <c r="O377" i="1"/>
  <c r="Y377" i="1"/>
  <c r="Z377" i="1" s="1"/>
  <c r="Y386" i="1"/>
  <c r="Z386" i="1" s="1"/>
  <c r="X386" i="1"/>
  <c r="V386" i="1"/>
  <c r="O386" i="1"/>
  <c r="Y426" i="1"/>
  <c r="Z426" i="1" s="1"/>
  <c r="X426" i="1"/>
  <c r="O426" i="1"/>
  <c r="V189" i="1"/>
  <c r="Q195" i="1"/>
  <c r="V206" i="1"/>
  <c r="M208" i="1"/>
  <c r="N208" i="1" s="1"/>
  <c r="V226" i="1"/>
  <c r="X228" i="1"/>
  <c r="V228" i="1"/>
  <c r="X258" i="1"/>
  <c r="W262" i="1"/>
  <c r="K262" i="1"/>
  <c r="X266" i="1"/>
  <c r="W270" i="1"/>
  <c r="K270" i="1"/>
  <c r="W278" i="1"/>
  <c r="K278" i="1"/>
  <c r="W286" i="1"/>
  <c r="K286" i="1"/>
  <c r="X290" i="1"/>
  <c r="W294" i="1"/>
  <c r="K294" i="1"/>
  <c r="W302" i="1"/>
  <c r="K302" i="1"/>
  <c r="W310" i="1"/>
  <c r="K310" i="1"/>
  <c r="X314" i="1"/>
  <c r="Q320" i="1"/>
  <c r="M320" i="1"/>
  <c r="N320" i="1" s="1"/>
  <c r="V320" i="1" s="1"/>
  <c r="Y330" i="1"/>
  <c r="Z330" i="1" s="1"/>
  <c r="O330" i="1"/>
  <c r="Y346" i="1"/>
  <c r="Z346" i="1" s="1"/>
  <c r="O346" i="1"/>
  <c r="K96" i="1"/>
  <c r="M96" i="1" s="1"/>
  <c r="N96" i="1" s="1"/>
  <c r="K104" i="1"/>
  <c r="M104" i="1" s="1"/>
  <c r="N104" i="1" s="1"/>
  <c r="V104" i="1" s="1"/>
  <c r="K112" i="1"/>
  <c r="M112" i="1" s="1"/>
  <c r="N112" i="1" s="1"/>
  <c r="V112" i="1" s="1"/>
  <c r="K120" i="1"/>
  <c r="K128" i="1"/>
  <c r="M128" i="1" s="1"/>
  <c r="N128" i="1" s="1"/>
  <c r="X128" i="1" s="1"/>
  <c r="K136" i="1"/>
  <c r="M136" i="1" s="1"/>
  <c r="N136" i="1" s="1"/>
  <c r="K144" i="1"/>
  <c r="M144" i="1" s="1"/>
  <c r="N144" i="1" s="1"/>
  <c r="K152" i="1"/>
  <c r="M152" i="1" s="1"/>
  <c r="N152" i="1" s="1"/>
  <c r="K160" i="1"/>
  <c r="M160" i="1" s="1"/>
  <c r="N160" i="1" s="1"/>
  <c r="K168" i="1"/>
  <c r="M168" i="1" s="1"/>
  <c r="N168" i="1" s="1"/>
  <c r="V168" i="1" s="1"/>
  <c r="K176" i="1"/>
  <c r="M176" i="1" s="1"/>
  <c r="N176" i="1" s="1"/>
  <c r="V176" i="1" s="1"/>
  <c r="K184" i="1"/>
  <c r="M184" i="1" s="1"/>
  <c r="N184" i="1" s="1"/>
  <c r="K191" i="1"/>
  <c r="M191" i="1" s="1"/>
  <c r="N191" i="1" s="1"/>
  <c r="V202" i="1"/>
  <c r="M205" i="1"/>
  <c r="N205" i="1" s="1"/>
  <c r="W206" i="1"/>
  <c r="X206" i="1" s="1"/>
  <c r="V213" i="1"/>
  <c r="Q223" i="1"/>
  <c r="Y228" i="1"/>
  <c r="Z228" i="1" s="1"/>
  <c r="O253" i="1"/>
  <c r="M329" i="1"/>
  <c r="N329" i="1" s="1"/>
  <c r="Q329" i="1"/>
  <c r="X189" i="1"/>
  <c r="Q199" i="1"/>
  <c r="M200" i="1"/>
  <c r="N200" i="1" s="1"/>
  <c r="X200" i="1" s="1"/>
  <c r="W202" i="1"/>
  <c r="X202" i="1" s="1"/>
  <c r="X213" i="1"/>
  <c r="Q227" i="1"/>
  <c r="Q231" i="1"/>
  <c r="X260" i="1"/>
  <c r="O261" i="1"/>
  <c r="Y261" i="1"/>
  <c r="Z261" i="1" s="1"/>
  <c r="V261" i="1"/>
  <c r="O269" i="1"/>
  <c r="Y269" i="1"/>
  <c r="Z269" i="1" s="1"/>
  <c r="V269" i="1"/>
  <c r="O277" i="1"/>
  <c r="Y277" i="1"/>
  <c r="Z277" i="1" s="1"/>
  <c r="V277" i="1"/>
  <c r="X284" i="1"/>
  <c r="O285" i="1"/>
  <c r="Y285" i="1"/>
  <c r="Z285" i="1" s="1"/>
  <c r="V285" i="1"/>
  <c r="X292" i="1"/>
  <c r="V295" i="1"/>
  <c r="O301" i="1"/>
  <c r="Y301" i="1"/>
  <c r="Z301" i="1" s="1"/>
  <c r="V301" i="1"/>
  <c r="V303" i="1"/>
  <c r="V311" i="1"/>
  <c r="O335" i="1"/>
  <c r="Y335" i="1"/>
  <c r="Z335" i="1" s="1"/>
  <c r="Y336" i="1"/>
  <c r="Z336" i="1" s="1"/>
  <c r="X336" i="1"/>
  <c r="O336" i="1"/>
  <c r="O383" i="1"/>
  <c r="Y383" i="1"/>
  <c r="Z383" i="1" s="1"/>
  <c r="W211" i="1"/>
  <c r="K211" i="1"/>
  <c r="M211" i="1" s="1"/>
  <c r="N211" i="1" s="1"/>
  <c r="O225" i="1"/>
  <c r="Y225" i="1"/>
  <c r="Z225" i="1" s="1"/>
  <c r="X229" i="1"/>
  <c r="V230" i="1"/>
  <c r="W243" i="1"/>
  <c r="K243" i="1"/>
  <c r="M243" i="1" s="1"/>
  <c r="N243" i="1" s="1"/>
  <c r="O260" i="1"/>
  <c r="Y260" i="1"/>
  <c r="Z260" i="1" s="1"/>
  <c r="V260" i="1"/>
  <c r="O268" i="1"/>
  <c r="Y268" i="1"/>
  <c r="Z268" i="1" s="1"/>
  <c r="V268" i="1"/>
  <c r="Y276" i="1"/>
  <c r="Z276" i="1" s="1"/>
  <c r="O284" i="1"/>
  <c r="Y284" i="1"/>
  <c r="Z284" i="1" s="1"/>
  <c r="V284" i="1"/>
  <c r="O292" i="1"/>
  <c r="Y292" i="1"/>
  <c r="Z292" i="1" s="1"/>
  <c r="V292" i="1"/>
  <c r="O300" i="1"/>
  <c r="Y322" i="1"/>
  <c r="Z322" i="1" s="1"/>
  <c r="O322" i="1"/>
  <c r="Y354" i="1"/>
  <c r="Z354" i="1" s="1"/>
  <c r="O354" i="1"/>
  <c r="O358" i="1"/>
  <c r="Y358" i="1"/>
  <c r="Z358" i="1" s="1"/>
  <c r="V358" i="1"/>
  <c r="V393" i="1"/>
  <c r="O393" i="1"/>
  <c r="Y393" i="1"/>
  <c r="Z393" i="1" s="1"/>
  <c r="K188" i="1"/>
  <c r="O189" i="1"/>
  <c r="Q196" i="1"/>
  <c r="K204" i="1"/>
  <c r="W219" i="1"/>
  <c r="K219" i="1"/>
  <c r="M219" i="1" s="1"/>
  <c r="N219" i="1" s="1"/>
  <c r="Q220" i="1"/>
  <c r="M221" i="1"/>
  <c r="N221" i="1" s="1"/>
  <c r="X237" i="1"/>
  <c r="Q248" i="1"/>
  <c r="M248" i="1"/>
  <c r="N248" i="1" s="1"/>
  <c r="V248" i="1" s="1"/>
  <c r="M250" i="1"/>
  <c r="N250" i="1" s="1"/>
  <c r="X250" i="1" s="1"/>
  <c r="X253" i="1"/>
  <c r="Q264" i="1"/>
  <c r="M264" i="1"/>
  <c r="N264" i="1" s="1"/>
  <c r="Q280" i="1"/>
  <c r="M280" i="1"/>
  <c r="N280" i="1" s="1"/>
  <c r="Q288" i="1"/>
  <c r="M288" i="1"/>
  <c r="N288" i="1" s="1"/>
  <c r="V288" i="1" s="1"/>
  <c r="Q296" i="1"/>
  <c r="M296" i="1"/>
  <c r="N296" i="1" s="1"/>
  <c r="Q312" i="1"/>
  <c r="M312" i="1"/>
  <c r="N312" i="1" s="1"/>
  <c r="V312" i="1" s="1"/>
  <c r="O317" i="1"/>
  <c r="Y317" i="1"/>
  <c r="Z317" i="1" s="1"/>
  <c r="K327" i="1"/>
  <c r="W327" i="1"/>
  <c r="Q334" i="1"/>
  <c r="M334" i="1"/>
  <c r="N334" i="1" s="1"/>
  <c r="O340" i="1"/>
  <c r="Y340" i="1"/>
  <c r="Z340" i="1" s="1"/>
  <c r="V340" i="1"/>
  <c r="Y341" i="1"/>
  <c r="Z341" i="1" s="1"/>
  <c r="O341" i="1"/>
  <c r="V348" i="1"/>
  <c r="O348" i="1"/>
  <c r="Y348" i="1"/>
  <c r="Z348" i="1" s="1"/>
  <c r="Y432" i="1"/>
  <c r="Z432" i="1" s="1"/>
  <c r="V432" i="1"/>
  <c r="O432" i="1"/>
  <c r="O433" i="1"/>
  <c r="Y433" i="1"/>
  <c r="Z433" i="1" s="1"/>
  <c r="W317" i="1"/>
  <c r="X317" i="1" s="1"/>
  <c r="M332" i="1"/>
  <c r="N332" i="1" s="1"/>
  <c r="X332" i="1" s="1"/>
  <c r="W335" i="1"/>
  <c r="X335" i="1" s="1"/>
  <c r="X337" i="1"/>
  <c r="V338" i="1"/>
  <c r="Q343" i="1"/>
  <c r="X348" i="1"/>
  <c r="Y356" i="1"/>
  <c r="Z356" i="1" s="1"/>
  <c r="V356" i="1"/>
  <c r="W357" i="1"/>
  <c r="K357" i="1"/>
  <c r="V359" i="1"/>
  <c r="Y364" i="1"/>
  <c r="Z364" i="1" s="1"/>
  <c r="V364" i="1"/>
  <c r="W365" i="1"/>
  <c r="K365" i="1"/>
  <c r="V367" i="1"/>
  <c r="Q370" i="1"/>
  <c r="X372" i="1"/>
  <c r="Q375" i="1"/>
  <c r="X382" i="1"/>
  <c r="M391" i="1"/>
  <c r="N391" i="1" s="1"/>
  <c r="O406" i="1"/>
  <c r="Y406" i="1"/>
  <c r="Z406" i="1" s="1"/>
  <c r="W410" i="1"/>
  <c r="K410" i="1"/>
  <c r="X414" i="1"/>
  <c r="V434" i="1"/>
  <c r="Y446" i="1"/>
  <c r="Z446" i="1" s="1"/>
  <c r="V446" i="1"/>
  <c r="V464" i="1"/>
  <c r="O464" i="1"/>
  <c r="Y464" i="1"/>
  <c r="Z464" i="1" s="1"/>
  <c r="X464" i="1"/>
  <c r="O475" i="1"/>
  <c r="Y475" i="1"/>
  <c r="Z475" i="1" s="1"/>
  <c r="V475" i="1"/>
  <c r="W491" i="1"/>
  <c r="K491" i="1"/>
  <c r="Y509" i="1"/>
  <c r="Z509" i="1" s="1"/>
  <c r="O509" i="1"/>
  <c r="V509" i="1"/>
  <c r="V333" i="1"/>
  <c r="X340" i="1"/>
  <c r="V345" i="1"/>
  <c r="Q346" i="1"/>
  <c r="Q354" i="1"/>
  <c r="Q358" i="1"/>
  <c r="W359" i="1"/>
  <c r="X359" i="1" s="1"/>
  <c r="Q362" i="1"/>
  <c r="Q366" i="1"/>
  <c r="W367" i="1"/>
  <c r="X367" i="1" s="1"/>
  <c r="V370" i="1"/>
  <c r="O382" i="1"/>
  <c r="Y382" i="1"/>
  <c r="Z382" i="1" s="1"/>
  <c r="Q383" i="1"/>
  <c r="V392" i="1"/>
  <c r="O392" i="1"/>
  <c r="Y392" i="1"/>
  <c r="Z392" i="1" s="1"/>
  <c r="O396" i="1"/>
  <c r="Y396" i="1"/>
  <c r="Z396" i="1" s="1"/>
  <c r="X396" i="1"/>
  <c r="V396" i="1"/>
  <c r="Q432" i="1"/>
  <c r="O438" i="1"/>
  <c r="Y438" i="1"/>
  <c r="Z438" i="1" s="1"/>
  <c r="X438" i="1"/>
  <c r="W321" i="1"/>
  <c r="X321" i="1" s="1"/>
  <c r="Q322" i="1"/>
  <c r="K323" i="1"/>
  <c r="X345" i="1"/>
  <c r="V346" i="1"/>
  <c r="V354" i="1"/>
  <c r="V362" i="1"/>
  <c r="W373" i="1"/>
  <c r="K373" i="1"/>
  <c r="V378" i="1"/>
  <c r="V383" i="1"/>
  <c r="Q386" i="1"/>
  <c r="O390" i="1"/>
  <c r="Y390" i="1"/>
  <c r="Z390" i="1" s="1"/>
  <c r="W405" i="1"/>
  <c r="K405" i="1"/>
  <c r="O422" i="1"/>
  <c r="Y422" i="1"/>
  <c r="Z422" i="1" s="1"/>
  <c r="X422" i="1"/>
  <c r="V426" i="1"/>
  <c r="X442" i="1"/>
  <c r="Y474" i="1"/>
  <c r="Z474" i="1" s="1"/>
  <c r="V474" i="1"/>
  <c r="O474" i="1"/>
  <c r="O503" i="1"/>
  <c r="Y503" i="1"/>
  <c r="Z503" i="1" s="1"/>
  <c r="X503" i="1"/>
  <c r="K251" i="1"/>
  <c r="M251" i="1" s="1"/>
  <c r="N251" i="1" s="1"/>
  <c r="V251" i="1" s="1"/>
  <c r="K259" i="1"/>
  <c r="M259" i="1" s="1"/>
  <c r="N259" i="1" s="1"/>
  <c r="V259" i="1" s="1"/>
  <c r="K267" i="1"/>
  <c r="M267" i="1" s="1"/>
  <c r="N267" i="1" s="1"/>
  <c r="V267" i="1" s="1"/>
  <c r="K275" i="1"/>
  <c r="M275" i="1" s="1"/>
  <c r="N275" i="1" s="1"/>
  <c r="K283" i="1"/>
  <c r="M283" i="1" s="1"/>
  <c r="N283" i="1" s="1"/>
  <c r="X283" i="1" s="1"/>
  <c r="K291" i="1"/>
  <c r="M291" i="1" s="1"/>
  <c r="N291" i="1" s="1"/>
  <c r="V291" i="1" s="1"/>
  <c r="K299" i="1"/>
  <c r="M299" i="1" s="1"/>
  <c r="N299" i="1" s="1"/>
  <c r="X299" i="1" s="1"/>
  <c r="K307" i="1"/>
  <c r="M307" i="1" s="1"/>
  <c r="N307" i="1" s="1"/>
  <c r="V307" i="1" s="1"/>
  <c r="K315" i="1"/>
  <c r="V325" i="1"/>
  <c r="K328" i="1"/>
  <c r="V341" i="1"/>
  <c r="Y345" i="1"/>
  <c r="Z345" i="1" s="1"/>
  <c r="K352" i="1"/>
  <c r="X377" i="1"/>
  <c r="W381" i="1"/>
  <c r="K381" i="1"/>
  <c r="Q382" i="1"/>
  <c r="X383" i="1"/>
  <c r="V391" i="1"/>
  <c r="Y394" i="1"/>
  <c r="Z394" i="1" s="1"/>
  <c r="X394" i="1"/>
  <c r="V394" i="1"/>
  <c r="O399" i="1"/>
  <c r="Y399" i="1"/>
  <c r="Z399" i="1" s="1"/>
  <c r="O429" i="1"/>
  <c r="Y429" i="1"/>
  <c r="Z429" i="1" s="1"/>
  <c r="X432" i="1"/>
  <c r="Y442" i="1"/>
  <c r="Z442" i="1" s="1"/>
  <c r="O442" i="1"/>
  <c r="W485" i="1"/>
  <c r="K485" i="1"/>
  <c r="Y499" i="1"/>
  <c r="Z499" i="1" s="1"/>
  <c r="X499" i="1"/>
  <c r="O499" i="1"/>
  <c r="Q324" i="1"/>
  <c r="W325" i="1"/>
  <c r="X325" i="1" s="1"/>
  <c r="K331" i="1"/>
  <c r="Q332" i="1"/>
  <c r="W341" i="1"/>
  <c r="X341" i="1" s="1"/>
  <c r="M343" i="1"/>
  <c r="N343" i="1" s="1"/>
  <c r="X343" i="1" s="1"/>
  <c r="W349" i="1"/>
  <c r="K349" i="1"/>
  <c r="M351" i="1"/>
  <c r="N351" i="1" s="1"/>
  <c r="M353" i="1"/>
  <c r="N353" i="1" s="1"/>
  <c r="X353" i="1" s="1"/>
  <c r="Q353" i="1"/>
  <c r="O372" i="1"/>
  <c r="Y372" i="1"/>
  <c r="Z372" i="1" s="1"/>
  <c r="V372" i="1"/>
  <c r="V374" i="1"/>
  <c r="W389" i="1"/>
  <c r="K389" i="1"/>
  <c r="Q390" i="1"/>
  <c r="O394" i="1"/>
  <c r="O404" i="1"/>
  <c r="Y404" i="1"/>
  <c r="Z404" i="1" s="1"/>
  <c r="X404" i="1"/>
  <c r="V404" i="1"/>
  <c r="X406" i="1"/>
  <c r="W413" i="1"/>
  <c r="K413" i="1"/>
  <c r="M413" i="1" s="1"/>
  <c r="N413" i="1" s="1"/>
  <c r="Y420" i="1"/>
  <c r="Z420" i="1" s="1"/>
  <c r="O420" i="1"/>
  <c r="V420" i="1"/>
  <c r="W427" i="1"/>
  <c r="K427" i="1"/>
  <c r="Y430" i="1"/>
  <c r="Z430" i="1" s="1"/>
  <c r="X430" i="1"/>
  <c r="V430" i="1"/>
  <c r="O430" i="1"/>
  <c r="O437" i="1"/>
  <c r="Y437" i="1"/>
  <c r="Z437" i="1" s="1"/>
  <c r="V438" i="1"/>
  <c r="W322" i="1"/>
  <c r="X322" i="1" s="1"/>
  <c r="O359" i="1"/>
  <c r="Y359" i="1"/>
  <c r="Z359" i="1" s="1"/>
  <c r="O367" i="1"/>
  <c r="Y367" i="1"/>
  <c r="Z367" i="1" s="1"/>
  <c r="Y370" i="1"/>
  <c r="Z370" i="1" s="1"/>
  <c r="X370" i="1"/>
  <c r="O380" i="1"/>
  <c r="Y380" i="1"/>
  <c r="Z380" i="1" s="1"/>
  <c r="V380" i="1"/>
  <c r="V382" i="1"/>
  <c r="X393" i="1"/>
  <c r="V414" i="1"/>
  <c r="O414" i="1"/>
  <c r="O421" i="1"/>
  <c r="Y421" i="1"/>
  <c r="Z421" i="1" s="1"/>
  <c r="O434" i="1"/>
  <c r="Y434" i="1"/>
  <c r="Z434" i="1" s="1"/>
  <c r="K441" i="1"/>
  <c r="M441" i="1" s="1"/>
  <c r="N441" i="1" s="1"/>
  <c r="V441" i="1" s="1"/>
  <c r="W441" i="1"/>
  <c r="W496" i="1"/>
  <c r="K496" i="1"/>
  <c r="K318" i="1"/>
  <c r="X329" i="1"/>
  <c r="V330" i="1"/>
  <c r="O333" i="1"/>
  <c r="O338" i="1"/>
  <c r="K339" i="1"/>
  <c r="X358" i="1"/>
  <c r="X366" i="1"/>
  <c r="M375" i="1"/>
  <c r="N375" i="1" s="1"/>
  <c r="V375" i="1" s="1"/>
  <c r="Y378" i="1"/>
  <c r="Z378" i="1" s="1"/>
  <c r="O388" i="1"/>
  <c r="Y388" i="1"/>
  <c r="Z388" i="1" s="1"/>
  <c r="X388" i="1"/>
  <c r="V388" i="1"/>
  <c r="Y402" i="1"/>
  <c r="Z402" i="1" s="1"/>
  <c r="X402" i="1"/>
  <c r="V402" i="1"/>
  <c r="Q413" i="1"/>
  <c r="Y415" i="1"/>
  <c r="Z415" i="1" s="1"/>
  <c r="V415" i="1"/>
  <c r="K425" i="1"/>
  <c r="M425" i="1" s="1"/>
  <c r="N425" i="1" s="1"/>
  <c r="W425" i="1"/>
  <c r="W417" i="1"/>
  <c r="X417" i="1" s="1"/>
  <c r="Q426" i="1"/>
  <c r="W429" i="1"/>
  <c r="X429" i="1" s="1"/>
  <c r="Q446" i="1"/>
  <c r="V454" i="1"/>
  <c r="O462" i="1"/>
  <c r="Y462" i="1"/>
  <c r="Z462" i="1" s="1"/>
  <c r="Q471" i="1"/>
  <c r="X482" i="1"/>
  <c r="O483" i="1"/>
  <c r="Y483" i="1"/>
  <c r="Z483" i="1" s="1"/>
  <c r="Y497" i="1"/>
  <c r="Z497" i="1" s="1"/>
  <c r="V497" i="1"/>
  <c r="O497" i="1"/>
  <c r="O498" i="1"/>
  <c r="Q369" i="1"/>
  <c r="V409" i="1"/>
  <c r="V433" i="1"/>
  <c r="Y444" i="1"/>
  <c r="Z444" i="1" s="1"/>
  <c r="V444" i="1"/>
  <c r="W445" i="1"/>
  <c r="K445" i="1"/>
  <c r="W449" i="1"/>
  <c r="K449" i="1"/>
  <c r="V472" i="1"/>
  <c r="O472" i="1"/>
  <c r="Y472" i="1"/>
  <c r="Z472" i="1" s="1"/>
  <c r="Y482" i="1"/>
  <c r="Z482" i="1" s="1"/>
  <c r="V482" i="1"/>
  <c r="O490" i="1"/>
  <c r="Y490" i="1"/>
  <c r="Z490" i="1" s="1"/>
  <c r="Y495" i="1"/>
  <c r="Z495" i="1" s="1"/>
  <c r="X495" i="1"/>
  <c r="V499" i="1"/>
  <c r="Y519" i="1"/>
  <c r="Z519" i="1" s="1"/>
  <c r="V519" i="1"/>
  <c r="O519" i="1"/>
  <c r="Y523" i="1"/>
  <c r="Z523" i="1" s="1"/>
  <c r="V523" i="1"/>
  <c r="O523" i="1"/>
  <c r="O555" i="1"/>
  <c r="Y555" i="1"/>
  <c r="Z555" i="1" s="1"/>
  <c r="V555" i="1"/>
  <c r="K355" i="1"/>
  <c r="K363" i="1"/>
  <c r="K371" i="1"/>
  <c r="K379" i="1"/>
  <c r="K387" i="1"/>
  <c r="K395" i="1"/>
  <c r="K403" i="1"/>
  <c r="W409" i="1"/>
  <c r="X409" i="1" s="1"/>
  <c r="Q414" i="1"/>
  <c r="V416" i="1"/>
  <c r="Q430" i="1"/>
  <c r="K431" i="1"/>
  <c r="W433" i="1"/>
  <c r="X433" i="1" s="1"/>
  <c r="V440" i="1"/>
  <c r="O444" i="1"/>
  <c r="V448" i="1"/>
  <c r="O448" i="1"/>
  <c r="Y448" i="1"/>
  <c r="Z448" i="1" s="1"/>
  <c r="M451" i="1"/>
  <c r="N451" i="1" s="1"/>
  <c r="X454" i="1"/>
  <c r="W461" i="1"/>
  <c r="K461" i="1"/>
  <c r="O470" i="1"/>
  <c r="Y470" i="1"/>
  <c r="Z470" i="1" s="1"/>
  <c r="Q479" i="1"/>
  <c r="M479" i="1"/>
  <c r="N479" i="1" s="1"/>
  <c r="X479" i="1" s="1"/>
  <c r="O484" i="1"/>
  <c r="K494" i="1"/>
  <c r="W494" i="1"/>
  <c r="Q501" i="1"/>
  <c r="M501" i="1"/>
  <c r="N501" i="1" s="1"/>
  <c r="V503" i="1"/>
  <c r="V525" i="1"/>
  <c r="O525" i="1"/>
  <c r="Y525" i="1"/>
  <c r="Z525" i="1" s="1"/>
  <c r="X525" i="1"/>
  <c r="M576" i="1"/>
  <c r="N576" i="1" s="1"/>
  <c r="Q576" i="1"/>
  <c r="Y604" i="1"/>
  <c r="Z604" i="1" s="1"/>
  <c r="X604" i="1"/>
  <c r="V604" i="1"/>
  <c r="O604" i="1"/>
  <c r="V421" i="1"/>
  <c r="M436" i="1"/>
  <c r="N436" i="1" s="1"/>
  <c r="V437" i="1"/>
  <c r="X446" i="1"/>
  <c r="W453" i="1"/>
  <c r="K453" i="1"/>
  <c r="M455" i="1"/>
  <c r="N455" i="1" s="1"/>
  <c r="V455" i="1" s="1"/>
  <c r="Y458" i="1"/>
  <c r="Z458" i="1" s="1"/>
  <c r="V458" i="1"/>
  <c r="Y459" i="1"/>
  <c r="Z459" i="1" s="1"/>
  <c r="X478" i="1"/>
  <c r="V480" i="1"/>
  <c r="O480" i="1"/>
  <c r="Y480" i="1"/>
  <c r="Z480" i="1" s="1"/>
  <c r="O482" i="1"/>
  <c r="Q487" i="1"/>
  <c r="M487" i="1"/>
  <c r="N487" i="1" s="1"/>
  <c r="X487" i="1" s="1"/>
  <c r="O495" i="1"/>
  <c r="W512" i="1"/>
  <c r="K512" i="1"/>
  <c r="Q406" i="1"/>
  <c r="Y409" i="1"/>
  <c r="Z409" i="1" s="1"/>
  <c r="X412" i="1"/>
  <c r="X416" i="1"/>
  <c r="M419" i="1"/>
  <c r="N419" i="1" s="1"/>
  <c r="X419" i="1" s="1"/>
  <c r="W421" i="1"/>
  <c r="X421" i="1" s="1"/>
  <c r="Q434" i="1"/>
  <c r="W437" i="1"/>
  <c r="X437" i="1" s="1"/>
  <c r="X440" i="1"/>
  <c r="M443" i="1"/>
  <c r="N443" i="1" s="1"/>
  <c r="X466" i="1"/>
  <c r="W469" i="1"/>
  <c r="K469" i="1"/>
  <c r="X475" i="1"/>
  <c r="O478" i="1"/>
  <c r="Y478" i="1"/>
  <c r="Z478" i="1" s="1"/>
  <c r="X486" i="1"/>
  <c r="V488" i="1"/>
  <c r="O488" i="1"/>
  <c r="Y488" i="1"/>
  <c r="Z488" i="1" s="1"/>
  <c r="O506" i="1"/>
  <c r="Y506" i="1"/>
  <c r="Z506" i="1" s="1"/>
  <c r="O507" i="1"/>
  <c r="Y507" i="1"/>
  <c r="Z507" i="1" s="1"/>
  <c r="X507" i="1"/>
  <c r="Y513" i="1"/>
  <c r="Z513" i="1" s="1"/>
  <c r="V513" i="1"/>
  <c r="O513" i="1"/>
  <c r="O514" i="1"/>
  <c r="Y514" i="1"/>
  <c r="Z514" i="1" s="1"/>
  <c r="O521" i="1"/>
  <c r="Y521" i="1"/>
  <c r="Z521" i="1" s="1"/>
  <c r="X521" i="1"/>
  <c r="V521" i="1"/>
  <c r="W530" i="1"/>
  <c r="K530" i="1"/>
  <c r="M530" i="1" s="1"/>
  <c r="N530" i="1" s="1"/>
  <c r="Y416" i="1"/>
  <c r="Z416" i="1" s="1"/>
  <c r="V425" i="1"/>
  <c r="Q442" i="1"/>
  <c r="O452" i="1"/>
  <c r="Y452" i="1"/>
  <c r="Z452" i="1" s="1"/>
  <c r="V452" i="1"/>
  <c r="V456" i="1"/>
  <c r="O456" i="1"/>
  <c r="Y456" i="1"/>
  <c r="Z456" i="1" s="1"/>
  <c r="O460" i="1"/>
  <c r="Y460" i="1"/>
  <c r="Z460" i="1" s="1"/>
  <c r="X460" i="1"/>
  <c r="V460" i="1"/>
  <c r="Y466" i="1"/>
  <c r="Z466" i="1" s="1"/>
  <c r="V466" i="1"/>
  <c r="X472" i="1"/>
  <c r="O486" i="1"/>
  <c r="Y486" i="1"/>
  <c r="Z486" i="1" s="1"/>
  <c r="V495" i="1"/>
  <c r="Y511" i="1"/>
  <c r="Z511" i="1" s="1"/>
  <c r="X511" i="1"/>
  <c r="M520" i="1"/>
  <c r="N520" i="1" s="1"/>
  <c r="Q520" i="1"/>
  <c r="O528" i="1"/>
  <c r="Y528" i="1"/>
  <c r="Z528" i="1" s="1"/>
  <c r="V528" i="1"/>
  <c r="K615" i="1"/>
  <c r="M615" i="1" s="1"/>
  <c r="N615" i="1" s="1"/>
  <c r="V615" i="1" s="1"/>
  <c r="W615" i="1"/>
  <c r="K411" i="1"/>
  <c r="M411" i="1" s="1"/>
  <c r="N411" i="1" s="1"/>
  <c r="O412" i="1"/>
  <c r="K418" i="1"/>
  <c r="M418" i="1" s="1"/>
  <c r="N418" i="1" s="1"/>
  <c r="V418" i="1" s="1"/>
  <c r="Q422" i="1"/>
  <c r="K423" i="1"/>
  <c r="Q438" i="1"/>
  <c r="K439" i="1"/>
  <c r="O440" i="1"/>
  <c r="M447" i="1"/>
  <c r="N447" i="1" s="1"/>
  <c r="V447" i="1" s="1"/>
  <c r="Q454" i="1"/>
  <c r="Q463" i="1"/>
  <c r="M463" i="1"/>
  <c r="N463" i="1" s="1"/>
  <c r="V463" i="1" s="1"/>
  <c r="X474" i="1"/>
  <c r="W477" i="1"/>
  <c r="K477" i="1"/>
  <c r="Q478" i="1"/>
  <c r="V507" i="1"/>
  <c r="K510" i="1"/>
  <c r="W510" i="1"/>
  <c r="V514" i="1"/>
  <c r="X540" i="1"/>
  <c r="W586" i="1"/>
  <c r="K586" i="1"/>
  <c r="Q495" i="1"/>
  <c r="W498" i="1"/>
  <c r="Q511" i="1"/>
  <c r="W514" i="1"/>
  <c r="X514" i="1" s="1"/>
  <c r="M532" i="1"/>
  <c r="N532" i="1" s="1"/>
  <c r="W534" i="1"/>
  <c r="K534" i="1"/>
  <c r="M534" i="1" s="1"/>
  <c r="N534" i="1" s="1"/>
  <c r="V534" i="1" s="1"/>
  <c r="X539" i="1"/>
  <c r="V557" i="1"/>
  <c r="O557" i="1"/>
  <c r="Y557" i="1"/>
  <c r="Z557" i="1" s="1"/>
  <c r="Q564" i="1"/>
  <c r="M564" i="1"/>
  <c r="N564" i="1" s="1"/>
  <c r="X564" i="1" s="1"/>
  <c r="O569" i="1"/>
  <c r="Y569" i="1"/>
  <c r="Z569" i="1" s="1"/>
  <c r="X569" i="1"/>
  <c r="V569" i="1"/>
  <c r="Y575" i="1"/>
  <c r="Z575" i="1" s="1"/>
  <c r="O584" i="1"/>
  <c r="Y584" i="1"/>
  <c r="Z584" i="1" s="1"/>
  <c r="W594" i="1"/>
  <c r="K594" i="1"/>
  <c r="K611" i="1"/>
  <c r="W611" i="1"/>
  <c r="V490" i="1"/>
  <c r="Q519" i="1"/>
  <c r="O529" i="1"/>
  <c r="Y529" i="1"/>
  <c r="Z529" i="1" s="1"/>
  <c r="V529" i="1"/>
  <c r="O536" i="1"/>
  <c r="Y536" i="1"/>
  <c r="Z536" i="1" s="1"/>
  <c r="V536" i="1"/>
  <c r="W538" i="1"/>
  <c r="K538" i="1"/>
  <c r="M538" i="1" s="1"/>
  <c r="N538" i="1" s="1"/>
  <c r="V538" i="1" s="1"/>
  <c r="W554" i="1"/>
  <c r="K554" i="1"/>
  <c r="Q555" i="1"/>
  <c r="V560" i="1"/>
  <c r="V565" i="1"/>
  <c r="O565" i="1"/>
  <c r="Y565" i="1"/>
  <c r="Z565" i="1" s="1"/>
  <c r="Q572" i="1"/>
  <c r="M572" i="1"/>
  <c r="N572" i="1" s="1"/>
  <c r="X572" i="1" s="1"/>
  <c r="O577" i="1"/>
  <c r="Y577" i="1"/>
  <c r="Z577" i="1" s="1"/>
  <c r="X577" i="1"/>
  <c r="V577" i="1"/>
  <c r="Y583" i="1"/>
  <c r="Z583" i="1" s="1"/>
  <c r="O592" i="1"/>
  <c r="Y592" i="1"/>
  <c r="Z592" i="1" s="1"/>
  <c r="O605" i="1"/>
  <c r="Y605" i="1"/>
  <c r="Z605" i="1" s="1"/>
  <c r="W619" i="1"/>
  <c r="K619" i="1"/>
  <c r="W490" i="1"/>
  <c r="X490" i="1" s="1"/>
  <c r="Q499" i="1"/>
  <c r="K500" i="1"/>
  <c r="W502" i="1"/>
  <c r="M516" i="1"/>
  <c r="N516" i="1" s="1"/>
  <c r="W518" i="1"/>
  <c r="K518" i="1"/>
  <c r="M518" i="1" s="1"/>
  <c r="N518" i="1" s="1"/>
  <c r="V518" i="1" s="1"/>
  <c r="M524" i="1"/>
  <c r="N524" i="1" s="1"/>
  <c r="M540" i="1"/>
  <c r="N540" i="1" s="1"/>
  <c r="W542" i="1"/>
  <c r="K542" i="1"/>
  <c r="M544" i="1"/>
  <c r="N544" i="1" s="1"/>
  <c r="W546" i="1"/>
  <c r="K546" i="1"/>
  <c r="M546" i="1" s="1"/>
  <c r="N546" i="1" s="1"/>
  <c r="V546" i="1" s="1"/>
  <c r="X551" i="1"/>
  <c r="O552" i="1"/>
  <c r="Y552" i="1"/>
  <c r="Z552" i="1" s="1"/>
  <c r="Y563" i="1"/>
  <c r="Z563" i="1" s="1"/>
  <c r="V573" i="1"/>
  <c r="O573" i="1"/>
  <c r="Y573" i="1"/>
  <c r="Z573" i="1" s="1"/>
  <c r="O575" i="1"/>
  <c r="Q580" i="1"/>
  <c r="M580" i="1"/>
  <c r="N580" i="1" s="1"/>
  <c r="V580" i="1" s="1"/>
  <c r="O585" i="1"/>
  <c r="Y591" i="1"/>
  <c r="Z591" i="1" s="1"/>
  <c r="V591" i="1"/>
  <c r="X599" i="1"/>
  <c r="O600" i="1"/>
  <c r="Y600" i="1"/>
  <c r="Z600" i="1" s="1"/>
  <c r="Y610" i="1"/>
  <c r="Z610" i="1" s="1"/>
  <c r="V610" i="1"/>
  <c r="Y727" i="1"/>
  <c r="Z727" i="1" s="1"/>
  <c r="X727" i="1"/>
  <c r="O727" i="1"/>
  <c r="M505" i="1"/>
  <c r="N505" i="1" s="1"/>
  <c r="V506" i="1"/>
  <c r="Q523" i="1"/>
  <c r="O537" i="1"/>
  <c r="Y537" i="1"/>
  <c r="Z537" i="1" s="1"/>
  <c r="V537" i="1"/>
  <c r="Y551" i="1"/>
  <c r="Z551" i="1" s="1"/>
  <c r="V551" i="1"/>
  <c r="V581" i="1"/>
  <c r="O581" i="1"/>
  <c r="Y581" i="1"/>
  <c r="Z581" i="1" s="1"/>
  <c r="Q588" i="1"/>
  <c r="M588" i="1"/>
  <c r="N588" i="1" s="1"/>
  <c r="O593" i="1"/>
  <c r="Y593" i="1"/>
  <c r="Z593" i="1" s="1"/>
  <c r="X593" i="1"/>
  <c r="V593" i="1"/>
  <c r="Y599" i="1"/>
  <c r="Z599" i="1" s="1"/>
  <c r="V599" i="1"/>
  <c r="W676" i="1"/>
  <c r="K676" i="1"/>
  <c r="M676" i="1" s="1"/>
  <c r="N676" i="1" s="1"/>
  <c r="V676" i="1" s="1"/>
  <c r="K457" i="1"/>
  <c r="M457" i="1" s="1"/>
  <c r="N457" i="1" s="1"/>
  <c r="X457" i="1" s="1"/>
  <c r="K465" i="1"/>
  <c r="M465" i="1" s="1"/>
  <c r="N465" i="1" s="1"/>
  <c r="X465" i="1" s="1"/>
  <c r="K473" i="1"/>
  <c r="M473" i="1" s="1"/>
  <c r="N473" i="1" s="1"/>
  <c r="K481" i="1"/>
  <c r="K489" i="1"/>
  <c r="Q503" i="1"/>
  <c r="K504" i="1"/>
  <c r="W506" i="1"/>
  <c r="X506" i="1" s="1"/>
  <c r="X519" i="1"/>
  <c r="X528" i="1"/>
  <c r="Q539" i="1"/>
  <c r="V541" i="1"/>
  <c r="O541" i="1"/>
  <c r="Y541" i="1"/>
  <c r="Z541" i="1" s="1"/>
  <c r="O543" i="1"/>
  <c r="Q544" i="1"/>
  <c r="O547" i="1"/>
  <c r="Q552" i="1"/>
  <c r="O553" i="1"/>
  <c r="Y553" i="1"/>
  <c r="Z553" i="1" s="1"/>
  <c r="X553" i="1"/>
  <c r="V553" i="1"/>
  <c r="W562" i="1"/>
  <c r="K562" i="1"/>
  <c r="V584" i="1"/>
  <c r="X587" i="1"/>
  <c r="V589" i="1"/>
  <c r="O589" i="1"/>
  <c r="Y589" i="1"/>
  <c r="Z589" i="1" s="1"/>
  <c r="O591" i="1"/>
  <c r="Q596" i="1"/>
  <c r="M596" i="1"/>
  <c r="N596" i="1" s="1"/>
  <c r="X596" i="1" s="1"/>
  <c r="Q600" i="1"/>
  <c r="O617" i="1"/>
  <c r="Y617" i="1"/>
  <c r="Z617" i="1" s="1"/>
  <c r="V618" i="1"/>
  <c r="Y618" i="1"/>
  <c r="Z618" i="1" s="1"/>
  <c r="X618" i="1"/>
  <c r="O618" i="1"/>
  <c r="X624" i="1"/>
  <c r="W522" i="1"/>
  <c r="K522" i="1"/>
  <c r="M522" i="1" s="1"/>
  <c r="N522" i="1" s="1"/>
  <c r="X529" i="1"/>
  <c r="X532" i="1"/>
  <c r="V549" i="1"/>
  <c r="O549" i="1"/>
  <c r="Y549" i="1"/>
  <c r="Z549" i="1" s="1"/>
  <c r="O551" i="1"/>
  <c r="O560" i="1"/>
  <c r="Y560" i="1"/>
  <c r="Z560" i="1" s="1"/>
  <c r="W570" i="1"/>
  <c r="K570" i="1"/>
  <c r="O587" i="1"/>
  <c r="Y587" i="1"/>
  <c r="Z587" i="1" s="1"/>
  <c r="V597" i="1"/>
  <c r="O597" i="1"/>
  <c r="Y597" i="1"/>
  <c r="Z597" i="1" s="1"/>
  <c r="O599" i="1"/>
  <c r="Y624" i="1"/>
  <c r="Z624" i="1" s="1"/>
  <c r="O624" i="1"/>
  <c r="V624" i="1"/>
  <c r="K492" i="1"/>
  <c r="Q507" i="1"/>
  <c r="K508" i="1"/>
  <c r="Q516" i="1"/>
  <c r="X523" i="1"/>
  <c r="W526" i="1"/>
  <c r="K526" i="1"/>
  <c r="M526" i="1" s="1"/>
  <c r="N526" i="1" s="1"/>
  <c r="V526" i="1" s="1"/>
  <c r="X536" i="1"/>
  <c r="V539" i="1"/>
  <c r="V552" i="1"/>
  <c r="X555" i="1"/>
  <c r="M556" i="1"/>
  <c r="N556" i="1" s="1"/>
  <c r="X556" i="1" s="1"/>
  <c r="Y559" i="1"/>
  <c r="Z559" i="1" s="1"/>
  <c r="V559" i="1"/>
  <c r="O568" i="1"/>
  <c r="X573" i="1"/>
  <c r="W578" i="1"/>
  <c r="K578" i="1"/>
  <c r="X580" i="1"/>
  <c r="V588" i="1"/>
  <c r="X592" i="1"/>
  <c r="O595" i="1"/>
  <c r="Y595" i="1"/>
  <c r="Z595" i="1" s="1"/>
  <c r="V600" i="1"/>
  <c r="V605" i="1"/>
  <c r="Q612" i="1"/>
  <c r="M613" i="1"/>
  <c r="N613" i="1" s="1"/>
  <c r="V613" i="1" s="1"/>
  <c r="V617" i="1"/>
  <c r="Y620" i="1"/>
  <c r="Z620" i="1" s="1"/>
  <c r="X620" i="1"/>
  <c r="V626" i="1"/>
  <c r="Y626" i="1"/>
  <c r="Z626" i="1" s="1"/>
  <c r="W627" i="1"/>
  <c r="K627" i="1"/>
  <c r="Y647" i="1"/>
  <c r="Z647" i="1" s="1"/>
  <c r="O647" i="1"/>
  <c r="O648" i="1"/>
  <c r="Y648" i="1"/>
  <c r="Z648" i="1" s="1"/>
  <c r="X648" i="1"/>
  <c r="V648" i="1"/>
  <c r="V650" i="1"/>
  <c r="X652" i="1"/>
  <c r="W605" i="1"/>
  <c r="X605" i="1" s="1"/>
  <c r="W617" i="1"/>
  <c r="X617" i="1" s="1"/>
  <c r="Y621" i="1"/>
  <c r="Z621" i="1" s="1"/>
  <c r="Q623" i="1"/>
  <c r="M623" i="1"/>
  <c r="N623" i="1" s="1"/>
  <c r="V623" i="1" s="1"/>
  <c r="Y628" i="1"/>
  <c r="Z628" i="1" s="1"/>
  <c r="W630" i="1"/>
  <c r="K630" i="1"/>
  <c r="M630" i="1" s="1"/>
  <c r="N630" i="1" s="1"/>
  <c r="Q637" i="1"/>
  <c r="O643" i="1"/>
  <c r="V643" i="1"/>
  <c r="Y643" i="1"/>
  <c r="Z643" i="1" s="1"/>
  <c r="O644" i="1"/>
  <c r="K655" i="1"/>
  <c r="W655" i="1"/>
  <c r="O656" i="1"/>
  <c r="Y656" i="1"/>
  <c r="Z656" i="1" s="1"/>
  <c r="V656" i="1"/>
  <c r="V675" i="1"/>
  <c r="O675" i="1"/>
  <c r="Y675" i="1"/>
  <c r="Z675" i="1" s="1"/>
  <c r="V682" i="1"/>
  <c r="O682" i="1"/>
  <c r="Y682" i="1"/>
  <c r="Z682" i="1" s="1"/>
  <c r="X682" i="1"/>
  <c r="M636" i="1"/>
  <c r="N636" i="1" s="1"/>
  <c r="V636" i="1" s="1"/>
  <c r="Y642" i="1"/>
  <c r="Z642" i="1" s="1"/>
  <c r="O642" i="1"/>
  <c r="W653" i="1"/>
  <c r="K653" i="1"/>
  <c r="W668" i="1"/>
  <c r="K668" i="1"/>
  <c r="M668" i="1" s="1"/>
  <c r="N668" i="1" s="1"/>
  <c r="V668" i="1" s="1"/>
  <c r="V691" i="1"/>
  <c r="O691" i="1"/>
  <c r="Y691" i="1"/>
  <c r="Z691" i="1" s="1"/>
  <c r="V715" i="1"/>
  <c r="O715" i="1"/>
  <c r="Y715" i="1"/>
  <c r="Z715" i="1" s="1"/>
  <c r="O622" i="1"/>
  <c r="Y622" i="1"/>
  <c r="Z622" i="1" s="1"/>
  <c r="O638" i="1"/>
  <c r="Y639" i="1"/>
  <c r="Z639" i="1" s="1"/>
  <c r="O639" i="1"/>
  <c r="O689" i="1"/>
  <c r="Y689" i="1"/>
  <c r="Z689" i="1" s="1"/>
  <c r="O702" i="1"/>
  <c r="Y702" i="1"/>
  <c r="Z702" i="1" s="1"/>
  <c r="V702" i="1"/>
  <c r="V791" i="1"/>
  <c r="O791" i="1"/>
  <c r="Y791" i="1"/>
  <c r="Z791" i="1" s="1"/>
  <c r="X791" i="1"/>
  <c r="K550" i="1"/>
  <c r="K558" i="1"/>
  <c r="K566" i="1"/>
  <c r="K574" i="1"/>
  <c r="K582" i="1"/>
  <c r="K590" i="1"/>
  <c r="K598" i="1"/>
  <c r="K603" i="1"/>
  <c r="M607" i="1"/>
  <c r="N607" i="1" s="1"/>
  <c r="O616" i="1"/>
  <c r="Q622" i="1"/>
  <c r="M625" i="1"/>
  <c r="N625" i="1" s="1"/>
  <c r="X625" i="1" s="1"/>
  <c r="Q628" i="1"/>
  <c r="V642" i="1"/>
  <c r="X644" i="1"/>
  <c r="Y650" i="1"/>
  <c r="Z650" i="1" s="1"/>
  <c r="O650" i="1"/>
  <c r="O651" i="1"/>
  <c r="V651" i="1"/>
  <c r="V667" i="1"/>
  <c r="O667" i="1"/>
  <c r="Y667" i="1"/>
  <c r="Z667" i="1" s="1"/>
  <c r="W719" i="1"/>
  <c r="K719" i="1"/>
  <c r="V633" i="1"/>
  <c r="Y652" i="1"/>
  <c r="Z652" i="1" s="1"/>
  <c r="O652" i="1"/>
  <c r="W660" i="1"/>
  <c r="K660" i="1"/>
  <c r="M660" i="1" s="1"/>
  <c r="N660" i="1" s="1"/>
  <c r="V660" i="1" s="1"/>
  <c r="O661" i="1"/>
  <c r="Y661" i="1"/>
  <c r="Z661" i="1" s="1"/>
  <c r="Y768" i="1"/>
  <c r="Z768" i="1" s="1"/>
  <c r="K602" i="1"/>
  <c r="M602" i="1" s="1"/>
  <c r="N602" i="1" s="1"/>
  <c r="K608" i="1"/>
  <c r="M608" i="1" s="1"/>
  <c r="N608" i="1" s="1"/>
  <c r="Q617" i="1"/>
  <c r="W621" i="1"/>
  <c r="V622" i="1"/>
  <c r="W623" i="1"/>
  <c r="X623" i="1" s="1"/>
  <c r="Q624" i="1"/>
  <c r="V628" i="1"/>
  <c r="X633" i="1"/>
  <c r="V639" i="1"/>
  <c r="X643" i="1"/>
  <c r="X656" i="1"/>
  <c r="V723" i="1"/>
  <c r="O723" i="1"/>
  <c r="Y723" i="1"/>
  <c r="Z723" i="1" s="1"/>
  <c r="O728" i="1"/>
  <c r="Y728" i="1"/>
  <c r="Z728" i="1" s="1"/>
  <c r="X728" i="1"/>
  <c r="V728" i="1"/>
  <c r="O757" i="1"/>
  <c r="Y757" i="1"/>
  <c r="Z757" i="1" s="1"/>
  <c r="V757" i="1"/>
  <c r="V644" i="1"/>
  <c r="M645" i="1"/>
  <c r="N645" i="1" s="1"/>
  <c r="X645" i="1" s="1"/>
  <c r="Q649" i="1"/>
  <c r="X661" i="1"/>
  <c r="X662" i="1"/>
  <c r="X669" i="1"/>
  <c r="Y669" i="1"/>
  <c r="Z669" i="1" s="1"/>
  <c r="X670" i="1"/>
  <c r="X677" i="1"/>
  <c r="Y677" i="1"/>
  <c r="Z677" i="1" s="1"/>
  <c r="X678" i="1"/>
  <c r="X688" i="1"/>
  <c r="V690" i="1"/>
  <c r="O690" i="1"/>
  <c r="Y690" i="1"/>
  <c r="Z690" i="1" s="1"/>
  <c r="M697" i="1"/>
  <c r="N697" i="1" s="1"/>
  <c r="O701" i="1"/>
  <c r="Y701" i="1"/>
  <c r="Z701" i="1" s="1"/>
  <c r="V701" i="1"/>
  <c r="O710" i="1"/>
  <c r="Y710" i="1"/>
  <c r="Z710" i="1" s="1"/>
  <c r="V710" i="1"/>
  <c r="X723" i="1"/>
  <c r="O726" i="1"/>
  <c r="Y726" i="1"/>
  <c r="Z726" i="1" s="1"/>
  <c r="Y729" i="1"/>
  <c r="Z729" i="1" s="1"/>
  <c r="O729" i="1"/>
  <c r="W735" i="1"/>
  <c r="K735" i="1"/>
  <c r="X749" i="1"/>
  <c r="O752" i="1"/>
  <c r="Y752" i="1"/>
  <c r="Z752" i="1" s="1"/>
  <c r="V752" i="1"/>
  <c r="X638" i="1"/>
  <c r="O688" i="1"/>
  <c r="Y688" i="1"/>
  <c r="Z688" i="1" s="1"/>
  <c r="Q689" i="1"/>
  <c r="O705" i="1"/>
  <c r="Y705" i="1"/>
  <c r="Z705" i="1" s="1"/>
  <c r="O718" i="1"/>
  <c r="Y718" i="1"/>
  <c r="Z718" i="1" s="1"/>
  <c r="V718" i="1"/>
  <c r="V738" i="1"/>
  <c r="O749" i="1"/>
  <c r="V749" i="1"/>
  <c r="X753" i="1"/>
  <c r="Q757" i="1"/>
  <c r="V784" i="1"/>
  <c r="O784" i="1"/>
  <c r="Y784" i="1"/>
  <c r="Z784" i="1" s="1"/>
  <c r="K629" i="1"/>
  <c r="K632" i="1"/>
  <c r="M632" i="1" s="1"/>
  <c r="N632" i="1" s="1"/>
  <c r="M646" i="1"/>
  <c r="N646" i="1" s="1"/>
  <c r="W649" i="1"/>
  <c r="V652" i="1"/>
  <c r="Q657" i="1"/>
  <c r="Y664" i="1"/>
  <c r="Z664" i="1" s="1"/>
  <c r="Y672" i="1"/>
  <c r="Z672" i="1" s="1"/>
  <c r="V689" i="1"/>
  <c r="X694" i="1"/>
  <c r="O696" i="1"/>
  <c r="Y696" i="1"/>
  <c r="Z696" i="1" s="1"/>
  <c r="V699" i="1"/>
  <c r="O699" i="1"/>
  <c r="X704" i="1"/>
  <c r="V706" i="1"/>
  <c r="M713" i="1"/>
  <c r="N713" i="1" s="1"/>
  <c r="V713" i="1" s="1"/>
  <c r="O717" i="1"/>
  <c r="Y717" i="1"/>
  <c r="Z717" i="1" s="1"/>
  <c r="V717" i="1"/>
  <c r="O725" i="1"/>
  <c r="Y725" i="1"/>
  <c r="Z725" i="1" s="1"/>
  <c r="X725" i="1"/>
  <c r="V725" i="1"/>
  <c r="K742" i="1"/>
  <c r="W742" i="1"/>
  <c r="X759" i="1"/>
  <c r="V783" i="1"/>
  <c r="O783" i="1"/>
  <c r="Y783" i="1"/>
  <c r="Z783" i="1" s="1"/>
  <c r="X783" i="1"/>
  <c r="K806" i="1"/>
  <c r="M806" i="1" s="1"/>
  <c r="N806" i="1" s="1"/>
  <c r="V806" i="1" s="1"/>
  <c r="W806" i="1"/>
  <c r="Y662" i="1"/>
  <c r="Z662" i="1" s="1"/>
  <c r="V662" i="1"/>
  <c r="W663" i="1"/>
  <c r="K663" i="1"/>
  <c r="Y670" i="1"/>
  <c r="Z670" i="1" s="1"/>
  <c r="V670" i="1"/>
  <c r="W671" i="1"/>
  <c r="K671" i="1"/>
  <c r="Y678" i="1"/>
  <c r="Z678" i="1" s="1"/>
  <c r="V678" i="1"/>
  <c r="W679" i="1"/>
  <c r="K679" i="1"/>
  <c r="W687" i="1"/>
  <c r="K687" i="1"/>
  <c r="X689" i="1"/>
  <c r="X702" i="1"/>
  <c r="O704" i="1"/>
  <c r="Y704" i="1"/>
  <c r="Z704" i="1" s="1"/>
  <c r="O721" i="1"/>
  <c r="Y721" i="1"/>
  <c r="Z721" i="1" s="1"/>
  <c r="V727" i="1"/>
  <c r="W733" i="1"/>
  <c r="K733" i="1"/>
  <c r="O829" i="1"/>
  <c r="Y829" i="1"/>
  <c r="Z829" i="1" s="1"/>
  <c r="V829" i="1"/>
  <c r="Q633" i="1"/>
  <c r="W639" i="1"/>
  <c r="X639" i="1" s="1"/>
  <c r="W647" i="1"/>
  <c r="X647" i="1" s="1"/>
  <c r="M649" i="1"/>
  <c r="N649" i="1" s="1"/>
  <c r="V649" i="1" s="1"/>
  <c r="W657" i="1"/>
  <c r="Q661" i="1"/>
  <c r="M665" i="1"/>
  <c r="N665" i="1" s="1"/>
  <c r="X665" i="1" s="1"/>
  <c r="X667" i="1"/>
  <c r="Q669" i="1"/>
  <c r="M673" i="1"/>
  <c r="N673" i="1" s="1"/>
  <c r="V673" i="1" s="1"/>
  <c r="X675" i="1"/>
  <c r="Q677" i="1"/>
  <c r="M681" i="1"/>
  <c r="N681" i="1" s="1"/>
  <c r="V681" i="1" s="1"/>
  <c r="X691" i="1"/>
  <c r="W695" i="1"/>
  <c r="K695" i="1"/>
  <c r="Q696" i="1"/>
  <c r="V705" i="1"/>
  <c r="O712" i="1"/>
  <c r="Y712" i="1"/>
  <c r="Z712" i="1" s="1"/>
  <c r="Q713" i="1"/>
  <c r="X720" i="1"/>
  <c r="X726" i="1"/>
  <c r="V747" i="1"/>
  <c r="O747" i="1"/>
  <c r="V776" i="1"/>
  <c r="O776" i="1"/>
  <c r="Y776" i="1"/>
  <c r="Z776" i="1" s="1"/>
  <c r="O799" i="1"/>
  <c r="W636" i="1"/>
  <c r="M659" i="1"/>
  <c r="N659" i="1" s="1"/>
  <c r="O662" i="1"/>
  <c r="O670" i="1"/>
  <c r="O678" i="1"/>
  <c r="O686" i="1"/>
  <c r="Y686" i="1"/>
  <c r="Z686" i="1" s="1"/>
  <c r="V686" i="1"/>
  <c r="V688" i="1"/>
  <c r="W703" i="1"/>
  <c r="K703" i="1"/>
  <c r="Q704" i="1"/>
  <c r="X705" i="1"/>
  <c r="O720" i="1"/>
  <c r="Y720" i="1"/>
  <c r="Z720" i="1" s="1"/>
  <c r="Q721" i="1"/>
  <c r="O738" i="1"/>
  <c r="Y738" i="1"/>
  <c r="Z738" i="1" s="1"/>
  <c r="X738" i="1"/>
  <c r="Y753" i="1"/>
  <c r="Z753" i="1" s="1"/>
  <c r="O753" i="1"/>
  <c r="O759" i="1"/>
  <c r="Y759" i="1"/>
  <c r="Z759" i="1" s="1"/>
  <c r="V759" i="1"/>
  <c r="Y818" i="1"/>
  <c r="Z818" i="1" s="1"/>
  <c r="M657" i="1"/>
  <c r="N657" i="1" s="1"/>
  <c r="V657" i="1" s="1"/>
  <c r="Y685" i="1"/>
  <c r="Z685" i="1" s="1"/>
  <c r="O694" i="1"/>
  <c r="Y694" i="1"/>
  <c r="Z694" i="1" s="1"/>
  <c r="V694" i="1"/>
  <c r="X707" i="1"/>
  <c r="W711" i="1"/>
  <c r="K711" i="1"/>
  <c r="V721" i="1"/>
  <c r="M737" i="1"/>
  <c r="N737" i="1" s="1"/>
  <c r="V737" i="1" s="1"/>
  <c r="Y739" i="1"/>
  <c r="Z739" i="1" s="1"/>
  <c r="V739" i="1"/>
  <c r="O739" i="1"/>
  <c r="O741" i="1"/>
  <c r="Y749" i="1"/>
  <c r="Z749" i="1" s="1"/>
  <c r="Q727" i="1"/>
  <c r="X731" i="1"/>
  <c r="Q734" i="1"/>
  <c r="Q752" i="1"/>
  <c r="Q758" i="1"/>
  <c r="O765" i="1"/>
  <c r="Y765" i="1"/>
  <c r="Z765" i="1" s="1"/>
  <c r="Q766" i="1"/>
  <c r="Q769" i="1"/>
  <c r="X771" i="1"/>
  <c r="Q774" i="1"/>
  <c r="Q777" i="1"/>
  <c r="X779" i="1"/>
  <c r="Y781" i="1"/>
  <c r="Z781" i="1" s="1"/>
  <c r="Q782" i="1"/>
  <c r="O789" i="1"/>
  <c r="Y789" i="1"/>
  <c r="Z789" i="1" s="1"/>
  <c r="Q790" i="1"/>
  <c r="Q793" i="1"/>
  <c r="O797" i="1"/>
  <c r="Y797" i="1"/>
  <c r="Z797" i="1" s="1"/>
  <c r="Q798" i="1"/>
  <c r="Y813" i="1"/>
  <c r="Z813" i="1" s="1"/>
  <c r="V813" i="1"/>
  <c r="O813" i="1"/>
  <c r="O814" i="1"/>
  <c r="Y814" i="1"/>
  <c r="Z814" i="1" s="1"/>
  <c r="K822" i="1"/>
  <c r="W822" i="1"/>
  <c r="Y731" i="1"/>
  <c r="Z731" i="1" s="1"/>
  <c r="Q739" i="1"/>
  <c r="W748" i="1"/>
  <c r="M750" i="1"/>
  <c r="N750" i="1" s="1"/>
  <c r="V750" i="1" s="1"/>
  <c r="W754" i="1"/>
  <c r="K754" i="1"/>
  <c r="Y763" i="1"/>
  <c r="Z763" i="1" s="1"/>
  <c r="V763" i="1"/>
  <c r="W764" i="1"/>
  <c r="K764" i="1"/>
  <c r="V769" i="1"/>
  <c r="V777" i="1"/>
  <c r="V793" i="1"/>
  <c r="O812" i="1"/>
  <c r="Y812" i="1"/>
  <c r="Z812" i="1" s="1"/>
  <c r="V812" i="1"/>
  <c r="V732" i="1"/>
  <c r="X768" i="1"/>
  <c r="W772" i="1"/>
  <c r="K772" i="1"/>
  <c r="W780" i="1"/>
  <c r="K780" i="1"/>
  <c r="X784" i="1"/>
  <c r="W788" i="1"/>
  <c r="K788" i="1"/>
  <c r="W796" i="1"/>
  <c r="K796" i="1"/>
  <c r="X801" i="1"/>
  <c r="O810" i="1"/>
  <c r="Y810" i="1"/>
  <c r="Z810" i="1" s="1"/>
  <c r="V815" i="1"/>
  <c r="K684" i="1"/>
  <c r="M684" i="1" s="1"/>
  <c r="N684" i="1" s="1"/>
  <c r="X684" i="1" s="1"/>
  <c r="K692" i="1"/>
  <c r="M692" i="1" s="1"/>
  <c r="N692" i="1" s="1"/>
  <c r="X692" i="1" s="1"/>
  <c r="K700" i="1"/>
  <c r="M700" i="1" s="1"/>
  <c r="N700" i="1" s="1"/>
  <c r="V700" i="1" s="1"/>
  <c r="K708" i="1"/>
  <c r="M708" i="1" s="1"/>
  <c r="N708" i="1" s="1"/>
  <c r="K716" i="1"/>
  <c r="M716" i="1" s="1"/>
  <c r="N716" i="1" s="1"/>
  <c r="V716" i="1" s="1"/>
  <c r="K724" i="1"/>
  <c r="M724" i="1" s="1"/>
  <c r="N724" i="1" s="1"/>
  <c r="V724" i="1" s="1"/>
  <c r="V729" i="1"/>
  <c r="W732" i="1"/>
  <c r="X732" i="1" s="1"/>
  <c r="O740" i="1"/>
  <c r="O745" i="1"/>
  <c r="K746" i="1"/>
  <c r="Q747" i="1"/>
  <c r="Q753" i="1"/>
  <c r="O763" i="1"/>
  <c r="O803" i="1"/>
  <c r="Y803" i="1"/>
  <c r="Z803" i="1" s="1"/>
  <c r="X803" i="1"/>
  <c r="W808" i="1"/>
  <c r="K808" i="1"/>
  <c r="Y811" i="1"/>
  <c r="Z811" i="1" s="1"/>
  <c r="X811" i="1"/>
  <c r="V811" i="1"/>
  <c r="O811" i="1"/>
  <c r="X817" i="1"/>
  <c r="V866" i="1"/>
  <c r="O867" i="1"/>
  <c r="Y867" i="1"/>
  <c r="Z867" i="1" s="1"/>
  <c r="X867" i="1"/>
  <c r="W729" i="1"/>
  <c r="X729" i="1" s="1"/>
  <c r="M734" i="1"/>
  <c r="N734" i="1" s="1"/>
  <c r="M736" i="1"/>
  <c r="N736" i="1" s="1"/>
  <c r="X739" i="1"/>
  <c r="M743" i="1"/>
  <c r="N743" i="1" s="1"/>
  <c r="M748" i="1"/>
  <c r="N748" i="1" s="1"/>
  <c r="M751" i="1"/>
  <c r="N751" i="1" s="1"/>
  <c r="X751" i="1" s="1"/>
  <c r="X752" i="1"/>
  <c r="V753" i="1"/>
  <c r="O771" i="1"/>
  <c r="Y771" i="1"/>
  <c r="Z771" i="1" s="1"/>
  <c r="V771" i="1"/>
  <c r="O779" i="1"/>
  <c r="Y779" i="1"/>
  <c r="Z779" i="1" s="1"/>
  <c r="V779" i="1"/>
  <c r="O819" i="1"/>
  <c r="Y819" i="1"/>
  <c r="Z819" i="1" s="1"/>
  <c r="X819" i="1"/>
  <c r="O832" i="1"/>
  <c r="O843" i="1"/>
  <c r="Y843" i="1"/>
  <c r="Z843" i="1" s="1"/>
  <c r="V843" i="1"/>
  <c r="V745" i="1"/>
  <c r="Y769" i="1"/>
  <c r="Z769" i="1" s="1"/>
  <c r="X769" i="1"/>
  <c r="Y777" i="1"/>
  <c r="Z777" i="1" s="1"/>
  <c r="X777" i="1"/>
  <c r="Y793" i="1"/>
  <c r="Z793" i="1" s="1"/>
  <c r="X793" i="1"/>
  <c r="Y801" i="1"/>
  <c r="Z801" i="1" s="1"/>
  <c r="O801" i="1"/>
  <c r="V801" i="1"/>
  <c r="V740" i="1"/>
  <c r="M744" i="1"/>
  <c r="N744" i="1" s="1"/>
  <c r="X747" i="1"/>
  <c r="W756" i="1"/>
  <c r="K756" i="1"/>
  <c r="X757" i="1"/>
  <c r="M758" i="1"/>
  <c r="N758" i="1" s="1"/>
  <c r="X758" i="1" s="1"/>
  <c r="M760" i="1"/>
  <c r="N760" i="1" s="1"/>
  <c r="M766" i="1"/>
  <c r="N766" i="1" s="1"/>
  <c r="M774" i="1"/>
  <c r="N774" i="1" s="1"/>
  <c r="V774" i="1" s="1"/>
  <c r="M782" i="1"/>
  <c r="N782" i="1" s="1"/>
  <c r="M790" i="1"/>
  <c r="N790" i="1" s="1"/>
  <c r="X790" i="1" s="1"/>
  <c r="M798" i="1"/>
  <c r="N798" i="1" s="1"/>
  <c r="O802" i="1"/>
  <c r="Y802" i="1"/>
  <c r="Z802" i="1" s="1"/>
  <c r="V803" i="1"/>
  <c r="Y825" i="1"/>
  <c r="Z825" i="1" s="1"/>
  <c r="X825" i="1"/>
  <c r="V825" i="1"/>
  <c r="O825" i="1"/>
  <c r="W810" i="1"/>
  <c r="X810" i="1" s="1"/>
  <c r="W826" i="1"/>
  <c r="K826" i="1"/>
  <c r="Q832" i="1"/>
  <c r="X851" i="1"/>
  <c r="O855" i="1"/>
  <c r="Y855" i="1"/>
  <c r="Z855" i="1" s="1"/>
  <c r="W865" i="1"/>
  <c r="K865" i="1"/>
  <c r="Q760" i="1"/>
  <c r="Q768" i="1"/>
  <c r="Q776" i="1"/>
  <c r="Q784" i="1"/>
  <c r="Q792" i="1"/>
  <c r="V814" i="1"/>
  <c r="Q825" i="1"/>
  <c r="M828" i="1"/>
  <c r="N828" i="1" s="1"/>
  <c r="V828" i="1" s="1"/>
  <c r="V831" i="1"/>
  <c r="Y833" i="1"/>
  <c r="Z833" i="1" s="1"/>
  <c r="V833" i="1"/>
  <c r="W834" i="1"/>
  <c r="K834" i="1"/>
  <c r="X835" i="1"/>
  <c r="W842" i="1"/>
  <c r="K842" i="1"/>
  <c r="Q843" i="1"/>
  <c r="M853" i="1"/>
  <c r="N853" i="1" s="1"/>
  <c r="V853" i="1" s="1"/>
  <c r="Q853" i="1"/>
  <c r="O859" i="1"/>
  <c r="Y859" i="1"/>
  <c r="Z859" i="1" s="1"/>
  <c r="K762" i="1"/>
  <c r="K770" i="1"/>
  <c r="K778" i="1"/>
  <c r="K786" i="1"/>
  <c r="K794" i="1"/>
  <c r="Q811" i="1"/>
  <c r="X812" i="1"/>
  <c r="M830" i="1"/>
  <c r="N830" i="1" s="1"/>
  <c r="X830" i="1" s="1"/>
  <c r="Q830" i="1"/>
  <c r="W838" i="1"/>
  <c r="K838" i="1"/>
  <c r="O840" i="1"/>
  <c r="Y840" i="1"/>
  <c r="Z840" i="1" s="1"/>
  <c r="O848" i="1"/>
  <c r="W849" i="1"/>
  <c r="Q905" i="1"/>
  <c r="V802" i="1"/>
  <c r="K807" i="1"/>
  <c r="M807" i="1" s="1"/>
  <c r="N807" i="1" s="1"/>
  <c r="X807" i="1" s="1"/>
  <c r="M824" i="1"/>
  <c r="N824" i="1" s="1"/>
  <c r="Q828" i="1"/>
  <c r="O864" i="1"/>
  <c r="Y864" i="1"/>
  <c r="Z864" i="1" s="1"/>
  <c r="M800" i="1"/>
  <c r="N800" i="1" s="1"/>
  <c r="V800" i="1" s="1"/>
  <c r="W802" i="1"/>
  <c r="X802" i="1" s="1"/>
  <c r="Q815" i="1"/>
  <c r="M816" i="1"/>
  <c r="N816" i="1" s="1"/>
  <c r="V816" i="1" s="1"/>
  <c r="W818" i="1"/>
  <c r="O841" i="1"/>
  <c r="Y841" i="1"/>
  <c r="Z841" i="1" s="1"/>
  <c r="X841" i="1"/>
  <c r="V841" i="1"/>
  <c r="Q857" i="1"/>
  <c r="M857" i="1"/>
  <c r="N857" i="1" s="1"/>
  <c r="V857" i="1" s="1"/>
  <c r="O880" i="1"/>
  <c r="Y880" i="1"/>
  <c r="Z880" i="1" s="1"/>
  <c r="V880" i="1"/>
  <c r="O851" i="1"/>
  <c r="Y851" i="1"/>
  <c r="Z851" i="1" s="1"/>
  <c r="Q803" i="1"/>
  <c r="K804" i="1"/>
  <c r="Q812" i="1"/>
  <c r="K820" i="1"/>
  <c r="O821" i="1"/>
  <c r="X828" i="1"/>
  <c r="O831" i="1"/>
  <c r="Q849" i="1"/>
  <c r="M849" i="1"/>
  <c r="N849" i="1" s="1"/>
  <c r="Y850" i="1"/>
  <c r="Z850" i="1" s="1"/>
  <c r="X850" i="1"/>
  <c r="V850" i="1"/>
  <c r="O856" i="1"/>
  <c r="V856" i="1"/>
  <c r="M858" i="1"/>
  <c r="N858" i="1" s="1"/>
  <c r="V859" i="1"/>
  <c r="X861" i="1"/>
  <c r="V861" i="1"/>
  <c r="Q867" i="1"/>
  <c r="Y875" i="1"/>
  <c r="Z875" i="1" s="1"/>
  <c r="Q880" i="1"/>
  <c r="O900" i="1"/>
  <c r="Y900" i="1"/>
  <c r="Z900" i="1" s="1"/>
  <c r="O928" i="1"/>
  <c r="Y928" i="1"/>
  <c r="Z928" i="1" s="1"/>
  <c r="W847" i="1"/>
  <c r="V854" i="1"/>
  <c r="W857" i="1"/>
  <c r="X857" i="1" s="1"/>
  <c r="Y861" i="1"/>
  <c r="Z861" i="1" s="1"/>
  <c r="V867" i="1"/>
  <c r="V874" i="1"/>
  <c r="O874" i="1"/>
  <c r="Y874" i="1"/>
  <c r="Z874" i="1" s="1"/>
  <c r="V882" i="1"/>
  <c r="O882" i="1"/>
  <c r="Y882" i="1"/>
  <c r="Z882" i="1" s="1"/>
  <c r="Q894" i="1"/>
  <c r="M894" i="1"/>
  <c r="N894" i="1" s="1"/>
  <c r="X894" i="1" s="1"/>
  <c r="X854" i="1"/>
  <c r="V855" i="1"/>
  <c r="Q864" i="1"/>
  <c r="X870" i="1"/>
  <c r="W876" i="1"/>
  <c r="K876" i="1"/>
  <c r="M876" i="1" s="1"/>
  <c r="N876" i="1" s="1"/>
  <c r="O883" i="1"/>
  <c r="W852" i="1"/>
  <c r="K852" i="1"/>
  <c r="M852" i="1" s="1"/>
  <c r="N852" i="1" s="1"/>
  <c r="V852" i="1" s="1"/>
  <c r="Q856" i="1"/>
  <c r="O893" i="1"/>
  <c r="Y893" i="1"/>
  <c r="Z893" i="1" s="1"/>
  <c r="V893" i="1"/>
  <c r="X895" i="1"/>
  <c r="K845" i="1"/>
  <c r="W871" i="1"/>
  <c r="K871" i="1"/>
  <c r="M871" i="1" s="1"/>
  <c r="N871" i="1" s="1"/>
  <c r="K872" i="1"/>
  <c r="M872" i="1" s="1"/>
  <c r="N872" i="1" s="1"/>
  <c r="X872" i="1" s="1"/>
  <c r="X880" i="1"/>
  <c r="V883" i="1"/>
  <c r="V900" i="1"/>
  <c r="O854" i="1"/>
  <c r="W860" i="1"/>
  <c r="K860" i="1"/>
  <c r="M860" i="1" s="1"/>
  <c r="N860" i="1" s="1"/>
  <c r="V860" i="1" s="1"/>
  <c r="Y862" i="1"/>
  <c r="Z862" i="1" s="1"/>
  <c r="V862" i="1"/>
  <c r="O870" i="1"/>
  <c r="Y870" i="1"/>
  <c r="Z870" i="1" s="1"/>
  <c r="V870" i="1"/>
  <c r="Q873" i="1"/>
  <c r="M873" i="1"/>
  <c r="N873" i="1" s="1"/>
  <c r="W879" i="1"/>
  <c r="K879" i="1"/>
  <c r="M879" i="1" s="1"/>
  <c r="N879" i="1" s="1"/>
  <c r="V879" i="1" s="1"/>
  <c r="Y890" i="1"/>
  <c r="Z890" i="1" s="1"/>
  <c r="O892" i="1"/>
  <c r="V892" i="1"/>
  <c r="Y892" i="1"/>
  <c r="Z892" i="1" s="1"/>
  <c r="K844" i="1"/>
  <c r="V851" i="1"/>
  <c r="W863" i="1"/>
  <c r="K863" i="1"/>
  <c r="M863" i="1" s="1"/>
  <c r="N863" i="1" s="1"/>
  <c r="X864" i="1"/>
  <c r="W868" i="1"/>
  <c r="K868" i="1"/>
  <c r="M868" i="1" s="1"/>
  <c r="N868" i="1" s="1"/>
  <c r="V868" i="1" s="1"/>
  <c r="M878" i="1"/>
  <c r="N878" i="1" s="1"/>
  <c r="X878" i="1" s="1"/>
  <c r="W885" i="1"/>
  <c r="X885" i="1" s="1"/>
  <c r="K885" i="1"/>
  <c r="M885" i="1" s="1"/>
  <c r="N885" i="1" s="1"/>
  <c r="V887" i="1"/>
  <c r="O887" i="1"/>
  <c r="Y887" i="1"/>
  <c r="Z887" i="1" s="1"/>
  <c r="O889" i="1"/>
  <c r="Y889" i="1"/>
  <c r="Z889" i="1" s="1"/>
  <c r="X889" i="1"/>
  <c r="V889" i="1"/>
  <c r="V930" i="1"/>
  <c r="O930" i="1"/>
  <c r="Y930" i="1"/>
  <c r="Z930" i="1" s="1"/>
  <c r="M881" i="1"/>
  <c r="N881" i="1" s="1"/>
  <c r="X881" i="1" s="1"/>
  <c r="X900" i="1"/>
  <c r="Q903" i="1"/>
  <c r="O919" i="1"/>
  <c r="Y919" i="1"/>
  <c r="Z919" i="1" s="1"/>
  <c r="V921" i="1"/>
  <c r="O921" i="1"/>
  <c r="Y921" i="1"/>
  <c r="Z921" i="1" s="1"/>
  <c r="O927" i="1"/>
  <c r="Y927" i="1"/>
  <c r="Z927" i="1" s="1"/>
  <c r="V891" i="1"/>
  <c r="Q904" i="1"/>
  <c r="M906" i="1"/>
  <c r="N906" i="1" s="1"/>
  <c r="X906" i="1" s="1"/>
  <c r="W907" i="1"/>
  <c r="K907" i="1"/>
  <c r="M912" i="1"/>
  <c r="N912" i="1" s="1"/>
  <c r="V912" i="1" s="1"/>
  <c r="M914" i="1"/>
  <c r="N914" i="1" s="1"/>
  <c r="X914" i="1" s="1"/>
  <c r="Q920" i="1"/>
  <c r="Q928" i="1"/>
  <c r="Y937" i="1"/>
  <c r="Z937" i="1" s="1"/>
  <c r="X937" i="1"/>
  <c r="O937" i="1"/>
  <c r="M940" i="1"/>
  <c r="N940" i="1" s="1"/>
  <c r="Q940" i="1"/>
  <c r="Y947" i="1"/>
  <c r="Z947" i="1" s="1"/>
  <c r="V947" i="1"/>
  <c r="O947" i="1"/>
  <c r="O998" i="1"/>
  <c r="Y998" i="1"/>
  <c r="Z998" i="1" s="1"/>
  <c r="W893" i="1"/>
  <c r="X893" i="1" s="1"/>
  <c r="O911" i="1"/>
  <c r="Y911" i="1"/>
  <c r="Z911" i="1" s="1"/>
  <c r="W918" i="1"/>
  <c r="K918" i="1"/>
  <c r="W926" i="1"/>
  <c r="K926" i="1"/>
  <c r="V928" i="1"/>
  <c r="Y945" i="1"/>
  <c r="Z945" i="1" s="1"/>
  <c r="O945" i="1"/>
  <c r="M992" i="1"/>
  <c r="N992" i="1" s="1"/>
  <c r="X992" i="1" s="1"/>
  <c r="Q992" i="1"/>
  <c r="K884" i="1"/>
  <c r="W888" i="1"/>
  <c r="X888" i="1" s="1"/>
  <c r="Y898" i="1"/>
  <c r="Z898" i="1" s="1"/>
  <c r="K902" i="1"/>
  <c r="W904" i="1"/>
  <c r="W910" i="1"/>
  <c r="K910" i="1"/>
  <c r="Q912" i="1"/>
  <c r="X928" i="1"/>
  <c r="Y987" i="1"/>
  <c r="Z987" i="1" s="1"/>
  <c r="O901" i="1"/>
  <c r="Q911" i="1"/>
  <c r="O925" i="1"/>
  <c r="Y925" i="1"/>
  <c r="Z925" i="1" s="1"/>
  <c r="Q945" i="1"/>
  <c r="Q885" i="1"/>
  <c r="Q901" i="1"/>
  <c r="M903" i="1"/>
  <c r="N903" i="1" s="1"/>
  <c r="X903" i="1" s="1"/>
  <c r="O916" i="1"/>
  <c r="V916" i="1"/>
  <c r="X924" i="1"/>
  <c r="W899" i="1"/>
  <c r="K899" i="1"/>
  <c r="V901" i="1"/>
  <c r="M904" i="1"/>
  <c r="N904" i="1" s="1"/>
  <c r="V904" i="1" s="1"/>
  <c r="V911" i="1"/>
  <c r="O924" i="1"/>
  <c r="Y924" i="1"/>
  <c r="Z924" i="1" s="1"/>
  <c r="V924" i="1"/>
  <c r="W938" i="1"/>
  <c r="K938" i="1"/>
  <c r="M938" i="1" s="1"/>
  <c r="N938" i="1" s="1"/>
  <c r="V938" i="1" s="1"/>
  <c r="V948" i="1"/>
  <c r="Y948" i="1"/>
  <c r="Z948" i="1" s="1"/>
  <c r="W962" i="1"/>
  <c r="K962" i="1"/>
  <c r="W970" i="1"/>
  <c r="K970" i="1"/>
  <c r="Y981" i="1"/>
  <c r="Z981" i="1" s="1"/>
  <c r="X981" i="1"/>
  <c r="O981" i="1"/>
  <c r="Y985" i="1"/>
  <c r="Z985" i="1" s="1"/>
  <c r="O985" i="1"/>
  <c r="X985" i="1"/>
  <c r="V985" i="1"/>
  <c r="O986" i="1"/>
  <c r="Y986" i="1"/>
  <c r="Z986" i="1" s="1"/>
  <c r="O1011" i="1"/>
  <c r="Y1011" i="1"/>
  <c r="Z1011" i="1" s="1"/>
  <c r="V1011" i="1"/>
  <c r="K932" i="1"/>
  <c r="M936" i="1"/>
  <c r="N936" i="1" s="1"/>
  <c r="W942" i="1"/>
  <c r="Q947" i="1"/>
  <c r="O977" i="1"/>
  <c r="Y977" i="1"/>
  <c r="Z977" i="1" s="1"/>
  <c r="X977" i="1"/>
  <c r="V977" i="1"/>
  <c r="Y979" i="1"/>
  <c r="Z979" i="1" s="1"/>
  <c r="V979" i="1"/>
  <c r="O979" i="1"/>
  <c r="M984" i="1"/>
  <c r="N984" i="1" s="1"/>
  <c r="X984" i="1" s="1"/>
  <c r="Q984" i="1"/>
  <c r="W946" i="1"/>
  <c r="K946" i="1"/>
  <c r="O961" i="1"/>
  <c r="Y961" i="1"/>
  <c r="Z961" i="1" s="1"/>
  <c r="X961" i="1"/>
  <c r="O969" i="1"/>
  <c r="Y969" i="1"/>
  <c r="Z969" i="1" s="1"/>
  <c r="X969" i="1"/>
  <c r="Y975" i="1"/>
  <c r="Z975" i="1" s="1"/>
  <c r="O975" i="1"/>
  <c r="V981" i="1"/>
  <c r="K915" i="1"/>
  <c r="K923" i="1"/>
  <c r="K931" i="1"/>
  <c r="M931" i="1" s="1"/>
  <c r="N931" i="1" s="1"/>
  <c r="V937" i="1"/>
  <c r="K939" i="1"/>
  <c r="M939" i="1" s="1"/>
  <c r="N939" i="1" s="1"/>
  <c r="X939" i="1" s="1"/>
  <c r="M944" i="1"/>
  <c r="N944" i="1" s="1"/>
  <c r="W950" i="1"/>
  <c r="K950" i="1"/>
  <c r="M950" i="1" s="1"/>
  <c r="N950" i="1" s="1"/>
  <c r="M951" i="1"/>
  <c r="N951" i="1" s="1"/>
  <c r="Q951" i="1"/>
  <c r="W954" i="1"/>
  <c r="K954" i="1"/>
  <c r="O960" i="1"/>
  <c r="Y960" i="1"/>
  <c r="Z960" i="1" s="1"/>
  <c r="V960" i="1"/>
  <c r="Y967" i="1"/>
  <c r="Z967" i="1" s="1"/>
  <c r="V967" i="1"/>
  <c r="O968" i="1"/>
  <c r="Y968" i="1"/>
  <c r="Z968" i="1" s="1"/>
  <c r="V968" i="1"/>
  <c r="O974" i="1"/>
  <c r="Y974" i="1"/>
  <c r="Z974" i="1" s="1"/>
  <c r="V974" i="1"/>
  <c r="X947" i="1"/>
  <c r="V949" i="1"/>
  <c r="O949" i="1"/>
  <c r="Y949" i="1"/>
  <c r="Z949" i="1" s="1"/>
  <c r="M952" i="1"/>
  <c r="N952" i="1" s="1"/>
  <c r="Q964" i="1"/>
  <c r="M964" i="1"/>
  <c r="N964" i="1" s="1"/>
  <c r="Q972" i="1"/>
  <c r="M972" i="1"/>
  <c r="N972" i="1" s="1"/>
  <c r="X972" i="1" s="1"/>
  <c r="O982" i="1"/>
  <c r="Y982" i="1"/>
  <c r="Z982" i="1" s="1"/>
  <c r="W940" i="1"/>
  <c r="V945" i="1"/>
  <c r="O953" i="1"/>
  <c r="Y953" i="1"/>
  <c r="Z953" i="1" s="1"/>
  <c r="V957" i="1"/>
  <c r="O957" i="1"/>
  <c r="Y957" i="1"/>
  <c r="Z957" i="1" s="1"/>
  <c r="V965" i="1"/>
  <c r="O965" i="1"/>
  <c r="Y965" i="1"/>
  <c r="Z965" i="1" s="1"/>
  <c r="X973" i="1"/>
  <c r="Y988" i="1"/>
  <c r="Z988" i="1" s="1"/>
  <c r="O988" i="1"/>
  <c r="M935" i="1"/>
  <c r="N935" i="1" s="1"/>
  <c r="V935" i="1" s="1"/>
  <c r="K943" i="1"/>
  <c r="X948" i="1"/>
  <c r="Q953" i="1"/>
  <c r="Q955" i="1"/>
  <c r="O971" i="1"/>
  <c r="Y971" i="1"/>
  <c r="Z971" i="1" s="1"/>
  <c r="W975" i="1"/>
  <c r="X975" i="1" s="1"/>
  <c r="M978" i="1"/>
  <c r="N978" i="1" s="1"/>
  <c r="V978" i="1" s="1"/>
  <c r="Q982" i="1"/>
  <c r="Q959" i="1"/>
  <c r="Q967" i="1"/>
  <c r="W982" i="1"/>
  <c r="X982" i="1" s="1"/>
  <c r="V989" i="1"/>
  <c r="O995" i="1"/>
  <c r="Y995" i="1"/>
  <c r="Z995" i="1" s="1"/>
  <c r="Q998" i="1"/>
  <c r="X1001" i="1"/>
  <c r="W1018" i="1"/>
  <c r="K1018" i="1"/>
  <c r="Q1019" i="1"/>
  <c r="O1025" i="1"/>
  <c r="Y1025" i="1"/>
  <c r="Z1025" i="1" s="1"/>
  <c r="V1025" i="1"/>
  <c r="M1030" i="1"/>
  <c r="N1030" i="1" s="1"/>
  <c r="Q1030" i="1"/>
  <c r="X1038" i="1"/>
  <c r="Q988" i="1"/>
  <c r="M993" i="1"/>
  <c r="N993" i="1" s="1"/>
  <c r="X993" i="1" s="1"/>
  <c r="W994" i="1"/>
  <c r="K994" i="1"/>
  <c r="V998" i="1"/>
  <c r="W1010" i="1"/>
  <c r="K1010" i="1"/>
  <c r="Q1011" i="1"/>
  <c r="W1002" i="1"/>
  <c r="K1002" i="1"/>
  <c r="X1016" i="1"/>
  <c r="O1017" i="1"/>
  <c r="Y1017" i="1"/>
  <c r="Z1017" i="1" s="1"/>
  <c r="V1017" i="1"/>
  <c r="M1022" i="1"/>
  <c r="N1022" i="1" s="1"/>
  <c r="V1022" i="1" s="1"/>
  <c r="Q1022" i="1"/>
  <c r="Q1028" i="1"/>
  <c r="M1028" i="1"/>
  <c r="N1028" i="1" s="1"/>
  <c r="O1035" i="1"/>
  <c r="Y1035" i="1"/>
  <c r="Z1035" i="1" s="1"/>
  <c r="X974" i="1"/>
  <c r="V986" i="1"/>
  <c r="V988" i="1"/>
  <c r="O1009" i="1"/>
  <c r="Y1009" i="1"/>
  <c r="Z1009" i="1" s="1"/>
  <c r="V1009" i="1"/>
  <c r="O1016" i="1"/>
  <c r="Y1016" i="1"/>
  <c r="Z1016" i="1" s="1"/>
  <c r="V1016" i="1"/>
  <c r="Q1031" i="1"/>
  <c r="Y1038" i="1"/>
  <c r="Z1038" i="1" s="1"/>
  <c r="V1038" i="1"/>
  <c r="O1038" i="1"/>
  <c r="K958" i="1"/>
  <c r="M958" i="1" s="1"/>
  <c r="N958" i="1" s="1"/>
  <c r="X958" i="1" s="1"/>
  <c r="K966" i="1"/>
  <c r="M966" i="1" s="1"/>
  <c r="N966" i="1" s="1"/>
  <c r="X966" i="1" s="1"/>
  <c r="Q975" i="1"/>
  <c r="K976" i="1"/>
  <c r="K983" i="1"/>
  <c r="W986" i="1"/>
  <c r="X986" i="1" s="1"/>
  <c r="W988" i="1"/>
  <c r="X988" i="1" s="1"/>
  <c r="O989" i="1"/>
  <c r="M990" i="1"/>
  <c r="N990" i="1" s="1"/>
  <c r="O1001" i="1"/>
  <c r="Y1001" i="1"/>
  <c r="Z1001" i="1" s="1"/>
  <c r="V1001" i="1"/>
  <c r="V1003" i="1"/>
  <c r="O1008" i="1"/>
  <c r="Y1008" i="1"/>
  <c r="Z1008" i="1" s="1"/>
  <c r="V1008" i="1"/>
  <c r="Q1020" i="1"/>
  <c r="M1020" i="1"/>
  <c r="N1020" i="1" s="1"/>
  <c r="X1020" i="1" s="1"/>
  <c r="X1025" i="1"/>
  <c r="O1027" i="1"/>
  <c r="Y1027" i="1"/>
  <c r="Z1027" i="1" s="1"/>
  <c r="Q1035" i="1"/>
  <c r="W991" i="1"/>
  <c r="K991" i="1"/>
  <c r="M991" i="1" s="1"/>
  <c r="N991" i="1" s="1"/>
  <c r="Q1012" i="1"/>
  <c r="M1012" i="1"/>
  <c r="N1012" i="1" s="1"/>
  <c r="X1012" i="1" s="1"/>
  <c r="X1030" i="1"/>
  <c r="V1037" i="1"/>
  <c r="O1037" i="1"/>
  <c r="Y1037" i="1"/>
  <c r="Z1037" i="1" s="1"/>
  <c r="W978" i="1"/>
  <c r="Q985" i="1"/>
  <c r="Q996" i="1"/>
  <c r="M996" i="1"/>
  <c r="N996" i="1" s="1"/>
  <c r="X996" i="1" s="1"/>
  <c r="Q1004" i="1"/>
  <c r="M1004" i="1"/>
  <c r="N1004" i="1" s="1"/>
  <c r="V1004" i="1" s="1"/>
  <c r="X1011" i="1"/>
  <c r="Q1014" i="1"/>
  <c r="X1017" i="1"/>
  <c r="O1019" i="1"/>
  <c r="Y1019" i="1"/>
  <c r="Z1019" i="1" s="1"/>
  <c r="W1026" i="1"/>
  <c r="K1026" i="1"/>
  <c r="W1035" i="1"/>
  <c r="X1035" i="1" s="1"/>
  <c r="K1024" i="1"/>
  <c r="K1032" i="1"/>
  <c r="Q1037" i="1"/>
  <c r="K999" i="1"/>
  <c r="M999" i="1" s="1"/>
  <c r="N999" i="1" s="1"/>
  <c r="V999" i="1" s="1"/>
  <c r="K1007" i="1"/>
  <c r="M1007" i="1" s="1"/>
  <c r="N1007" i="1" s="1"/>
  <c r="X1007" i="1" s="1"/>
  <c r="K1015" i="1"/>
  <c r="M1015" i="1" s="1"/>
  <c r="N1015" i="1" s="1"/>
  <c r="X1015" i="1" s="1"/>
  <c r="K1023" i="1"/>
  <c r="M1023" i="1" s="1"/>
  <c r="N1023" i="1" s="1"/>
  <c r="V1023" i="1" s="1"/>
  <c r="K1031" i="1"/>
  <c r="M1031" i="1" s="1"/>
  <c r="N1031" i="1" s="1"/>
  <c r="X1031" i="1" s="1"/>
  <c r="M1033" i="1"/>
  <c r="N1033" i="1" s="1"/>
  <c r="K1036" i="1"/>
  <c r="V305" i="1" l="1"/>
  <c r="O305" i="1"/>
  <c r="Y305" i="1"/>
  <c r="Z305" i="1" s="1"/>
  <c r="X305" i="1"/>
  <c r="X1014" i="1"/>
  <c r="X942" i="1"/>
  <c r="X934" i="1"/>
  <c r="O987" i="1"/>
  <c r="Y942" i="1"/>
  <c r="Z942" i="1" s="1"/>
  <c r="O890" i="1"/>
  <c r="Y895" i="1"/>
  <c r="Z895" i="1" s="1"/>
  <c r="X847" i="1"/>
  <c r="Y836" i="1"/>
  <c r="Z836" i="1" s="1"/>
  <c r="O781" i="1"/>
  <c r="Y792" i="1"/>
  <c r="Z792" i="1" s="1"/>
  <c r="O685" i="1"/>
  <c r="X767" i="1"/>
  <c r="V635" i="1"/>
  <c r="Q571" i="1"/>
  <c r="Y398" i="1"/>
  <c r="Z398" i="1" s="1"/>
  <c r="X369" i="1"/>
  <c r="X319" i="1"/>
  <c r="X117" i="1"/>
  <c r="Y164" i="1"/>
  <c r="Z164" i="1" s="1"/>
  <c r="Y8" i="1"/>
  <c r="Z8" i="1" s="1"/>
  <c r="Q809" i="1"/>
  <c r="X920" i="1"/>
  <c r="Q561" i="1"/>
  <c r="X909" i="1"/>
  <c r="X568" i="1"/>
  <c r="X177" i="1"/>
  <c r="Q177" i="1"/>
  <c r="M424" i="1"/>
  <c r="N424" i="1" s="1"/>
  <c r="Q113" i="1"/>
  <c r="M823" i="1"/>
  <c r="N823" i="1" s="1"/>
  <c r="X134" i="1"/>
  <c r="M110" i="1"/>
  <c r="N110" i="1" s="1"/>
  <c r="Y1003" i="1"/>
  <c r="Z1003" i="1" s="1"/>
  <c r="Y1014" i="1"/>
  <c r="Z1014" i="1" s="1"/>
  <c r="V896" i="1"/>
  <c r="V941" i="1"/>
  <c r="O942" i="1"/>
  <c r="X853" i="1"/>
  <c r="V890" i="1"/>
  <c r="O895" i="1"/>
  <c r="Y896" i="1"/>
  <c r="Z896" i="1" s="1"/>
  <c r="V869" i="1"/>
  <c r="O836" i="1"/>
  <c r="O809" i="1"/>
  <c r="O792" i="1"/>
  <c r="Y767" i="1"/>
  <c r="Z767" i="1" s="1"/>
  <c r="Y635" i="1"/>
  <c r="Z635" i="1" s="1"/>
  <c r="Y548" i="1"/>
  <c r="Z548" i="1" s="1"/>
  <c r="X548" i="1"/>
  <c r="V493" i="1"/>
  <c r="O398" i="1"/>
  <c r="Y400" i="1"/>
  <c r="Z400" i="1" s="1"/>
  <c r="X300" i="1"/>
  <c r="Y287" i="1"/>
  <c r="Z287" i="1" s="1"/>
  <c r="Y124" i="1"/>
  <c r="Z124" i="1" s="1"/>
  <c r="V212" i="1"/>
  <c r="O164" i="1"/>
  <c r="Y125" i="1"/>
  <c r="Z125" i="1" s="1"/>
  <c r="X53" i="1"/>
  <c r="Y239" i="1"/>
  <c r="Z239" i="1" s="1"/>
  <c r="X600" i="1"/>
  <c r="Q741" i="1"/>
  <c r="V696" i="1"/>
  <c r="X527" i="1"/>
  <c r="M309" i="1"/>
  <c r="N309" i="1" s="1"/>
  <c r="X309" i="1" s="1"/>
  <c r="X164" i="1"/>
  <c r="Q169" i="1"/>
  <c r="Q980" i="1"/>
  <c r="V933" i="1"/>
  <c r="Y941" i="1"/>
  <c r="Z941" i="1" s="1"/>
  <c r="O896" i="1"/>
  <c r="O869" i="1"/>
  <c r="X821" i="1"/>
  <c r="Y847" i="1"/>
  <c r="Z847" i="1" s="1"/>
  <c r="V809" i="1"/>
  <c r="V792" i="1"/>
  <c r="O767" i="1"/>
  <c r="O635" i="1"/>
  <c r="O548" i="1"/>
  <c r="O517" i="1"/>
  <c r="O612" i="1"/>
  <c r="V561" i="1"/>
  <c r="O493" i="1"/>
  <c r="O400" i="1"/>
  <c r="Y319" i="1"/>
  <c r="Z319" i="1" s="1"/>
  <c r="V319" i="1"/>
  <c r="Y369" i="1"/>
  <c r="Z369" i="1" s="1"/>
  <c r="X239" i="1"/>
  <c r="O287" i="1"/>
  <c r="X89" i="1"/>
  <c r="Q164" i="1"/>
  <c r="O124" i="1"/>
  <c r="O125" i="1"/>
  <c r="X52" i="1"/>
  <c r="O239" i="1"/>
  <c r="V53" i="1"/>
  <c r="Q781" i="1"/>
  <c r="Q890" i="1"/>
  <c r="X706" i="1"/>
  <c r="M531" i="1"/>
  <c r="N531" i="1" s="1"/>
  <c r="V398" i="1"/>
  <c r="X287" i="1"/>
  <c r="X356" i="1"/>
  <c r="X268" i="1"/>
  <c r="X537" i="1"/>
  <c r="V579" i="1"/>
  <c r="X626" i="1"/>
  <c r="O1003" i="1"/>
  <c r="V959" i="1"/>
  <c r="Y933" i="1"/>
  <c r="Z933" i="1" s="1"/>
  <c r="Y934" i="1"/>
  <c r="Z934" i="1" s="1"/>
  <c r="O941" i="1"/>
  <c r="Q869" i="1"/>
  <c r="X869" i="1"/>
  <c r="O847" i="1"/>
  <c r="Q630" i="1"/>
  <c r="X571" i="1"/>
  <c r="X516" i="1"/>
  <c r="V612" i="1"/>
  <c r="X561" i="1"/>
  <c r="V400" i="1"/>
  <c r="O369" i="1"/>
  <c r="X230" i="1"/>
  <c r="V138" i="1"/>
  <c r="Q124" i="1"/>
  <c r="V125" i="1"/>
  <c r="O53" i="1"/>
  <c r="Q374" i="1"/>
  <c r="Q8" i="1"/>
  <c r="Q300" i="1"/>
  <c r="Q398" i="1"/>
  <c r="O1014" i="1"/>
  <c r="Y773" i="1"/>
  <c r="Z773" i="1" s="1"/>
  <c r="V741" i="1"/>
  <c r="V730" i="1"/>
  <c r="M654" i="1"/>
  <c r="N654" i="1" s="1"/>
  <c r="X654" i="1" s="1"/>
  <c r="Q616" i="1"/>
  <c r="X612" i="1"/>
  <c r="Y561" i="1"/>
  <c r="Z561" i="1" s="1"/>
  <c r="M435" i="1"/>
  <c r="N435" i="1" s="1"/>
  <c r="X435" i="1" s="1"/>
  <c r="Y138" i="1"/>
  <c r="Z138" i="1" s="1"/>
  <c r="Y14" i="1"/>
  <c r="Z14" i="1" s="1"/>
  <c r="X14" i="1"/>
  <c r="O89" i="1"/>
  <c r="X959" i="1"/>
  <c r="X712" i="1"/>
  <c r="V773" i="1"/>
  <c r="X493" i="1"/>
  <c r="X233" i="1"/>
  <c r="X597" i="1"/>
  <c r="Q97" i="1"/>
  <c r="X987" i="1"/>
  <c r="Y959" i="1"/>
  <c r="Z959" i="1" s="1"/>
  <c r="O933" i="1"/>
  <c r="O934" i="1"/>
  <c r="V836" i="1"/>
  <c r="V821" i="1"/>
  <c r="X912" i="1"/>
  <c r="V922" i="1"/>
  <c r="X741" i="1"/>
  <c r="Y730" i="1"/>
  <c r="Z730" i="1" s="1"/>
  <c r="Y706" i="1"/>
  <c r="Z706" i="1" s="1"/>
  <c r="X700" i="1"/>
  <c r="V638" i="1"/>
  <c r="V625" i="1"/>
  <c r="Y579" i="1"/>
  <c r="Z579" i="1" s="1"/>
  <c r="Y571" i="1"/>
  <c r="Z571" i="1" s="1"/>
  <c r="X538" i="1"/>
  <c r="Y517" i="1"/>
  <c r="Z517" i="1" s="1"/>
  <c r="V300" i="1"/>
  <c r="X212" i="1"/>
  <c r="Q230" i="1"/>
  <c r="V177" i="1"/>
  <c r="V169" i="1"/>
  <c r="X32" i="1"/>
  <c r="V32" i="1"/>
  <c r="O14" i="1"/>
  <c r="O32" i="1"/>
  <c r="V89" i="1"/>
  <c r="Q909" i="1"/>
  <c r="Q795" i="1"/>
  <c r="V840" i="1"/>
  <c r="X685" i="1"/>
  <c r="X575" i="1"/>
  <c r="M376" i="1"/>
  <c r="N376" i="1" s="1"/>
  <c r="Q260" i="1"/>
  <c r="X169" i="1"/>
  <c r="Q212" i="1"/>
  <c r="M54" i="1"/>
  <c r="N54" i="1" s="1"/>
  <c r="X715" i="1"/>
  <c r="O730" i="1"/>
  <c r="Y568" i="1"/>
  <c r="Z568" i="1" s="1"/>
  <c r="O579" i="1"/>
  <c r="O571" i="1"/>
  <c r="V517" i="1"/>
  <c r="Y52" i="1"/>
  <c r="Z52" i="1" s="1"/>
  <c r="X744" i="1"/>
  <c r="X124" i="1"/>
  <c r="X138" i="1"/>
  <c r="X843" i="1"/>
  <c r="O698" i="1"/>
  <c r="V698" i="1"/>
  <c r="X980" i="1"/>
  <c r="Q966" i="1"/>
  <c r="X944" i="1"/>
  <c r="V920" i="1"/>
  <c r="V818" i="1"/>
  <c r="V817" i="1"/>
  <c r="X750" i="1"/>
  <c r="X755" i="1"/>
  <c r="Q755" i="1"/>
  <c r="V799" i="1"/>
  <c r="O707" i="1"/>
  <c r="X683" i="1"/>
  <c r="O768" i="1"/>
  <c r="V640" i="1"/>
  <c r="O621" i="1"/>
  <c r="V545" i="1"/>
  <c r="O563" i="1"/>
  <c r="X518" i="1"/>
  <c r="V502" i="1"/>
  <c r="X583" i="1"/>
  <c r="O459" i="1"/>
  <c r="X361" i="1"/>
  <c r="O276" i="1"/>
  <c r="Y361" i="1"/>
  <c r="Z361" i="1" s="1"/>
  <c r="Q84" i="1"/>
  <c r="X41" i="1"/>
  <c r="V84" i="1"/>
  <c r="Y36" i="1"/>
  <c r="Z36" i="1" s="1"/>
  <c r="Y71" i="1"/>
  <c r="Z71" i="1" s="1"/>
  <c r="Q827" i="1"/>
  <c r="X856" i="1"/>
  <c r="X607" i="1"/>
  <c r="Q924" i="1"/>
  <c r="Q707" i="1"/>
  <c r="X374" i="1"/>
  <c r="Q509" i="1"/>
  <c r="Q71" i="1"/>
  <c r="X276" i="1"/>
  <c r="X631" i="1"/>
  <c r="Y963" i="1"/>
  <c r="Z963" i="1" s="1"/>
  <c r="M956" i="1"/>
  <c r="N956" i="1" s="1"/>
  <c r="X956" i="1" s="1"/>
  <c r="M886" i="1"/>
  <c r="N886" i="1" s="1"/>
  <c r="Y920" i="1"/>
  <c r="Z920" i="1" s="1"/>
  <c r="O817" i="1"/>
  <c r="V795" i="1"/>
  <c r="V707" i="1"/>
  <c r="Q609" i="1"/>
  <c r="Y545" i="1"/>
  <c r="Z545" i="1" s="1"/>
  <c r="X613" i="1"/>
  <c r="Y417" i="1"/>
  <c r="Z417" i="1" s="1"/>
  <c r="M256" i="1"/>
  <c r="N256" i="1" s="1"/>
  <c r="X256" i="1" s="1"/>
  <c r="V316" i="1"/>
  <c r="X298" i="1"/>
  <c r="O361" i="1"/>
  <c r="X165" i="1"/>
  <c r="X106" i="1"/>
  <c r="Q36" i="1"/>
  <c r="O36" i="1"/>
  <c r="O71" i="1"/>
  <c r="Q682" i="1"/>
  <c r="X483" i="1"/>
  <c r="Q533" i="1"/>
  <c r="X1000" i="1"/>
  <c r="O963" i="1"/>
  <c r="X904" i="1"/>
  <c r="X868" i="1"/>
  <c r="O920" i="1"/>
  <c r="Y795" i="1"/>
  <c r="Z795" i="1" s="1"/>
  <c r="V761" i="1"/>
  <c r="Y609" i="1"/>
  <c r="Z609" i="1" s="1"/>
  <c r="V563" i="1"/>
  <c r="X533" i="1"/>
  <c r="Y533" i="1"/>
  <c r="Z533" i="1" s="1"/>
  <c r="X459" i="1"/>
  <c r="V468" i="1"/>
  <c r="O417" i="1"/>
  <c r="Y316" i="1"/>
  <c r="Z316" i="1" s="1"/>
  <c r="Q235" i="1"/>
  <c r="M216" i="1"/>
  <c r="N216" i="1" s="1"/>
  <c r="X216" i="1" s="1"/>
  <c r="X316" i="1"/>
  <c r="M232" i="1"/>
  <c r="N232" i="1" s="1"/>
  <c r="X232" i="1" s="1"/>
  <c r="Q100" i="1"/>
  <c r="X163" i="1"/>
  <c r="Q24" i="1"/>
  <c r="V106" i="1"/>
  <c r="X4" i="1"/>
  <c r="V71" i="1"/>
  <c r="Q1003" i="1"/>
  <c r="V909" i="1"/>
  <c r="X963" i="1"/>
  <c r="X799" i="1"/>
  <c r="V765" i="1"/>
  <c r="Q641" i="1"/>
  <c r="V498" i="1"/>
  <c r="M121" i="1"/>
  <c r="N121" i="1" s="1"/>
  <c r="Q121" i="1"/>
  <c r="M1034" i="1"/>
  <c r="N1034" i="1" s="1"/>
  <c r="X1034" i="1" s="1"/>
  <c r="X846" i="1"/>
  <c r="O795" i="1"/>
  <c r="O761" i="1"/>
  <c r="X621" i="1"/>
  <c r="O533" i="1"/>
  <c r="X498" i="1"/>
  <c r="V476" i="1"/>
  <c r="Q361" i="1"/>
  <c r="X468" i="1"/>
  <c r="Y374" i="1"/>
  <c r="Z374" i="1" s="1"/>
  <c r="X196" i="1"/>
  <c r="V196" i="1"/>
  <c r="Y106" i="1"/>
  <c r="Z106" i="1" s="1"/>
  <c r="Y4" i="1"/>
  <c r="Z4" i="1" s="1"/>
  <c r="Q963" i="1"/>
  <c r="Q1039" i="1"/>
  <c r="V781" i="1"/>
  <c r="Q775" i="1"/>
  <c r="M775" i="1"/>
  <c r="N775" i="1" s="1"/>
  <c r="M252" i="1"/>
  <c r="N252" i="1" s="1"/>
  <c r="Q252" i="1"/>
  <c r="M137" i="1"/>
  <c r="N137" i="1" s="1"/>
  <c r="Q137" i="1"/>
  <c r="Q279" i="1"/>
  <c r="X860" i="1"/>
  <c r="Q860" i="1"/>
  <c r="X818" i="1"/>
  <c r="O755" i="1"/>
  <c r="X761" i="1"/>
  <c r="X640" i="1"/>
  <c r="O631" i="1"/>
  <c r="Y683" i="1"/>
  <c r="Z683" i="1" s="1"/>
  <c r="V585" i="1"/>
  <c r="X502" i="1"/>
  <c r="V484" i="1"/>
  <c r="X476" i="1"/>
  <c r="Y502" i="1"/>
  <c r="Z502" i="1" s="1"/>
  <c r="Y468" i="1"/>
  <c r="Z468" i="1" s="1"/>
  <c r="X267" i="1"/>
  <c r="V298" i="1"/>
  <c r="X99" i="1"/>
  <c r="Y196" i="1"/>
  <c r="Z196" i="1" s="1"/>
  <c r="X48" i="1"/>
  <c r="O4" i="1"/>
  <c r="X673" i="1"/>
  <c r="X218" i="1"/>
  <c r="Q180" i="1"/>
  <c r="Q4" i="1"/>
  <c r="X399" i="1"/>
  <c r="Q166" i="1"/>
  <c r="M166" i="1"/>
  <c r="N166" i="1" s="1"/>
  <c r="Q601" i="1"/>
  <c r="M601" i="1"/>
  <c r="N601" i="1" s="1"/>
  <c r="V1000" i="1"/>
  <c r="Y1000" i="1"/>
  <c r="Z1000" i="1" s="1"/>
  <c r="X938" i="1"/>
  <c r="Q938" i="1"/>
  <c r="Y922" i="1"/>
  <c r="Z922" i="1" s="1"/>
  <c r="Q848" i="1"/>
  <c r="X816" i="1"/>
  <c r="V848" i="1"/>
  <c r="Q806" i="1"/>
  <c r="Q676" i="1"/>
  <c r="Y755" i="1"/>
  <c r="Z755" i="1" s="1"/>
  <c r="X660" i="1"/>
  <c r="Y640" i="1"/>
  <c r="Z640" i="1" s="1"/>
  <c r="Y631" i="1"/>
  <c r="Z631" i="1" s="1"/>
  <c r="X526" i="1"/>
  <c r="O683" i="1"/>
  <c r="X585" i="1"/>
  <c r="X484" i="1"/>
  <c r="Y476" i="1"/>
  <c r="Z476" i="1" s="1"/>
  <c r="M304" i="1"/>
  <c r="N304" i="1" s="1"/>
  <c r="V304" i="1" s="1"/>
  <c r="M272" i="1"/>
  <c r="N272" i="1" s="1"/>
  <c r="Q298" i="1"/>
  <c r="Q40" i="1"/>
  <c r="Y298" i="1"/>
  <c r="Z298" i="1" s="1"/>
  <c r="Y194" i="1"/>
  <c r="Z194" i="1" s="1"/>
  <c r="Y165" i="1"/>
  <c r="Z165" i="1" s="1"/>
  <c r="Y145" i="1"/>
  <c r="Z145" i="1" s="1"/>
  <c r="V41" i="1"/>
  <c r="X848" i="1"/>
  <c r="V827" i="1"/>
  <c r="X922" i="1"/>
  <c r="X883" i="1"/>
  <c r="X584" i="1"/>
  <c r="Q468" i="1"/>
  <c r="X1037" i="1"/>
  <c r="X242" i="1"/>
  <c r="X837" i="1"/>
  <c r="V677" i="1"/>
  <c r="Q165" i="1"/>
  <c r="M297" i="1"/>
  <c r="N297" i="1" s="1"/>
  <c r="Q706" i="1"/>
  <c r="Q211" i="1"/>
  <c r="X936" i="1"/>
  <c r="O827" i="1"/>
  <c r="X827" i="1"/>
  <c r="O823" i="1"/>
  <c r="Q563" i="1"/>
  <c r="X524" i="1"/>
  <c r="V583" i="1"/>
  <c r="X441" i="1"/>
  <c r="V194" i="1"/>
  <c r="X190" i="1"/>
  <c r="O77" i="1"/>
  <c r="O846" i="1"/>
  <c r="Q683" i="1"/>
  <c r="Q817" i="1"/>
  <c r="V470" i="1"/>
  <c r="V846" i="1"/>
  <c r="Q263" i="1"/>
  <c r="Q631" i="1"/>
  <c r="Q41" i="1"/>
  <c r="X184" i="1"/>
  <c r="V184" i="1"/>
  <c r="M120" i="1"/>
  <c r="N120" i="1" s="1"/>
  <c r="X120" i="1" s="1"/>
  <c r="Q120" i="1"/>
  <c r="M983" i="1"/>
  <c r="N983" i="1" s="1"/>
  <c r="X983" i="1" s="1"/>
  <c r="Q983" i="1"/>
  <c r="M742" i="1"/>
  <c r="N742" i="1" s="1"/>
  <c r="V742" i="1" s="1"/>
  <c r="Q742" i="1"/>
  <c r="X576" i="1"/>
  <c r="V576" i="1"/>
  <c r="V1028" i="1"/>
  <c r="X1028" i="1"/>
  <c r="X713" i="1"/>
  <c r="M733" i="1"/>
  <c r="N733" i="1" s="1"/>
  <c r="O733" i="1" s="1"/>
  <c r="Q733" i="1"/>
  <c r="M554" i="1"/>
  <c r="N554" i="1" s="1"/>
  <c r="V554" i="1" s="1"/>
  <c r="Q554" i="1"/>
  <c r="M449" i="1"/>
  <c r="N449" i="1" s="1"/>
  <c r="V449" i="1" s="1"/>
  <c r="Q449" i="1"/>
  <c r="V1039" i="1"/>
  <c r="X1039" i="1"/>
  <c r="O1039" i="1"/>
  <c r="Q368" i="1"/>
  <c r="M368" i="1"/>
  <c r="N368" i="1" s="1"/>
  <c r="M467" i="1"/>
  <c r="N467" i="1" s="1"/>
  <c r="Q467" i="1"/>
  <c r="Y236" i="1"/>
  <c r="Z236" i="1" s="1"/>
  <c r="O236" i="1"/>
  <c r="Y1006" i="1"/>
  <c r="Z1006" i="1" s="1"/>
  <c r="X449" i="1"/>
  <c r="X282" i="1"/>
  <c r="V324" i="1"/>
  <c r="X115" i="1"/>
  <c r="O145" i="1"/>
  <c r="Y77" i="1"/>
  <c r="Z77" i="1" s="1"/>
  <c r="X831" i="1"/>
  <c r="Q913" i="1"/>
  <c r="M913" i="1"/>
  <c r="N913" i="1" s="1"/>
  <c r="M877" i="1"/>
  <c r="N877" i="1" s="1"/>
  <c r="Q877" i="1"/>
  <c r="X606" i="1"/>
  <c r="Q714" i="1"/>
  <c r="M714" i="1"/>
  <c r="N714" i="1" s="1"/>
  <c r="O680" i="1"/>
  <c r="V680" i="1"/>
  <c r="Q567" i="1"/>
  <c r="O664" i="1"/>
  <c r="V664" i="1"/>
  <c r="X535" i="1"/>
  <c r="Q384" i="1"/>
  <c r="M384" i="1"/>
  <c r="N384" i="1" s="1"/>
  <c r="X866" i="1"/>
  <c r="X1023" i="1"/>
  <c r="X1004" i="1"/>
  <c r="V966" i="1"/>
  <c r="V787" i="1"/>
  <c r="Y866" i="1"/>
  <c r="Z866" i="1" s="1"/>
  <c r="Q692" i="1"/>
  <c r="Y606" i="1"/>
  <c r="Z606" i="1" s="1"/>
  <c r="Q660" i="1"/>
  <c r="Q450" i="1"/>
  <c r="X391" i="1"/>
  <c r="V309" i="1"/>
  <c r="M245" i="1"/>
  <c r="N245" i="1" s="1"/>
  <c r="X245" i="1" s="1"/>
  <c r="X227" i="1"/>
  <c r="X139" i="1"/>
  <c r="X147" i="1"/>
  <c r="X145" i="1"/>
  <c r="Q765" i="1"/>
  <c r="Q997" i="1"/>
  <c r="M997" i="1"/>
  <c r="N997" i="1" s="1"/>
  <c r="Q725" i="1"/>
  <c r="Q805" i="1"/>
  <c r="M805" i="1"/>
  <c r="N805" i="1" s="1"/>
  <c r="X892" i="1"/>
  <c r="X559" i="1"/>
  <c r="X763" i="1"/>
  <c r="Q1013" i="1"/>
  <c r="M1013" i="1"/>
  <c r="N1013" i="1" s="1"/>
  <c r="X789" i="1"/>
  <c r="X664" i="1"/>
  <c r="V515" i="1"/>
  <c r="X773" i="1"/>
  <c r="V511" i="1"/>
  <c r="Q428" i="1"/>
  <c r="M428" i="1"/>
  <c r="N428" i="1" s="1"/>
  <c r="X390" i="1"/>
  <c r="Y454" i="1"/>
  <c r="Z454" i="1" s="1"/>
  <c r="O454" i="1"/>
  <c r="Q58" i="1"/>
  <c r="Q203" i="1"/>
  <c r="Q276" i="1"/>
  <c r="Q14" i="1"/>
  <c r="Q241" i="1"/>
  <c r="M241" i="1"/>
  <c r="N241" i="1" s="1"/>
  <c r="X1006" i="1"/>
  <c r="Y837" i="1"/>
  <c r="Z837" i="1" s="1"/>
  <c r="X785" i="1"/>
  <c r="Y787" i="1"/>
  <c r="Z787" i="1" s="1"/>
  <c r="X787" i="1"/>
  <c r="X698" i="1"/>
  <c r="V693" i="1"/>
  <c r="O606" i="1"/>
  <c r="V596" i="1"/>
  <c r="X450" i="1"/>
  <c r="Y309" i="1"/>
  <c r="Z309" i="1" s="1"/>
  <c r="Q207" i="1"/>
  <c r="Q69" i="1"/>
  <c r="Y282" i="1"/>
  <c r="Z282" i="1" s="1"/>
  <c r="Q789" i="1"/>
  <c r="Q680" i="1"/>
  <c r="Q987" i="1"/>
  <c r="M709" i="1"/>
  <c r="N709" i="1" s="1"/>
  <c r="Q709" i="1"/>
  <c r="X1013" i="1"/>
  <c r="Q712" i="1"/>
  <c r="X552" i="1"/>
  <c r="Y543" i="1"/>
  <c r="Z543" i="1" s="1"/>
  <c r="V543" i="1"/>
  <c r="M385" i="1"/>
  <c r="N385" i="1" s="1"/>
  <c r="Q385" i="1"/>
  <c r="O44" i="1"/>
  <c r="Y44" i="1"/>
  <c r="Z44" i="1" s="1"/>
  <c r="Q458" i="1"/>
  <c r="X102" i="1"/>
  <c r="Q284" i="1"/>
  <c r="Q70" i="1"/>
  <c r="Q1021" i="1"/>
  <c r="M1021" i="1"/>
  <c r="N1021" i="1" s="1"/>
  <c r="V634" i="1"/>
  <c r="Q1023" i="1"/>
  <c r="X917" i="1"/>
  <c r="X871" i="1"/>
  <c r="O837" i="1"/>
  <c r="Y785" i="1"/>
  <c r="Z785" i="1" s="1"/>
  <c r="Q785" i="1"/>
  <c r="Y693" i="1"/>
  <c r="Z693" i="1" s="1"/>
  <c r="Q602" i="1"/>
  <c r="X668" i="1"/>
  <c r="Q538" i="1"/>
  <c r="O535" i="1"/>
  <c r="X447" i="1"/>
  <c r="O515" i="1"/>
  <c r="V471" i="1"/>
  <c r="X413" i="1"/>
  <c r="O309" i="1"/>
  <c r="V293" i="1"/>
  <c r="V342" i="1"/>
  <c r="V236" i="1"/>
  <c r="V218" i="1"/>
  <c r="Q282" i="1"/>
  <c r="Q267" i="1"/>
  <c r="Y60" i="1"/>
  <c r="Z60" i="1" s="1"/>
  <c r="O282" i="1"/>
  <c r="Q60" i="1"/>
  <c r="Q1005" i="1"/>
  <c r="M1005" i="1"/>
  <c r="N1005" i="1" s="1"/>
  <c r="Q973" i="1"/>
  <c r="X901" i="1"/>
  <c r="Q648" i="1"/>
  <c r="X965" i="1"/>
  <c r="Y909" i="1"/>
  <c r="Z909" i="1" s="1"/>
  <c r="O909" i="1"/>
  <c r="Y547" i="1"/>
  <c r="Z547" i="1" s="1"/>
  <c r="V547" i="1"/>
  <c r="Q480" i="1"/>
  <c r="X543" i="1"/>
  <c r="M350" i="1"/>
  <c r="N350" i="1" s="1"/>
  <c r="Q350" i="1"/>
  <c r="Q255" i="1"/>
  <c r="Y527" i="1"/>
  <c r="Z527" i="1" s="1"/>
  <c r="V527" i="1"/>
  <c r="O527" i="1"/>
  <c r="X721" i="1"/>
  <c r="X324" i="1"/>
  <c r="M105" i="1"/>
  <c r="N105" i="1" s="1"/>
  <c r="Q105" i="1"/>
  <c r="V60" i="1"/>
  <c r="Q268" i="1"/>
  <c r="Q185" i="1"/>
  <c r="V832" i="1"/>
  <c r="X636" i="1"/>
  <c r="O693" i="1"/>
  <c r="V535" i="1"/>
  <c r="V479" i="1"/>
  <c r="X515" i="1"/>
  <c r="O450" i="1"/>
  <c r="O567" i="1"/>
  <c r="Y293" i="1"/>
  <c r="Z293" i="1" s="1"/>
  <c r="X342" i="1"/>
  <c r="X236" i="1"/>
  <c r="V207" i="1"/>
  <c r="Y173" i="1"/>
  <c r="Z173" i="1" s="1"/>
  <c r="Q929" i="1"/>
  <c r="M929" i="1"/>
  <c r="N929" i="1" s="1"/>
  <c r="Q897" i="1"/>
  <c r="M897" i="1"/>
  <c r="N897" i="1" s="1"/>
  <c r="Q773" i="1"/>
  <c r="Q658" i="1"/>
  <c r="M658" i="1"/>
  <c r="N658" i="1" s="1"/>
  <c r="Q535" i="1"/>
  <c r="Q738" i="1"/>
  <c r="Q293" i="1"/>
  <c r="Q656" i="1"/>
  <c r="M408" i="1"/>
  <c r="N408" i="1" s="1"/>
  <c r="Q408" i="1"/>
  <c r="Q173" i="1"/>
  <c r="Q42" i="1"/>
  <c r="O231" i="1"/>
  <c r="Y231" i="1"/>
  <c r="Z231" i="1" s="1"/>
  <c r="Q360" i="1"/>
  <c r="M360" i="1"/>
  <c r="N360" i="1" s="1"/>
  <c r="Q153" i="1"/>
  <c r="Y917" i="1"/>
  <c r="Z917" i="1" s="1"/>
  <c r="O917" i="1"/>
  <c r="M401" i="1"/>
  <c r="N401" i="1" s="1"/>
  <c r="Q401" i="1"/>
  <c r="V996" i="1"/>
  <c r="V837" i="1"/>
  <c r="X978" i="1"/>
  <c r="Q950" i="1"/>
  <c r="O973" i="1"/>
  <c r="Q931" i="1"/>
  <c r="X863" i="1"/>
  <c r="X876" i="1"/>
  <c r="X806" i="1"/>
  <c r="Y698" i="1"/>
  <c r="Z698" i="1" s="1"/>
  <c r="O634" i="1"/>
  <c r="Q615" i="1"/>
  <c r="V487" i="1"/>
  <c r="V567" i="1"/>
  <c r="O293" i="1"/>
  <c r="Y342" i="1"/>
  <c r="Z342" i="1" s="1"/>
  <c r="M240" i="1"/>
  <c r="N240" i="1" s="1"/>
  <c r="V240" i="1" s="1"/>
  <c r="O207" i="1"/>
  <c r="O173" i="1"/>
  <c r="Q155" i="1"/>
  <c r="Q131" i="1"/>
  <c r="X155" i="1"/>
  <c r="X173" i="1"/>
  <c r="X77" i="1"/>
  <c r="V61" i="1"/>
  <c r="Y218" i="1"/>
  <c r="Z218" i="1" s="1"/>
  <c r="Q797" i="1"/>
  <c r="Q763" i="1"/>
  <c r="Q819" i="1"/>
  <c r="Q666" i="1"/>
  <c r="M666" i="1"/>
  <c r="N666" i="1" s="1"/>
  <c r="Q583" i="1"/>
  <c r="X634" i="1"/>
  <c r="Q690" i="1"/>
  <c r="Y539" i="1"/>
  <c r="Z539" i="1" s="1"/>
  <c r="O539" i="1"/>
  <c r="Q400" i="1"/>
  <c r="Y616" i="1"/>
  <c r="Z616" i="1" s="1"/>
  <c r="V616" i="1"/>
  <c r="Q474" i="1"/>
  <c r="X255" i="1"/>
  <c r="Q16" i="1"/>
  <c r="X360" i="1"/>
  <c r="Q145" i="1"/>
  <c r="Q129" i="1"/>
  <c r="V1006" i="1"/>
  <c r="V973" i="1"/>
  <c r="Q872" i="1"/>
  <c r="V785" i="1"/>
  <c r="X742" i="1"/>
  <c r="X567" i="1"/>
  <c r="Q515" i="1"/>
  <c r="Q115" i="1"/>
  <c r="X207" i="1"/>
  <c r="Q76" i="1"/>
  <c r="X56" i="1"/>
  <c r="Q837" i="1"/>
  <c r="Q1029" i="1"/>
  <c r="M1029" i="1"/>
  <c r="N1029" i="1" s="1"/>
  <c r="M908" i="1"/>
  <c r="N908" i="1" s="1"/>
  <c r="X908" i="1" s="1"/>
  <c r="Q908" i="1"/>
  <c r="Q722" i="1"/>
  <c r="M722" i="1"/>
  <c r="N722" i="1" s="1"/>
  <c r="O609" i="1"/>
  <c r="V609" i="1"/>
  <c r="Y732" i="1"/>
  <c r="Z732" i="1" s="1"/>
  <c r="O732" i="1"/>
  <c r="Q674" i="1"/>
  <c r="M674" i="1"/>
  <c r="N674" i="1" s="1"/>
  <c r="Q1016" i="1"/>
  <c r="X680" i="1"/>
  <c r="Q831" i="1"/>
  <c r="Q311" i="1"/>
  <c r="X616" i="1"/>
  <c r="Q650" i="1"/>
  <c r="Q407" i="1"/>
  <c r="M407" i="1"/>
  <c r="N407" i="1" s="1"/>
  <c r="X809" i="1"/>
  <c r="Q326" i="1"/>
  <c r="V231" i="1"/>
  <c r="Q292" i="1"/>
  <c r="V450" i="1"/>
  <c r="Q257" i="1"/>
  <c r="M257" i="1"/>
  <c r="N257" i="1" s="1"/>
  <c r="Q2" i="1"/>
  <c r="M308" i="1"/>
  <c r="N308" i="1" s="1"/>
  <c r="Q308" i="1"/>
  <c r="Q217" i="1"/>
  <c r="M217" i="1"/>
  <c r="N217" i="1" s="1"/>
  <c r="X150" i="1"/>
  <c r="Q161" i="1"/>
  <c r="M834" i="1"/>
  <c r="N834" i="1" s="1"/>
  <c r="X834" i="1" s="1"/>
  <c r="Q834" i="1"/>
  <c r="O697" i="1"/>
  <c r="Y697" i="1"/>
  <c r="Z697" i="1" s="1"/>
  <c r="O351" i="1"/>
  <c r="Y351" i="1"/>
  <c r="Z351" i="1" s="1"/>
  <c r="Q373" i="1"/>
  <c r="M373" i="1"/>
  <c r="N373" i="1" s="1"/>
  <c r="Q418" i="1"/>
  <c r="Y96" i="1"/>
  <c r="Z96" i="1" s="1"/>
  <c r="O96" i="1"/>
  <c r="M15" i="1"/>
  <c r="N15" i="1" s="1"/>
  <c r="Q15" i="1"/>
  <c r="Q30" i="1"/>
  <c r="M30" i="1"/>
  <c r="N30" i="1" s="1"/>
  <c r="O17" i="1"/>
  <c r="Y17" i="1"/>
  <c r="Z17" i="1" s="1"/>
  <c r="O9" i="1"/>
  <c r="Y9" i="1"/>
  <c r="Z9" i="1" s="1"/>
  <c r="X9" i="1"/>
  <c r="Q1036" i="1"/>
  <c r="M1036" i="1"/>
  <c r="N1036" i="1" s="1"/>
  <c r="M1032" i="1"/>
  <c r="N1032" i="1" s="1"/>
  <c r="Q1032" i="1"/>
  <c r="O1020" i="1"/>
  <c r="Y1020" i="1"/>
  <c r="Z1020" i="1" s="1"/>
  <c r="Y983" i="1"/>
  <c r="Z983" i="1" s="1"/>
  <c r="V983" i="1"/>
  <c r="O983" i="1"/>
  <c r="O1022" i="1"/>
  <c r="Y1022" i="1"/>
  <c r="Z1022" i="1" s="1"/>
  <c r="M994" i="1"/>
  <c r="N994" i="1" s="1"/>
  <c r="X994" i="1" s="1"/>
  <c r="Q994" i="1"/>
  <c r="O936" i="1"/>
  <c r="Y936" i="1"/>
  <c r="Z936" i="1" s="1"/>
  <c r="V936" i="1"/>
  <c r="Q939" i="1"/>
  <c r="O992" i="1"/>
  <c r="Y992" i="1"/>
  <c r="Z992" i="1" s="1"/>
  <c r="V992" i="1"/>
  <c r="O912" i="1"/>
  <c r="Y912" i="1"/>
  <c r="Z912" i="1" s="1"/>
  <c r="O885" i="1"/>
  <c r="Y885" i="1"/>
  <c r="Z885" i="1" s="1"/>
  <c r="V885" i="1"/>
  <c r="O863" i="1"/>
  <c r="Y863" i="1"/>
  <c r="Z863" i="1" s="1"/>
  <c r="X879" i="1"/>
  <c r="Y860" i="1"/>
  <c r="Z860" i="1" s="1"/>
  <c r="O860" i="1"/>
  <c r="O872" i="1"/>
  <c r="Y872" i="1"/>
  <c r="Z872" i="1" s="1"/>
  <c r="V872" i="1"/>
  <c r="X852" i="1"/>
  <c r="Y894" i="1"/>
  <c r="Z894" i="1" s="1"/>
  <c r="V894" i="1"/>
  <c r="O894" i="1"/>
  <c r="Y858" i="1"/>
  <c r="Z858" i="1" s="1"/>
  <c r="V858" i="1"/>
  <c r="O858" i="1"/>
  <c r="X858" i="1"/>
  <c r="V830" i="1"/>
  <c r="Q871" i="1"/>
  <c r="M794" i="1"/>
  <c r="N794" i="1" s="1"/>
  <c r="Q794" i="1"/>
  <c r="O853" i="1"/>
  <c r="Y853" i="1"/>
  <c r="Z853" i="1" s="1"/>
  <c r="O798" i="1"/>
  <c r="Y798" i="1"/>
  <c r="Z798" i="1" s="1"/>
  <c r="M756" i="1"/>
  <c r="N756" i="1" s="1"/>
  <c r="X756" i="1" s="1"/>
  <c r="Q756" i="1"/>
  <c r="Q863" i="1"/>
  <c r="Y734" i="1"/>
  <c r="Z734" i="1" s="1"/>
  <c r="V734" i="1"/>
  <c r="O734" i="1"/>
  <c r="X774" i="1"/>
  <c r="V798" i="1"/>
  <c r="Q687" i="1"/>
  <c r="M687" i="1"/>
  <c r="N687" i="1" s="1"/>
  <c r="Q671" i="1"/>
  <c r="M671" i="1"/>
  <c r="N671" i="1" s="1"/>
  <c r="X649" i="1"/>
  <c r="Y660" i="1"/>
  <c r="Z660" i="1" s="1"/>
  <c r="O660" i="1"/>
  <c r="O625" i="1"/>
  <c r="Y625" i="1"/>
  <c r="Z625" i="1" s="1"/>
  <c r="M598" i="1"/>
  <c r="N598" i="1" s="1"/>
  <c r="Q598" i="1"/>
  <c r="Q653" i="1"/>
  <c r="M653" i="1"/>
  <c r="N653" i="1" s="1"/>
  <c r="O623" i="1"/>
  <c r="Y623" i="1"/>
  <c r="Z623" i="1" s="1"/>
  <c r="X522" i="1"/>
  <c r="M481" i="1"/>
  <c r="N481" i="1" s="1"/>
  <c r="Q481" i="1"/>
  <c r="X676" i="1"/>
  <c r="O588" i="1"/>
  <c r="Y588" i="1"/>
  <c r="Z588" i="1" s="1"/>
  <c r="Y505" i="1"/>
  <c r="Z505" i="1" s="1"/>
  <c r="O505" i="1"/>
  <c r="V505" i="1"/>
  <c r="X546" i="1"/>
  <c r="M619" i="1"/>
  <c r="N619" i="1" s="1"/>
  <c r="Q619" i="1"/>
  <c r="O538" i="1"/>
  <c r="Y538" i="1"/>
  <c r="Z538" i="1" s="1"/>
  <c r="Q526" i="1"/>
  <c r="Y447" i="1"/>
  <c r="Z447" i="1" s="1"/>
  <c r="O447" i="1"/>
  <c r="X530" i="1"/>
  <c r="O443" i="1"/>
  <c r="Y443" i="1"/>
  <c r="Z443" i="1" s="1"/>
  <c r="V443" i="1"/>
  <c r="X443" i="1"/>
  <c r="Q473" i="1"/>
  <c r="O451" i="1"/>
  <c r="Y451" i="1"/>
  <c r="Z451" i="1" s="1"/>
  <c r="V451" i="1"/>
  <c r="M379" i="1"/>
  <c r="N379" i="1" s="1"/>
  <c r="Q379" i="1"/>
  <c r="X505" i="1"/>
  <c r="Q352" i="1"/>
  <c r="M352" i="1"/>
  <c r="N352" i="1" s="1"/>
  <c r="Y299" i="1"/>
  <c r="Z299" i="1" s="1"/>
  <c r="O299" i="1"/>
  <c r="X373" i="1"/>
  <c r="M327" i="1"/>
  <c r="N327" i="1" s="1"/>
  <c r="Q327" i="1"/>
  <c r="O296" i="1"/>
  <c r="Y296" i="1"/>
  <c r="Z296" i="1" s="1"/>
  <c r="O264" i="1"/>
  <c r="Y264" i="1"/>
  <c r="Z264" i="1" s="1"/>
  <c r="X307" i="1"/>
  <c r="V351" i="1"/>
  <c r="Y152" i="1"/>
  <c r="Z152" i="1" s="1"/>
  <c r="O152" i="1"/>
  <c r="Y320" i="1"/>
  <c r="Z320" i="1" s="1"/>
  <c r="O320" i="1"/>
  <c r="X320" i="1"/>
  <c r="X304" i="1"/>
  <c r="X288" i="1"/>
  <c r="Y240" i="1"/>
  <c r="Z240" i="1" s="1"/>
  <c r="O240" i="1"/>
  <c r="O208" i="1"/>
  <c r="Y208" i="1"/>
  <c r="Z208" i="1" s="1"/>
  <c r="Q291" i="1"/>
  <c r="O230" i="1"/>
  <c r="Y230" i="1"/>
  <c r="Z230" i="1" s="1"/>
  <c r="O234" i="1"/>
  <c r="Y234" i="1"/>
  <c r="Z234" i="1" s="1"/>
  <c r="X234" i="1"/>
  <c r="Q139" i="1"/>
  <c r="X104" i="1"/>
  <c r="Q80" i="1"/>
  <c r="Q35" i="1"/>
  <c r="M35" i="1"/>
  <c r="N35" i="1" s="1"/>
  <c r="Q128" i="1"/>
  <c r="O227" i="1"/>
  <c r="Y227" i="1"/>
  <c r="Z227" i="1" s="1"/>
  <c r="X64" i="1"/>
  <c r="M91" i="1"/>
  <c r="N91" i="1" s="1"/>
  <c r="Q91" i="1"/>
  <c r="M59" i="1"/>
  <c r="N59" i="1" s="1"/>
  <c r="Q59" i="1"/>
  <c r="M7" i="1"/>
  <c r="N7" i="1" s="1"/>
  <c r="Q7" i="1"/>
  <c r="Q160" i="1"/>
  <c r="O115" i="1"/>
  <c r="Y115" i="1"/>
  <c r="Z115" i="1" s="1"/>
  <c r="V96" i="1"/>
  <c r="X80" i="1"/>
  <c r="X72" i="1"/>
  <c r="Q99" i="1"/>
  <c r="Q11" i="1"/>
  <c r="M11" i="1"/>
  <c r="N11" i="1" s="1"/>
  <c r="O879" i="1"/>
  <c r="Y879" i="1"/>
  <c r="Z879" i="1" s="1"/>
  <c r="O824" i="1"/>
  <c r="Y824" i="1"/>
  <c r="Z824" i="1" s="1"/>
  <c r="O572" i="1"/>
  <c r="Y572" i="1"/>
  <c r="Z572" i="1" s="1"/>
  <c r="M431" i="1"/>
  <c r="N431" i="1" s="1"/>
  <c r="Q431" i="1"/>
  <c r="M427" i="1"/>
  <c r="N427" i="1" s="1"/>
  <c r="Q427" i="1"/>
  <c r="Y160" i="1"/>
  <c r="Z160" i="1" s="1"/>
  <c r="O160" i="1"/>
  <c r="O80" i="1"/>
  <c r="Y80" i="1"/>
  <c r="Z80" i="1" s="1"/>
  <c r="O1033" i="1"/>
  <c r="Y1033" i="1"/>
  <c r="Z1033" i="1" s="1"/>
  <c r="V1033" i="1"/>
  <c r="Y931" i="1"/>
  <c r="Z931" i="1" s="1"/>
  <c r="V931" i="1"/>
  <c r="O931" i="1"/>
  <c r="Q932" i="1"/>
  <c r="M932" i="1"/>
  <c r="N932" i="1" s="1"/>
  <c r="Y940" i="1"/>
  <c r="Z940" i="1" s="1"/>
  <c r="V940" i="1"/>
  <c r="O940" i="1"/>
  <c r="Q907" i="1"/>
  <c r="M907" i="1"/>
  <c r="N907" i="1" s="1"/>
  <c r="Y873" i="1"/>
  <c r="Z873" i="1" s="1"/>
  <c r="V873" i="1"/>
  <c r="O873" i="1"/>
  <c r="O871" i="1"/>
  <c r="Y871" i="1"/>
  <c r="Z871" i="1" s="1"/>
  <c r="X873" i="1"/>
  <c r="V939" i="1"/>
  <c r="O876" i="1"/>
  <c r="Y876" i="1"/>
  <c r="Z876" i="1" s="1"/>
  <c r="Q879" i="1"/>
  <c r="Q852" i="1"/>
  <c r="O849" i="1"/>
  <c r="Y849" i="1"/>
  <c r="Z849" i="1" s="1"/>
  <c r="Y807" i="1"/>
  <c r="Z807" i="1" s="1"/>
  <c r="V807" i="1"/>
  <c r="O807" i="1"/>
  <c r="M786" i="1"/>
  <c r="N786" i="1" s="1"/>
  <c r="Q786" i="1"/>
  <c r="V849" i="1"/>
  <c r="V824" i="1"/>
  <c r="O790" i="1"/>
  <c r="Y790" i="1"/>
  <c r="Z790" i="1" s="1"/>
  <c r="M746" i="1"/>
  <c r="N746" i="1" s="1"/>
  <c r="Q746" i="1"/>
  <c r="Y724" i="1"/>
  <c r="Z724" i="1" s="1"/>
  <c r="O724" i="1"/>
  <c r="Q788" i="1"/>
  <c r="M788" i="1"/>
  <c r="N788" i="1" s="1"/>
  <c r="Q772" i="1"/>
  <c r="M772" i="1"/>
  <c r="N772" i="1" s="1"/>
  <c r="X772" i="1" s="1"/>
  <c r="V758" i="1"/>
  <c r="M822" i="1"/>
  <c r="N822" i="1" s="1"/>
  <c r="X822" i="1" s="1"/>
  <c r="Q822" i="1"/>
  <c r="O659" i="1"/>
  <c r="Y659" i="1"/>
  <c r="Z659" i="1" s="1"/>
  <c r="V659" i="1"/>
  <c r="X697" i="1"/>
  <c r="X659" i="1"/>
  <c r="X724" i="1"/>
  <c r="X687" i="1"/>
  <c r="X671" i="1"/>
  <c r="V684" i="1"/>
  <c r="O646" i="1"/>
  <c r="Y646" i="1"/>
  <c r="Z646" i="1" s="1"/>
  <c r="V646" i="1"/>
  <c r="Y608" i="1"/>
  <c r="Z608" i="1" s="1"/>
  <c r="O608" i="1"/>
  <c r="M590" i="1"/>
  <c r="N590" i="1" s="1"/>
  <c r="Q590" i="1"/>
  <c r="X653" i="1"/>
  <c r="V608" i="1"/>
  <c r="O473" i="1"/>
  <c r="Y473" i="1"/>
  <c r="Z473" i="1" s="1"/>
  <c r="O580" i="1"/>
  <c r="Y580" i="1"/>
  <c r="Z580" i="1" s="1"/>
  <c r="O544" i="1"/>
  <c r="Y544" i="1"/>
  <c r="Z544" i="1" s="1"/>
  <c r="V544" i="1"/>
  <c r="X619" i="1"/>
  <c r="O534" i="1"/>
  <c r="Y534" i="1"/>
  <c r="Z534" i="1" s="1"/>
  <c r="Q477" i="1"/>
  <c r="M477" i="1"/>
  <c r="N477" i="1" s="1"/>
  <c r="V411" i="1"/>
  <c r="O411" i="1"/>
  <c r="Y411" i="1"/>
  <c r="Z411" i="1" s="1"/>
  <c r="Q518" i="1"/>
  <c r="O576" i="1"/>
  <c r="Y576" i="1"/>
  <c r="Z576" i="1" s="1"/>
  <c r="M371" i="1"/>
  <c r="N371" i="1" s="1"/>
  <c r="Q371" i="1"/>
  <c r="M349" i="1"/>
  <c r="N349" i="1" s="1"/>
  <c r="Q349" i="1"/>
  <c r="Y291" i="1"/>
  <c r="Z291" i="1" s="1"/>
  <c r="O291" i="1"/>
  <c r="Q323" i="1"/>
  <c r="M323" i="1"/>
  <c r="N323" i="1" s="1"/>
  <c r="Q425" i="1"/>
  <c r="Y219" i="1"/>
  <c r="Z219" i="1" s="1"/>
  <c r="O219" i="1"/>
  <c r="Y243" i="1"/>
  <c r="Z243" i="1" s="1"/>
  <c r="O243" i="1"/>
  <c r="O329" i="1"/>
  <c r="V329" i="1"/>
  <c r="Y329" i="1"/>
  <c r="Z329" i="1" s="1"/>
  <c r="Y205" i="1"/>
  <c r="Z205" i="1" s="1"/>
  <c r="O205" i="1"/>
  <c r="V205" i="1"/>
  <c r="Y144" i="1"/>
  <c r="Z144" i="1" s="1"/>
  <c r="O144" i="1"/>
  <c r="Q302" i="1"/>
  <c r="M302" i="1"/>
  <c r="N302" i="1" s="1"/>
  <c r="Q286" i="1"/>
  <c r="M286" i="1"/>
  <c r="N286" i="1" s="1"/>
  <c r="X286" i="1" s="1"/>
  <c r="Q270" i="1"/>
  <c r="M270" i="1"/>
  <c r="N270" i="1" s="1"/>
  <c r="X112" i="1"/>
  <c r="X35" i="1"/>
  <c r="Q347" i="1"/>
  <c r="M347" i="1"/>
  <c r="N347" i="1" s="1"/>
  <c r="O244" i="1"/>
  <c r="Y244" i="1"/>
  <c r="Z244" i="1" s="1"/>
  <c r="V244" i="1"/>
  <c r="X91" i="1"/>
  <c r="X59" i="1"/>
  <c r="Q187" i="1"/>
  <c r="M187" i="1"/>
  <c r="N187" i="1" s="1"/>
  <c r="X168" i="1"/>
  <c r="Q179" i="1"/>
  <c r="M179" i="1"/>
  <c r="N179" i="1" s="1"/>
  <c r="X179" i="1" s="1"/>
  <c r="O28" i="1"/>
  <c r="Y28" i="1"/>
  <c r="Z28" i="1" s="1"/>
  <c r="V28" i="1"/>
  <c r="V208" i="1"/>
  <c r="V152" i="1"/>
  <c r="O76" i="1"/>
  <c r="Y76" i="1"/>
  <c r="Z76" i="1" s="1"/>
  <c r="Q152" i="1"/>
  <c r="Q96" i="1"/>
  <c r="Y69" i="1"/>
  <c r="Z69" i="1" s="1"/>
  <c r="V69" i="1"/>
  <c r="O69" i="1"/>
  <c r="Q43" i="1"/>
  <c r="M43" i="1"/>
  <c r="N43" i="1" s="1"/>
  <c r="Q3" i="1"/>
  <c r="M3" i="1"/>
  <c r="N3" i="1" s="1"/>
  <c r="V914" i="1"/>
  <c r="O914" i="1"/>
  <c r="Y914" i="1"/>
  <c r="Z914" i="1" s="1"/>
  <c r="O736" i="1"/>
  <c r="Y736" i="1"/>
  <c r="Z736" i="1" s="1"/>
  <c r="V736" i="1"/>
  <c r="M387" i="1"/>
  <c r="N387" i="1" s="1"/>
  <c r="Q387" i="1"/>
  <c r="Y221" i="1"/>
  <c r="Z221" i="1" s="1"/>
  <c r="V221" i="1"/>
  <c r="O221" i="1"/>
  <c r="Q307" i="1"/>
  <c r="O94" i="1"/>
  <c r="Y94" i="1"/>
  <c r="Z94" i="1" s="1"/>
  <c r="X94" i="1"/>
  <c r="V94" i="1"/>
  <c r="Y22" i="1"/>
  <c r="Z22" i="1" s="1"/>
  <c r="O22" i="1"/>
  <c r="V22" i="1"/>
  <c r="Q943" i="1"/>
  <c r="M943" i="1"/>
  <c r="N943" i="1" s="1"/>
  <c r="Y1031" i="1"/>
  <c r="Z1031" i="1" s="1"/>
  <c r="O1031" i="1"/>
  <c r="Q999" i="1"/>
  <c r="Y951" i="1"/>
  <c r="Z951" i="1" s="1"/>
  <c r="O951" i="1"/>
  <c r="V951" i="1"/>
  <c r="M923" i="1"/>
  <c r="N923" i="1" s="1"/>
  <c r="Q923" i="1"/>
  <c r="X951" i="1"/>
  <c r="X931" i="1"/>
  <c r="Q918" i="1"/>
  <c r="M918" i="1"/>
  <c r="N918" i="1" s="1"/>
  <c r="X907" i="1"/>
  <c r="V886" i="1"/>
  <c r="O886" i="1"/>
  <c r="Y886" i="1"/>
  <c r="Z886" i="1" s="1"/>
  <c r="O878" i="1"/>
  <c r="Y878" i="1"/>
  <c r="Z878" i="1" s="1"/>
  <c r="V878" i="1"/>
  <c r="Y816" i="1"/>
  <c r="Z816" i="1" s="1"/>
  <c r="O816" i="1"/>
  <c r="M778" i="1"/>
  <c r="N778" i="1" s="1"/>
  <c r="Q778" i="1"/>
  <c r="O782" i="1"/>
  <c r="Y782" i="1"/>
  <c r="Z782" i="1" s="1"/>
  <c r="Y751" i="1"/>
  <c r="Z751" i="1" s="1"/>
  <c r="O751" i="1"/>
  <c r="Y716" i="1"/>
  <c r="Z716" i="1" s="1"/>
  <c r="O716" i="1"/>
  <c r="Q754" i="1"/>
  <c r="M754" i="1"/>
  <c r="N754" i="1" s="1"/>
  <c r="X754" i="1" s="1"/>
  <c r="Y737" i="1"/>
  <c r="Z737" i="1" s="1"/>
  <c r="X737" i="1"/>
  <c r="O737" i="1"/>
  <c r="Q711" i="1"/>
  <c r="M711" i="1"/>
  <c r="N711" i="1" s="1"/>
  <c r="Q716" i="1"/>
  <c r="Y673" i="1"/>
  <c r="Z673" i="1" s="1"/>
  <c r="O673" i="1"/>
  <c r="X657" i="1"/>
  <c r="O806" i="1"/>
  <c r="Y806" i="1"/>
  <c r="Z806" i="1" s="1"/>
  <c r="O632" i="1"/>
  <c r="Y632" i="1"/>
  <c r="Z632" i="1" s="1"/>
  <c r="V632" i="1"/>
  <c r="X632" i="1"/>
  <c r="X646" i="1"/>
  <c r="V602" i="1"/>
  <c r="O602" i="1"/>
  <c r="Y602" i="1"/>
  <c r="Z602" i="1" s="1"/>
  <c r="M582" i="1"/>
  <c r="N582" i="1" s="1"/>
  <c r="Q582" i="1"/>
  <c r="Y637" i="1"/>
  <c r="Z637" i="1" s="1"/>
  <c r="X637" i="1"/>
  <c r="V637" i="1"/>
  <c r="O637" i="1"/>
  <c r="M508" i="1"/>
  <c r="N508" i="1" s="1"/>
  <c r="Q508" i="1"/>
  <c r="Q570" i="1"/>
  <c r="M570" i="1"/>
  <c r="N570" i="1" s="1"/>
  <c r="Q546" i="1"/>
  <c r="V572" i="1"/>
  <c r="O465" i="1"/>
  <c r="Y465" i="1"/>
  <c r="Z465" i="1" s="1"/>
  <c r="M542" i="1"/>
  <c r="N542" i="1" s="1"/>
  <c r="X542" i="1" s="1"/>
  <c r="Q542" i="1"/>
  <c r="Q530" i="1"/>
  <c r="O516" i="1"/>
  <c r="Y516" i="1"/>
  <c r="Z516" i="1" s="1"/>
  <c r="V516" i="1"/>
  <c r="Q522" i="1"/>
  <c r="V564" i="1"/>
  <c r="O564" i="1"/>
  <c r="Y564" i="1"/>
  <c r="Z564" i="1" s="1"/>
  <c r="X534" i="1"/>
  <c r="Q510" i="1"/>
  <c r="M510" i="1"/>
  <c r="N510" i="1" s="1"/>
  <c r="X510" i="1" s="1"/>
  <c r="X477" i="1"/>
  <c r="M439" i="1"/>
  <c r="N439" i="1" s="1"/>
  <c r="Q439" i="1"/>
  <c r="X615" i="1"/>
  <c r="Y520" i="1"/>
  <c r="Z520" i="1" s="1"/>
  <c r="O520" i="1"/>
  <c r="Q469" i="1"/>
  <c r="M469" i="1"/>
  <c r="N469" i="1" s="1"/>
  <c r="X469" i="1" s="1"/>
  <c r="Y419" i="1"/>
  <c r="Z419" i="1" s="1"/>
  <c r="V419" i="1"/>
  <c r="O419" i="1"/>
  <c r="V473" i="1"/>
  <c r="O455" i="1"/>
  <c r="Y455" i="1"/>
  <c r="Z455" i="1" s="1"/>
  <c r="Y436" i="1"/>
  <c r="Z436" i="1" s="1"/>
  <c r="O436" i="1"/>
  <c r="V436" i="1"/>
  <c r="X544" i="1"/>
  <c r="M363" i="1"/>
  <c r="N363" i="1" s="1"/>
  <c r="Q363" i="1"/>
  <c r="V465" i="1"/>
  <c r="X455" i="1"/>
  <c r="Q318" i="1"/>
  <c r="M318" i="1"/>
  <c r="N318" i="1" s="1"/>
  <c r="Q389" i="1"/>
  <c r="M389" i="1"/>
  <c r="N389" i="1" s="1"/>
  <c r="X389" i="1" s="1"/>
  <c r="X349" i="1"/>
  <c r="Y283" i="1"/>
  <c r="Z283" i="1" s="1"/>
  <c r="O283" i="1"/>
  <c r="O288" i="1"/>
  <c r="Y288" i="1"/>
  <c r="Z288" i="1" s="1"/>
  <c r="O256" i="1"/>
  <c r="Y256" i="1"/>
  <c r="Z256" i="1" s="1"/>
  <c r="X219" i="1"/>
  <c r="X291" i="1"/>
  <c r="X243" i="1"/>
  <c r="Y136" i="1"/>
  <c r="Z136" i="1" s="1"/>
  <c r="O136" i="1"/>
  <c r="X302" i="1"/>
  <c r="X270" i="1"/>
  <c r="Q411" i="1"/>
  <c r="V283" i="1"/>
  <c r="V264" i="1"/>
  <c r="Q238" i="1"/>
  <c r="M238" i="1"/>
  <c r="N238" i="1" s="1"/>
  <c r="X238" i="1" s="1"/>
  <c r="Q275" i="1"/>
  <c r="Q168" i="1"/>
  <c r="O99" i="1"/>
  <c r="Y99" i="1"/>
  <c r="Z99" i="1" s="1"/>
  <c r="Q67" i="1"/>
  <c r="M67" i="1"/>
  <c r="N67" i="1" s="1"/>
  <c r="X67" i="1" s="1"/>
  <c r="X347" i="1"/>
  <c r="Q144" i="1"/>
  <c r="O139" i="1"/>
  <c r="Y139" i="1"/>
  <c r="Z139" i="1" s="1"/>
  <c r="O147" i="1"/>
  <c r="Y147" i="1"/>
  <c r="Z147" i="1" s="1"/>
  <c r="X208" i="1"/>
  <c r="Y56" i="1"/>
  <c r="Z56" i="1" s="1"/>
  <c r="O56" i="1"/>
  <c r="Q136" i="1"/>
  <c r="Q51" i="1"/>
  <c r="M51" i="1"/>
  <c r="N51" i="1" s="1"/>
  <c r="X51" i="1" s="1"/>
  <c r="O24" i="1"/>
  <c r="Y24" i="1"/>
  <c r="Z24" i="1" s="1"/>
  <c r="V24" i="1"/>
  <c r="X251" i="1"/>
  <c r="Q147" i="1"/>
  <c r="Q112" i="1"/>
  <c r="O48" i="1"/>
  <c r="Y48" i="1"/>
  <c r="Z48" i="1" s="1"/>
  <c r="X43" i="1"/>
  <c r="O13" i="1"/>
  <c r="Y13" i="1"/>
  <c r="Z13" i="1" s="1"/>
  <c r="O5" i="1"/>
  <c r="Y5" i="1"/>
  <c r="Z5" i="1" s="1"/>
  <c r="O952" i="1"/>
  <c r="Y952" i="1"/>
  <c r="Z952" i="1" s="1"/>
  <c r="V952" i="1"/>
  <c r="M910" i="1"/>
  <c r="N910" i="1" s="1"/>
  <c r="Q910" i="1"/>
  <c r="Y852" i="1"/>
  <c r="Z852" i="1" s="1"/>
  <c r="O852" i="1"/>
  <c r="Y307" i="1"/>
  <c r="Z307" i="1" s="1"/>
  <c r="O307" i="1"/>
  <c r="M192" i="1"/>
  <c r="N192" i="1" s="1"/>
  <c r="Q192" i="1"/>
  <c r="V141" i="1"/>
  <c r="O141" i="1"/>
  <c r="Y141" i="1"/>
  <c r="Z141" i="1" s="1"/>
  <c r="Q1010" i="1"/>
  <c r="M1010" i="1"/>
  <c r="N1010" i="1" s="1"/>
  <c r="X1010" i="1" s="1"/>
  <c r="Y1023" i="1"/>
  <c r="Z1023" i="1" s="1"/>
  <c r="O1023" i="1"/>
  <c r="Y991" i="1"/>
  <c r="Z991" i="1" s="1"/>
  <c r="O991" i="1"/>
  <c r="X1033" i="1"/>
  <c r="V1030" i="1"/>
  <c r="O1030" i="1"/>
  <c r="Y1030" i="1"/>
  <c r="Z1030" i="1" s="1"/>
  <c r="X940" i="1"/>
  <c r="O972" i="1"/>
  <c r="Y972" i="1"/>
  <c r="Z972" i="1" s="1"/>
  <c r="O950" i="1"/>
  <c r="Y950" i="1"/>
  <c r="Z950" i="1" s="1"/>
  <c r="Q915" i="1"/>
  <c r="M915" i="1"/>
  <c r="N915" i="1" s="1"/>
  <c r="Q946" i="1"/>
  <c r="M946" i="1"/>
  <c r="N946" i="1" s="1"/>
  <c r="X1022" i="1"/>
  <c r="Q970" i="1"/>
  <c r="M970" i="1"/>
  <c r="N970" i="1" s="1"/>
  <c r="Q902" i="1"/>
  <c r="M902" i="1"/>
  <c r="N902" i="1" s="1"/>
  <c r="X918" i="1"/>
  <c r="V906" i="1"/>
  <c r="O906" i="1"/>
  <c r="Y906" i="1"/>
  <c r="Z906" i="1" s="1"/>
  <c r="V881" i="1"/>
  <c r="Y881" i="1"/>
  <c r="Z881" i="1" s="1"/>
  <c r="O881" i="1"/>
  <c r="Q876" i="1"/>
  <c r="Q868" i="1"/>
  <c r="X886" i="1"/>
  <c r="V871" i="1"/>
  <c r="M820" i="1"/>
  <c r="N820" i="1" s="1"/>
  <c r="Q820" i="1"/>
  <c r="O857" i="1"/>
  <c r="Y857" i="1"/>
  <c r="Z857" i="1" s="1"/>
  <c r="O905" i="1"/>
  <c r="Y905" i="1"/>
  <c r="Z905" i="1" s="1"/>
  <c r="V905" i="1"/>
  <c r="O830" i="1"/>
  <c r="Y830" i="1"/>
  <c r="Z830" i="1" s="1"/>
  <c r="M770" i="1"/>
  <c r="N770" i="1" s="1"/>
  <c r="Q770" i="1"/>
  <c r="Q842" i="1"/>
  <c r="M842" i="1"/>
  <c r="N842" i="1" s="1"/>
  <c r="X842" i="1" s="1"/>
  <c r="Q807" i="1"/>
  <c r="O774" i="1"/>
  <c r="Y774" i="1"/>
  <c r="Z774" i="1" s="1"/>
  <c r="Y748" i="1"/>
  <c r="Z748" i="1" s="1"/>
  <c r="O748" i="1"/>
  <c r="Y708" i="1"/>
  <c r="Z708" i="1" s="1"/>
  <c r="O708" i="1"/>
  <c r="V790" i="1"/>
  <c r="V748" i="1"/>
  <c r="X711" i="1"/>
  <c r="Y641" i="1"/>
  <c r="Z641" i="1" s="1"/>
  <c r="O641" i="1"/>
  <c r="V641" i="1"/>
  <c r="Q695" i="1"/>
  <c r="M695" i="1"/>
  <c r="N695" i="1" s="1"/>
  <c r="X695" i="1" s="1"/>
  <c r="Y654" i="1"/>
  <c r="Z654" i="1" s="1"/>
  <c r="V654" i="1"/>
  <c r="O654" i="1"/>
  <c r="Q679" i="1"/>
  <c r="M679" i="1"/>
  <c r="N679" i="1" s="1"/>
  <c r="X679" i="1" s="1"/>
  <c r="O742" i="1"/>
  <c r="M629" i="1"/>
  <c r="N629" i="1" s="1"/>
  <c r="Q629" i="1"/>
  <c r="O645" i="1"/>
  <c r="V645" i="1"/>
  <c r="Y645" i="1"/>
  <c r="Z645" i="1" s="1"/>
  <c r="Q719" i="1"/>
  <c r="M719" i="1"/>
  <c r="N719" i="1" s="1"/>
  <c r="X719" i="1" s="1"/>
  <c r="M574" i="1"/>
  <c r="N574" i="1" s="1"/>
  <c r="Q574" i="1"/>
  <c r="M655" i="1"/>
  <c r="N655" i="1" s="1"/>
  <c r="Q655" i="1"/>
  <c r="Y630" i="1"/>
  <c r="Z630" i="1" s="1"/>
  <c r="V630" i="1"/>
  <c r="O630" i="1"/>
  <c r="Q578" i="1"/>
  <c r="M578" i="1"/>
  <c r="N578" i="1" s="1"/>
  <c r="X578" i="1" s="1"/>
  <c r="X570" i="1"/>
  <c r="O457" i="1"/>
  <c r="Y457" i="1"/>
  <c r="Z457" i="1" s="1"/>
  <c r="Q611" i="1"/>
  <c r="M611" i="1"/>
  <c r="N611" i="1" s="1"/>
  <c r="V532" i="1"/>
  <c r="O532" i="1"/>
  <c r="Y532" i="1"/>
  <c r="Z532" i="1" s="1"/>
  <c r="O615" i="1"/>
  <c r="Y615" i="1"/>
  <c r="Z615" i="1" s="1"/>
  <c r="O487" i="1"/>
  <c r="Y487" i="1"/>
  <c r="Z487" i="1" s="1"/>
  <c r="Q453" i="1"/>
  <c r="M453" i="1"/>
  <c r="N453" i="1" s="1"/>
  <c r="Y501" i="1"/>
  <c r="Z501" i="1" s="1"/>
  <c r="V501" i="1"/>
  <c r="O501" i="1"/>
  <c r="M355" i="1"/>
  <c r="N355" i="1" s="1"/>
  <c r="Q355" i="1"/>
  <c r="M496" i="1"/>
  <c r="N496" i="1" s="1"/>
  <c r="Q496" i="1"/>
  <c r="Y343" i="1"/>
  <c r="Z343" i="1" s="1"/>
  <c r="O343" i="1"/>
  <c r="M328" i="1"/>
  <c r="N328" i="1" s="1"/>
  <c r="Q328" i="1"/>
  <c r="Y275" i="1"/>
  <c r="Z275" i="1" s="1"/>
  <c r="O275" i="1"/>
  <c r="Q491" i="1"/>
  <c r="M491" i="1"/>
  <c r="N491" i="1" s="1"/>
  <c r="X491" i="1" s="1"/>
  <c r="O391" i="1"/>
  <c r="Y391" i="1"/>
  <c r="Z391" i="1" s="1"/>
  <c r="M357" i="1"/>
  <c r="N357" i="1" s="1"/>
  <c r="Q357" i="1"/>
  <c r="M204" i="1"/>
  <c r="N204" i="1" s="1"/>
  <c r="Q204" i="1"/>
  <c r="Y211" i="1"/>
  <c r="Z211" i="1" s="1"/>
  <c r="O211" i="1"/>
  <c r="X221" i="1"/>
  <c r="Y200" i="1"/>
  <c r="Z200" i="1" s="1"/>
  <c r="O200" i="1"/>
  <c r="Q219" i="1"/>
  <c r="Y191" i="1"/>
  <c r="Z191" i="1" s="1"/>
  <c r="V191" i="1"/>
  <c r="O191" i="1"/>
  <c r="Y128" i="1"/>
  <c r="Z128" i="1" s="1"/>
  <c r="O128" i="1"/>
  <c r="Q251" i="1"/>
  <c r="X205" i="1"/>
  <c r="M246" i="1"/>
  <c r="N246" i="1" s="1"/>
  <c r="X246" i="1" s="1"/>
  <c r="Q246" i="1"/>
  <c r="Q397" i="1"/>
  <c r="M397" i="1"/>
  <c r="N397" i="1" s="1"/>
  <c r="Q299" i="1"/>
  <c r="Y237" i="1"/>
  <c r="Z237" i="1" s="1"/>
  <c r="V237" i="1"/>
  <c r="O237" i="1"/>
  <c r="O181" i="1"/>
  <c r="Y181" i="1"/>
  <c r="Z181" i="1" s="1"/>
  <c r="O123" i="1"/>
  <c r="Y123" i="1"/>
  <c r="Z123" i="1" s="1"/>
  <c r="Q214" i="1"/>
  <c r="M214" i="1"/>
  <c r="N214" i="1" s="1"/>
  <c r="X214" i="1" s="1"/>
  <c r="X141" i="1"/>
  <c r="O100" i="1"/>
  <c r="Y100" i="1"/>
  <c r="Z100" i="1" s="1"/>
  <c r="V136" i="1"/>
  <c r="O88" i="1"/>
  <c r="Y88" i="1"/>
  <c r="Z88" i="1" s="1"/>
  <c r="V200" i="1"/>
  <c r="Q83" i="1"/>
  <c r="M83" i="1"/>
  <c r="N83" i="1" s="1"/>
  <c r="X83" i="1" s="1"/>
  <c r="X160" i="1"/>
  <c r="V128" i="1"/>
  <c r="O107" i="1"/>
  <c r="Y107" i="1"/>
  <c r="Z107" i="1" s="1"/>
  <c r="Q88" i="1"/>
  <c r="Y37" i="1"/>
  <c r="Z37" i="1" s="1"/>
  <c r="V37" i="1"/>
  <c r="O37" i="1"/>
  <c r="Q954" i="1"/>
  <c r="M954" i="1"/>
  <c r="N954" i="1" s="1"/>
  <c r="X954" i="1" s="1"/>
  <c r="Q865" i="1"/>
  <c r="M865" i="1"/>
  <c r="N865" i="1" s="1"/>
  <c r="Q735" i="1"/>
  <c r="M735" i="1"/>
  <c r="N735" i="1" s="1"/>
  <c r="O522" i="1"/>
  <c r="Y522" i="1"/>
  <c r="Z522" i="1" s="1"/>
  <c r="O418" i="1"/>
  <c r="Y418" i="1"/>
  <c r="Z418" i="1" s="1"/>
  <c r="X418" i="1"/>
  <c r="Y64" i="1"/>
  <c r="Z64" i="1" s="1"/>
  <c r="O64" i="1"/>
  <c r="Q75" i="1"/>
  <c r="M75" i="1"/>
  <c r="N75" i="1" s="1"/>
  <c r="X75" i="1" s="1"/>
  <c r="M1024" i="1"/>
  <c r="N1024" i="1" s="1"/>
  <c r="Q1024" i="1"/>
  <c r="X999" i="1"/>
  <c r="M976" i="1"/>
  <c r="N976" i="1" s="1"/>
  <c r="Q976" i="1"/>
  <c r="Q1018" i="1"/>
  <c r="M1018" i="1"/>
  <c r="N1018" i="1" s="1"/>
  <c r="Y993" i="1"/>
  <c r="Z993" i="1" s="1"/>
  <c r="V993" i="1"/>
  <c r="O993" i="1"/>
  <c r="O1012" i="1"/>
  <c r="Y1012" i="1"/>
  <c r="Z1012" i="1" s="1"/>
  <c r="O966" i="1"/>
  <c r="Y966" i="1"/>
  <c r="Z966" i="1" s="1"/>
  <c r="V991" i="1"/>
  <c r="Q991" i="1"/>
  <c r="Y935" i="1"/>
  <c r="Z935" i="1" s="1"/>
  <c r="X935" i="1"/>
  <c r="O935" i="1"/>
  <c r="Y1015" i="1"/>
  <c r="Z1015" i="1" s="1"/>
  <c r="O1015" i="1"/>
  <c r="Q1015" i="1"/>
  <c r="O996" i="1"/>
  <c r="Y996" i="1"/>
  <c r="Z996" i="1" s="1"/>
  <c r="X991" i="1"/>
  <c r="V1031" i="1"/>
  <c r="O990" i="1"/>
  <c r="Y990" i="1"/>
  <c r="Z990" i="1" s="1"/>
  <c r="O958" i="1"/>
  <c r="Y958" i="1"/>
  <c r="Z958" i="1" s="1"/>
  <c r="O1028" i="1"/>
  <c r="Y1028" i="1"/>
  <c r="Z1028" i="1" s="1"/>
  <c r="X990" i="1"/>
  <c r="V990" i="1"/>
  <c r="V1012" i="1"/>
  <c r="Q958" i="1"/>
  <c r="V1015" i="1"/>
  <c r="X950" i="1"/>
  <c r="V1020" i="1"/>
  <c r="X946" i="1"/>
  <c r="O984" i="1"/>
  <c r="V984" i="1"/>
  <c r="Y984" i="1"/>
  <c r="Z984" i="1" s="1"/>
  <c r="X952" i="1"/>
  <c r="X970" i="1"/>
  <c r="Y904" i="1"/>
  <c r="Z904" i="1" s="1"/>
  <c r="O904" i="1"/>
  <c r="V972" i="1"/>
  <c r="V958" i="1"/>
  <c r="Q844" i="1"/>
  <c r="M844" i="1"/>
  <c r="N844" i="1" s="1"/>
  <c r="M845" i="1"/>
  <c r="N845" i="1" s="1"/>
  <c r="Q845" i="1"/>
  <c r="V863" i="1"/>
  <c r="M762" i="1"/>
  <c r="N762" i="1" s="1"/>
  <c r="Q762" i="1"/>
  <c r="O828" i="1"/>
  <c r="Y828" i="1"/>
  <c r="Z828" i="1" s="1"/>
  <c r="O766" i="1"/>
  <c r="Y766" i="1"/>
  <c r="Z766" i="1" s="1"/>
  <c r="O744" i="1"/>
  <c r="Y744" i="1"/>
  <c r="Z744" i="1" s="1"/>
  <c r="V744" i="1"/>
  <c r="Y743" i="1"/>
  <c r="Z743" i="1" s="1"/>
  <c r="O743" i="1"/>
  <c r="X743" i="1"/>
  <c r="V743" i="1"/>
  <c r="Y700" i="1"/>
  <c r="Z700" i="1" s="1"/>
  <c r="O700" i="1"/>
  <c r="X798" i="1"/>
  <c r="X782" i="1"/>
  <c r="X766" i="1"/>
  <c r="V766" i="1"/>
  <c r="O750" i="1"/>
  <c r="Y750" i="1"/>
  <c r="Z750" i="1" s="1"/>
  <c r="V708" i="1"/>
  <c r="O649" i="1"/>
  <c r="Y649" i="1"/>
  <c r="Z649" i="1" s="1"/>
  <c r="Q700" i="1"/>
  <c r="Q668" i="1"/>
  <c r="X716" i="1"/>
  <c r="X734" i="1"/>
  <c r="X708" i="1"/>
  <c r="M566" i="1"/>
  <c r="N566" i="1" s="1"/>
  <c r="Q566" i="1"/>
  <c r="O636" i="1"/>
  <c r="Y636" i="1"/>
  <c r="Z636" i="1" s="1"/>
  <c r="X630" i="1"/>
  <c r="O613" i="1"/>
  <c r="Y613" i="1"/>
  <c r="Z613" i="1" s="1"/>
  <c r="M492" i="1"/>
  <c r="N492" i="1" s="1"/>
  <c r="Q492" i="1"/>
  <c r="X641" i="1"/>
  <c r="Q534" i="1"/>
  <c r="V540" i="1"/>
  <c r="O540" i="1"/>
  <c r="Y540" i="1"/>
  <c r="Z540" i="1" s="1"/>
  <c r="Y524" i="1"/>
  <c r="Z524" i="1" s="1"/>
  <c r="O524" i="1"/>
  <c r="V524" i="1"/>
  <c r="X501" i="1"/>
  <c r="O463" i="1"/>
  <c r="Y463" i="1"/>
  <c r="Z463" i="1" s="1"/>
  <c r="X588" i="1"/>
  <c r="X453" i="1"/>
  <c r="X463" i="1"/>
  <c r="O449" i="1"/>
  <c r="Y449" i="1"/>
  <c r="Z449" i="1" s="1"/>
  <c r="O471" i="1"/>
  <c r="Y471" i="1"/>
  <c r="Z471" i="1" s="1"/>
  <c r="X451" i="1"/>
  <c r="X425" i="1"/>
  <c r="X496" i="1"/>
  <c r="O441" i="1"/>
  <c r="Y441" i="1"/>
  <c r="Z441" i="1" s="1"/>
  <c r="O413" i="1"/>
  <c r="Y413" i="1"/>
  <c r="Z413" i="1" s="1"/>
  <c r="V413" i="1"/>
  <c r="Q485" i="1"/>
  <c r="M485" i="1"/>
  <c r="N485" i="1" s="1"/>
  <c r="X485" i="1" s="1"/>
  <c r="Y267" i="1"/>
  <c r="Z267" i="1" s="1"/>
  <c r="O267" i="1"/>
  <c r="Q405" i="1"/>
  <c r="M405" i="1"/>
  <c r="N405" i="1" s="1"/>
  <c r="V343" i="1"/>
  <c r="X357" i="1"/>
  <c r="O312" i="1"/>
  <c r="Y312" i="1"/>
  <c r="Z312" i="1" s="1"/>
  <c r="O280" i="1"/>
  <c r="Y280" i="1"/>
  <c r="Z280" i="1" s="1"/>
  <c r="X275" i="1"/>
  <c r="X211" i="1"/>
  <c r="V219" i="1"/>
  <c r="Y184" i="1"/>
  <c r="Z184" i="1" s="1"/>
  <c r="O184" i="1"/>
  <c r="X312" i="1"/>
  <c r="X296" i="1"/>
  <c r="X280" i="1"/>
  <c r="X264" i="1"/>
  <c r="V250" i="1"/>
  <c r="V299" i="1"/>
  <c r="V280" i="1"/>
  <c r="Q259" i="1"/>
  <c r="X123" i="1"/>
  <c r="X152" i="1"/>
  <c r="O190" i="1"/>
  <c r="Y190" i="1"/>
  <c r="Z190" i="1" s="1"/>
  <c r="V160" i="1"/>
  <c r="V149" i="1"/>
  <c r="O149" i="1"/>
  <c r="Y149" i="1"/>
  <c r="Z149" i="1" s="1"/>
  <c r="X136" i="1"/>
  <c r="X88" i="1"/>
  <c r="Q171" i="1"/>
  <c r="X144" i="1"/>
  <c r="Q190" i="1"/>
  <c r="V88" i="1"/>
  <c r="Q176" i="1"/>
  <c r="Q123" i="1"/>
  <c r="X107" i="1"/>
  <c r="Q33" i="1"/>
  <c r="M33" i="1"/>
  <c r="N33" i="1" s="1"/>
  <c r="X37" i="1"/>
  <c r="X22" i="1"/>
  <c r="X28" i="1"/>
  <c r="X69" i="1"/>
  <c r="V17" i="1"/>
  <c r="Q1002" i="1"/>
  <c r="M1002" i="1"/>
  <c r="N1002" i="1" s="1"/>
  <c r="Y676" i="1"/>
  <c r="Z676" i="1" s="1"/>
  <c r="O676" i="1"/>
  <c r="O546" i="1"/>
  <c r="Y546" i="1"/>
  <c r="Z546" i="1" s="1"/>
  <c r="O530" i="1"/>
  <c r="Y530" i="1"/>
  <c r="Z530" i="1" s="1"/>
  <c r="O248" i="1"/>
  <c r="Y248" i="1"/>
  <c r="Z248" i="1" s="1"/>
  <c r="Q64" i="1"/>
  <c r="Y72" i="1"/>
  <c r="Z72" i="1" s="1"/>
  <c r="O72" i="1"/>
  <c r="O1004" i="1"/>
  <c r="Y1004" i="1"/>
  <c r="Z1004" i="1" s="1"/>
  <c r="X1018" i="1"/>
  <c r="Y1007" i="1"/>
  <c r="Z1007" i="1" s="1"/>
  <c r="O1007" i="1"/>
  <c r="Q1026" i="1"/>
  <c r="M1026" i="1"/>
  <c r="N1026" i="1" s="1"/>
  <c r="V1007" i="1"/>
  <c r="O978" i="1"/>
  <c r="Y978" i="1"/>
  <c r="Z978" i="1" s="1"/>
  <c r="V964" i="1"/>
  <c r="O964" i="1"/>
  <c r="Y964" i="1"/>
  <c r="Z964" i="1" s="1"/>
  <c r="X964" i="1"/>
  <c r="O938" i="1"/>
  <c r="Y938" i="1"/>
  <c r="Z938" i="1" s="1"/>
  <c r="O903" i="1"/>
  <c r="Y903" i="1"/>
  <c r="Z903" i="1" s="1"/>
  <c r="V903" i="1"/>
  <c r="V950" i="1"/>
  <c r="Y868" i="1"/>
  <c r="Z868" i="1" s="1"/>
  <c r="O868" i="1"/>
  <c r="X849" i="1"/>
  <c r="M838" i="1"/>
  <c r="N838" i="1" s="1"/>
  <c r="Q838" i="1"/>
  <c r="V876" i="1"/>
  <c r="V760" i="1"/>
  <c r="O760" i="1"/>
  <c r="Y760" i="1"/>
  <c r="Z760" i="1" s="1"/>
  <c r="X760" i="1"/>
  <c r="Y692" i="1"/>
  <c r="Z692" i="1" s="1"/>
  <c r="O692" i="1"/>
  <c r="Q796" i="1"/>
  <c r="M796" i="1"/>
  <c r="N796" i="1" s="1"/>
  <c r="Q780" i="1"/>
  <c r="M780" i="1"/>
  <c r="N780" i="1" s="1"/>
  <c r="X780" i="1" s="1"/>
  <c r="M764" i="1"/>
  <c r="N764" i="1" s="1"/>
  <c r="X764" i="1" s="1"/>
  <c r="Q764" i="1"/>
  <c r="X748" i="1"/>
  <c r="V751" i="1"/>
  <c r="V697" i="1"/>
  <c r="Q663" i="1"/>
  <c r="M663" i="1"/>
  <c r="N663" i="1" s="1"/>
  <c r="X663" i="1" s="1"/>
  <c r="O713" i="1"/>
  <c r="Y713" i="1"/>
  <c r="Z713" i="1" s="1"/>
  <c r="Q684" i="1"/>
  <c r="Q632" i="1"/>
  <c r="M558" i="1"/>
  <c r="N558" i="1" s="1"/>
  <c r="Q558" i="1"/>
  <c r="M627" i="1"/>
  <c r="N627" i="1" s="1"/>
  <c r="X627" i="1" s="1"/>
  <c r="Q627" i="1"/>
  <c r="V556" i="1"/>
  <c r="O556" i="1"/>
  <c r="Y556" i="1"/>
  <c r="Z556" i="1" s="1"/>
  <c r="Q562" i="1"/>
  <c r="M562" i="1"/>
  <c r="N562" i="1" s="1"/>
  <c r="X562" i="1" s="1"/>
  <c r="M504" i="1"/>
  <c r="N504" i="1" s="1"/>
  <c r="Q504" i="1"/>
  <c r="V530" i="1"/>
  <c r="V522" i="1"/>
  <c r="M500" i="1"/>
  <c r="N500" i="1" s="1"/>
  <c r="Q500" i="1"/>
  <c r="Q594" i="1"/>
  <c r="M594" i="1"/>
  <c r="N594" i="1" s="1"/>
  <c r="X594" i="1" s="1"/>
  <c r="Q586" i="1"/>
  <c r="M586" i="1"/>
  <c r="N586" i="1" s="1"/>
  <c r="M423" i="1"/>
  <c r="N423" i="1" s="1"/>
  <c r="Q423" i="1"/>
  <c r="Y435" i="1"/>
  <c r="Z435" i="1" s="1"/>
  <c r="V435" i="1"/>
  <c r="O435" i="1"/>
  <c r="M512" i="1"/>
  <c r="N512" i="1" s="1"/>
  <c r="X512" i="1" s="1"/>
  <c r="Q512" i="1"/>
  <c r="Q461" i="1"/>
  <c r="M461" i="1"/>
  <c r="N461" i="1" s="1"/>
  <c r="M403" i="1"/>
  <c r="N403" i="1" s="1"/>
  <c r="Q403" i="1"/>
  <c r="O425" i="1"/>
  <c r="Y425" i="1"/>
  <c r="Z425" i="1" s="1"/>
  <c r="Q339" i="1"/>
  <c r="M339" i="1"/>
  <c r="N339" i="1" s="1"/>
  <c r="Q381" i="1"/>
  <c r="M381" i="1"/>
  <c r="N381" i="1" s="1"/>
  <c r="Y259" i="1"/>
  <c r="Z259" i="1" s="1"/>
  <c r="O259" i="1"/>
  <c r="X405" i="1"/>
  <c r="V332" i="1"/>
  <c r="O332" i="1"/>
  <c r="Y332" i="1"/>
  <c r="Z332" i="1" s="1"/>
  <c r="O334" i="1"/>
  <c r="V334" i="1"/>
  <c r="Y334" i="1"/>
  <c r="Z334" i="1" s="1"/>
  <c r="X334" i="1"/>
  <c r="Y216" i="1"/>
  <c r="Z216" i="1" s="1"/>
  <c r="V216" i="1"/>
  <c r="O216" i="1"/>
  <c r="Y176" i="1"/>
  <c r="Z176" i="1" s="1"/>
  <c r="O176" i="1"/>
  <c r="Y112" i="1"/>
  <c r="Z112" i="1" s="1"/>
  <c r="O112" i="1"/>
  <c r="Q310" i="1"/>
  <c r="M310" i="1"/>
  <c r="N310" i="1" s="1"/>
  <c r="X310" i="1" s="1"/>
  <c r="Q294" i="1"/>
  <c r="M294" i="1"/>
  <c r="N294" i="1" s="1"/>
  <c r="Q278" i="1"/>
  <c r="M278" i="1"/>
  <c r="N278" i="1" s="1"/>
  <c r="X278" i="1" s="1"/>
  <c r="Q262" i="1"/>
  <c r="M262" i="1"/>
  <c r="N262" i="1" s="1"/>
  <c r="X262" i="1" s="1"/>
  <c r="X248" i="1"/>
  <c r="Y344" i="1"/>
  <c r="Z344" i="1" s="1"/>
  <c r="O344" i="1"/>
  <c r="X344" i="1"/>
  <c r="V275" i="1"/>
  <c r="V256" i="1"/>
  <c r="Y245" i="1"/>
  <c r="Z245" i="1" s="1"/>
  <c r="V245" i="1"/>
  <c r="O245" i="1"/>
  <c r="Y224" i="1"/>
  <c r="Z224" i="1" s="1"/>
  <c r="O224" i="1"/>
  <c r="Q283" i="1"/>
  <c r="O235" i="1"/>
  <c r="Y235" i="1"/>
  <c r="Z235" i="1" s="1"/>
  <c r="V144" i="1"/>
  <c r="V133" i="1"/>
  <c r="O133" i="1"/>
  <c r="Y133" i="1"/>
  <c r="Z133" i="1" s="1"/>
  <c r="Q222" i="1"/>
  <c r="M222" i="1"/>
  <c r="N222" i="1" s="1"/>
  <c r="X96" i="1"/>
  <c r="Q72" i="1"/>
  <c r="X240" i="1"/>
  <c r="O223" i="1"/>
  <c r="Y223" i="1"/>
  <c r="Z223" i="1" s="1"/>
  <c r="V223" i="1"/>
  <c r="Q184" i="1"/>
  <c r="O131" i="1"/>
  <c r="Y131" i="1"/>
  <c r="Z131" i="1" s="1"/>
  <c r="Y82" i="1"/>
  <c r="Z82" i="1" s="1"/>
  <c r="V82" i="1"/>
  <c r="O82" i="1"/>
  <c r="O31" i="1"/>
  <c r="V31" i="1"/>
  <c r="Y31" i="1"/>
  <c r="Z31" i="1" s="1"/>
  <c r="O171" i="1"/>
  <c r="Y171" i="1"/>
  <c r="Z171" i="1" s="1"/>
  <c r="Q56" i="1"/>
  <c r="O40" i="1"/>
  <c r="Y40" i="1"/>
  <c r="Z40" i="1" s="1"/>
  <c r="X24" i="1"/>
  <c r="Q22" i="1"/>
  <c r="V13" i="1"/>
  <c r="V9" i="1"/>
  <c r="O939" i="1"/>
  <c r="Y939" i="1"/>
  <c r="Z939" i="1" s="1"/>
  <c r="Y800" i="1"/>
  <c r="Z800" i="1" s="1"/>
  <c r="O800" i="1"/>
  <c r="M826" i="1"/>
  <c r="N826" i="1" s="1"/>
  <c r="Q826" i="1"/>
  <c r="Q703" i="1"/>
  <c r="M703" i="1"/>
  <c r="N703" i="1" s="1"/>
  <c r="M603" i="1"/>
  <c r="N603" i="1" s="1"/>
  <c r="Q603" i="1"/>
  <c r="M489" i="1"/>
  <c r="N489" i="1" s="1"/>
  <c r="Q489" i="1"/>
  <c r="X351" i="1"/>
  <c r="V117" i="1"/>
  <c r="O117" i="1"/>
  <c r="Y117" i="1"/>
  <c r="Z117" i="1" s="1"/>
  <c r="Y999" i="1"/>
  <c r="Z999" i="1" s="1"/>
  <c r="O999" i="1"/>
  <c r="X1026" i="1"/>
  <c r="O980" i="1"/>
  <c r="Y980" i="1"/>
  <c r="Z980" i="1" s="1"/>
  <c r="O944" i="1"/>
  <c r="Y944" i="1"/>
  <c r="Z944" i="1" s="1"/>
  <c r="V944" i="1"/>
  <c r="Q1007" i="1"/>
  <c r="Q962" i="1"/>
  <c r="M962" i="1"/>
  <c r="N962" i="1" s="1"/>
  <c r="X962" i="1" s="1"/>
  <c r="Q899" i="1"/>
  <c r="M899" i="1"/>
  <c r="N899" i="1" s="1"/>
  <c r="M884" i="1"/>
  <c r="N884" i="1" s="1"/>
  <c r="Q884" i="1"/>
  <c r="Q926" i="1"/>
  <c r="M926" i="1"/>
  <c r="N926" i="1" s="1"/>
  <c r="M804" i="1"/>
  <c r="N804" i="1" s="1"/>
  <c r="Q804" i="1"/>
  <c r="X800" i="1"/>
  <c r="X824" i="1"/>
  <c r="O758" i="1"/>
  <c r="Y758" i="1"/>
  <c r="Z758" i="1" s="1"/>
  <c r="M808" i="1"/>
  <c r="N808" i="1" s="1"/>
  <c r="Q808" i="1"/>
  <c r="X736" i="1"/>
  <c r="Y684" i="1"/>
  <c r="Z684" i="1" s="1"/>
  <c r="O684" i="1"/>
  <c r="V782" i="1"/>
  <c r="Q724" i="1"/>
  <c r="Y657" i="1"/>
  <c r="Z657" i="1" s="1"/>
  <c r="O657" i="1"/>
  <c r="Q708" i="1"/>
  <c r="Y681" i="1"/>
  <c r="Z681" i="1" s="1"/>
  <c r="O681" i="1"/>
  <c r="Y665" i="1"/>
  <c r="Z665" i="1" s="1"/>
  <c r="O665" i="1"/>
  <c r="V692" i="1"/>
  <c r="X681" i="1"/>
  <c r="V665" i="1"/>
  <c r="O607" i="1"/>
  <c r="Y607" i="1"/>
  <c r="Z607" i="1" s="1"/>
  <c r="M550" i="1"/>
  <c r="N550" i="1" s="1"/>
  <c r="Q550" i="1"/>
  <c r="Y668" i="1"/>
  <c r="Z668" i="1" s="1"/>
  <c r="O668" i="1"/>
  <c r="Q608" i="1"/>
  <c r="V607" i="1"/>
  <c r="O526" i="1"/>
  <c r="Y526" i="1"/>
  <c r="Z526" i="1" s="1"/>
  <c r="O596" i="1"/>
  <c r="Y596" i="1"/>
  <c r="Z596" i="1" s="1"/>
  <c r="X608" i="1"/>
  <c r="O518" i="1"/>
  <c r="Y518" i="1"/>
  <c r="Z518" i="1" s="1"/>
  <c r="Q457" i="1"/>
  <c r="Q494" i="1"/>
  <c r="M494" i="1"/>
  <c r="N494" i="1" s="1"/>
  <c r="X494" i="1" s="1"/>
  <c r="O479" i="1"/>
  <c r="Y479" i="1"/>
  <c r="Z479" i="1" s="1"/>
  <c r="X461" i="1"/>
  <c r="M395" i="1"/>
  <c r="N395" i="1" s="1"/>
  <c r="Q395" i="1"/>
  <c r="X520" i="1"/>
  <c r="Q445" i="1"/>
  <c r="M445" i="1"/>
  <c r="N445" i="1" s="1"/>
  <c r="X445" i="1" s="1"/>
  <c r="V520" i="1"/>
  <c r="Q465" i="1"/>
  <c r="O375" i="1"/>
  <c r="Y375" i="1"/>
  <c r="Z375" i="1" s="1"/>
  <c r="X411" i="1"/>
  <c r="X473" i="1"/>
  <c r="O353" i="1"/>
  <c r="Y353" i="1"/>
  <c r="Z353" i="1" s="1"/>
  <c r="V353" i="1"/>
  <c r="M331" i="1"/>
  <c r="N331" i="1" s="1"/>
  <c r="Q331" i="1"/>
  <c r="X381" i="1"/>
  <c r="M315" i="1"/>
  <c r="N315" i="1" s="1"/>
  <c r="Q315" i="1"/>
  <c r="Y251" i="1"/>
  <c r="Z251" i="1" s="1"/>
  <c r="O251" i="1"/>
  <c r="V457" i="1"/>
  <c r="X375" i="1"/>
  <c r="X436" i="1"/>
  <c r="Q410" i="1"/>
  <c r="M410" i="1"/>
  <c r="N410" i="1" s="1"/>
  <c r="X410" i="1" s="1"/>
  <c r="M365" i="1"/>
  <c r="N365" i="1" s="1"/>
  <c r="X365" i="1" s="1"/>
  <c r="Q365" i="1"/>
  <c r="O304" i="1"/>
  <c r="Y304" i="1"/>
  <c r="Z304" i="1" s="1"/>
  <c r="O272" i="1"/>
  <c r="Y272" i="1"/>
  <c r="Z272" i="1" s="1"/>
  <c r="O250" i="1"/>
  <c r="Y250" i="1"/>
  <c r="Z250" i="1" s="1"/>
  <c r="M188" i="1"/>
  <c r="N188" i="1" s="1"/>
  <c r="Q188" i="1"/>
  <c r="X259" i="1"/>
  <c r="Q441" i="1"/>
  <c r="V211" i="1"/>
  <c r="Y168" i="1"/>
  <c r="Z168" i="1" s="1"/>
  <c r="O168" i="1"/>
  <c r="Y104" i="1"/>
  <c r="Z104" i="1" s="1"/>
  <c r="O104" i="1"/>
  <c r="V243" i="1"/>
  <c r="V296" i="1"/>
  <c r="M254" i="1"/>
  <c r="N254" i="1" s="1"/>
  <c r="X254" i="1" s="1"/>
  <c r="Q254" i="1"/>
  <c r="Q243" i="1"/>
  <c r="X235" i="1"/>
  <c r="Q191" i="1"/>
  <c r="X191" i="1"/>
  <c r="X176" i="1"/>
  <c r="O163" i="1"/>
  <c r="Y163" i="1"/>
  <c r="Z163" i="1" s="1"/>
  <c r="X224" i="1"/>
  <c r="X100" i="1"/>
  <c r="O155" i="1"/>
  <c r="Y155" i="1"/>
  <c r="Z155" i="1" s="1"/>
  <c r="Q104" i="1"/>
  <c r="V80" i="1"/>
  <c r="X223" i="1"/>
  <c r="V181" i="1"/>
  <c r="X131" i="1"/>
  <c r="V56" i="1"/>
  <c r="X602" i="1"/>
  <c r="X171" i="1"/>
  <c r="X76" i="1"/>
  <c r="Q25" i="1"/>
  <c r="M25" i="1"/>
  <c r="N25" i="1" s="1"/>
  <c r="X40" i="1"/>
  <c r="Q28" i="1"/>
  <c r="X17" i="1"/>
  <c r="X5" i="1"/>
  <c r="V5" i="1"/>
  <c r="Y956" i="1" l="1"/>
  <c r="Z956" i="1" s="1"/>
  <c r="V232" i="1"/>
  <c r="Y1034" i="1"/>
  <c r="Z1034" i="1" s="1"/>
  <c r="O232" i="1"/>
  <c r="X376" i="1"/>
  <c r="V376" i="1"/>
  <c r="O376" i="1"/>
  <c r="Y376" i="1"/>
  <c r="Z376" i="1" s="1"/>
  <c r="O956" i="1"/>
  <c r="V956" i="1"/>
  <c r="O1034" i="1"/>
  <c r="Y232" i="1"/>
  <c r="Z232" i="1" s="1"/>
  <c r="X110" i="1"/>
  <c r="V110" i="1"/>
  <c r="O110" i="1"/>
  <c r="Y110" i="1"/>
  <c r="Z110" i="1" s="1"/>
  <c r="X733" i="1"/>
  <c r="V733" i="1"/>
  <c r="V823" i="1"/>
  <c r="X823" i="1"/>
  <c r="Y823" i="1"/>
  <c r="Z823" i="1" s="1"/>
  <c r="X54" i="1"/>
  <c r="O54" i="1"/>
  <c r="Y54" i="1"/>
  <c r="Z54" i="1" s="1"/>
  <c r="V54" i="1"/>
  <c r="Y733" i="1"/>
  <c r="Z733" i="1" s="1"/>
  <c r="V1034" i="1"/>
  <c r="Y531" i="1"/>
  <c r="Z531" i="1" s="1"/>
  <c r="X531" i="1"/>
  <c r="V531" i="1"/>
  <c r="O531" i="1"/>
  <c r="Y424" i="1"/>
  <c r="Z424" i="1" s="1"/>
  <c r="X424" i="1"/>
  <c r="V424" i="1"/>
  <c r="O424" i="1"/>
  <c r="O120" i="1"/>
  <c r="Y252" i="1"/>
  <c r="Z252" i="1" s="1"/>
  <c r="X252" i="1"/>
  <c r="O252" i="1"/>
  <c r="V252" i="1"/>
  <c r="Y120" i="1"/>
  <c r="Z120" i="1" s="1"/>
  <c r="Y166" i="1"/>
  <c r="Z166" i="1" s="1"/>
  <c r="O166" i="1"/>
  <c r="X166" i="1"/>
  <c r="V166" i="1"/>
  <c r="V775" i="1"/>
  <c r="O775" i="1"/>
  <c r="Y775" i="1"/>
  <c r="Z775" i="1" s="1"/>
  <c r="X775" i="1"/>
  <c r="V297" i="1"/>
  <c r="O297" i="1"/>
  <c r="Y297" i="1"/>
  <c r="Z297" i="1" s="1"/>
  <c r="X297" i="1"/>
  <c r="X272" i="1"/>
  <c r="V272" i="1"/>
  <c r="X601" i="1"/>
  <c r="V601" i="1"/>
  <c r="O601" i="1"/>
  <c r="Y601" i="1"/>
  <c r="Z601" i="1" s="1"/>
  <c r="V120" i="1"/>
  <c r="O137" i="1"/>
  <c r="Y137" i="1"/>
  <c r="Z137" i="1" s="1"/>
  <c r="V137" i="1"/>
  <c r="X137" i="1"/>
  <c r="O121" i="1"/>
  <c r="X121" i="1"/>
  <c r="Y121" i="1"/>
  <c r="Z121" i="1" s="1"/>
  <c r="V121" i="1"/>
  <c r="V368" i="1"/>
  <c r="X368" i="1"/>
  <c r="O368" i="1"/>
  <c r="Y368" i="1"/>
  <c r="Z368" i="1" s="1"/>
  <c r="O554" i="1"/>
  <c r="Y742" i="1"/>
  <c r="Z742" i="1" s="1"/>
  <c r="Y217" i="1"/>
  <c r="Z217" i="1" s="1"/>
  <c r="X217" i="1"/>
  <c r="V217" i="1"/>
  <c r="O217" i="1"/>
  <c r="X554" i="1"/>
  <c r="Y997" i="1"/>
  <c r="Z997" i="1" s="1"/>
  <c r="X997" i="1"/>
  <c r="V997" i="1"/>
  <c r="O997" i="1"/>
  <c r="V1005" i="1"/>
  <c r="O1005" i="1"/>
  <c r="Y1005" i="1"/>
  <c r="Z1005" i="1" s="1"/>
  <c r="X1005" i="1"/>
  <c r="X929" i="1"/>
  <c r="Y929" i="1"/>
  <c r="Z929" i="1" s="1"/>
  <c r="V929" i="1"/>
  <c r="O929" i="1"/>
  <c r="O722" i="1"/>
  <c r="X722" i="1"/>
  <c r="V722" i="1"/>
  <c r="Y722" i="1"/>
  <c r="Z722" i="1" s="1"/>
  <c r="O666" i="1"/>
  <c r="Y666" i="1"/>
  <c r="Z666" i="1" s="1"/>
  <c r="V666" i="1"/>
  <c r="X666" i="1"/>
  <c r="V401" i="1"/>
  <c r="O401" i="1"/>
  <c r="Y401" i="1"/>
  <c r="Z401" i="1" s="1"/>
  <c r="X401" i="1"/>
  <c r="Y658" i="1"/>
  <c r="Z658" i="1" s="1"/>
  <c r="V658" i="1"/>
  <c r="O658" i="1"/>
  <c r="X658" i="1"/>
  <c r="Y805" i="1"/>
  <c r="Z805" i="1" s="1"/>
  <c r="O805" i="1"/>
  <c r="V805" i="1"/>
  <c r="X805" i="1"/>
  <c r="V384" i="1"/>
  <c r="X384" i="1"/>
  <c r="O384" i="1"/>
  <c r="Y384" i="1"/>
  <c r="Z384" i="1" s="1"/>
  <c r="V714" i="1"/>
  <c r="O714" i="1"/>
  <c r="Y714" i="1"/>
  <c r="Z714" i="1" s="1"/>
  <c r="X714" i="1"/>
  <c r="V360" i="1"/>
  <c r="O360" i="1"/>
  <c r="Y360" i="1"/>
  <c r="Z360" i="1" s="1"/>
  <c r="V428" i="1"/>
  <c r="O428" i="1"/>
  <c r="X428" i="1"/>
  <c r="Y428" i="1"/>
  <c r="Z428" i="1" s="1"/>
  <c r="O308" i="1"/>
  <c r="X308" i="1"/>
  <c r="Y308" i="1"/>
  <c r="Z308" i="1" s="1"/>
  <c r="V308" i="1"/>
  <c r="O105" i="1"/>
  <c r="X105" i="1"/>
  <c r="Y105" i="1"/>
  <c r="Z105" i="1" s="1"/>
  <c r="V105" i="1"/>
  <c r="V350" i="1"/>
  <c r="O350" i="1"/>
  <c r="Y350" i="1"/>
  <c r="Z350" i="1" s="1"/>
  <c r="X350" i="1"/>
  <c r="V1021" i="1"/>
  <c r="Y1021" i="1"/>
  <c r="Z1021" i="1" s="1"/>
  <c r="O1021" i="1"/>
  <c r="X1021" i="1"/>
  <c r="X709" i="1"/>
  <c r="V709" i="1"/>
  <c r="O709" i="1"/>
  <c r="Y709" i="1"/>
  <c r="Z709" i="1" s="1"/>
  <c r="Y1029" i="1"/>
  <c r="Z1029" i="1" s="1"/>
  <c r="V1029" i="1"/>
  <c r="O1029" i="1"/>
  <c r="X1029" i="1"/>
  <c r="Y877" i="1"/>
  <c r="Z877" i="1" s="1"/>
  <c r="O877" i="1"/>
  <c r="V877" i="1"/>
  <c r="X407" i="1"/>
  <c r="V407" i="1"/>
  <c r="O407" i="1"/>
  <c r="Y407" i="1"/>
  <c r="Z407" i="1" s="1"/>
  <c r="O674" i="1"/>
  <c r="Y674" i="1"/>
  <c r="Z674" i="1" s="1"/>
  <c r="V674" i="1"/>
  <c r="X674" i="1"/>
  <c r="Y385" i="1"/>
  <c r="Z385" i="1" s="1"/>
  <c r="X385" i="1"/>
  <c r="V385" i="1"/>
  <c r="O385" i="1"/>
  <c r="Y554" i="1"/>
  <c r="Z554" i="1" s="1"/>
  <c r="V913" i="1"/>
  <c r="O913" i="1"/>
  <c r="Y913" i="1"/>
  <c r="Z913" i="1" s="1"/>
  <c r="X913" i="1"/>
  <c r="X257" i="1"/>
  <c r="Y257" i="1"/>
  <c r="Z257" i="1" s="1"/>
  <c r="V257" i="1"/>
  <c r="O257" i="1"/>
  <c r="Y908" i="1"/>
  <c r="Z908" i="1" s="1"/>
  <c r="O908" i="1"/>
  <c r="V908" i="1"/>
  <c r="X408" i="1"/>
  <c r="V408" i="1"/>
  <c r="O408" i="1"/>
  <c r="Y408" i="1"/>
  <c r="Z408" i="1" s="1"/>
  <c r="V897" i="1"/>
  <c r="O897" i="1"/>
  <c r="Y897" i="1"/>
  <c r="Z897" i="1" s="1"/>
  <c r="X897" i="1"/>
  <c r="X241" i="1"/>
  <c r="O241" i="1"/>
  <c r="Y241" i="1"/>
  <c r="Z241" i="1" s="1"/>
  <c r="V241" i="1"/>
  <c r="V1013" i="1"/>
  <c r="O1013" i="1"/>
  <c r="Y1013" i="1"/>
  <c r="Z1013" i="1" s="1"/>
  <c r="X877" i="1"/>
  <c r="V467" i="1"/>
  <c r="X467" i="1"/>
  <c r="O467" i="1"/>
  <c r="Y467" i="1"/>
  <c r="Z467" i="1" s="1"/>
  <c r="V804" i="1"/>
  <c r="O804" i="1"/>
  <c r="Y804" i="1"/>
  <c r="Z804" i="1" s="1"/>
  <c r="X804" i="1"/>
  <c r="O222" i="1"/>
  <c r="Y222" i="1"/>
  <c r="Z222" i="1" s="1"/>
  <c r="V222" i="1"/>
  <c r="O586" i="1"/>
  <c r="Y586" i="1"/>
  <c r="Z586" i="1" s="1"/>
  <c r="V586" i="1"/>
  <c r="Y655" i="1"/>
  <c r="Z655" i="1" s="1"/>
  <c r="O655" i="1"/>
  <c r="V655" i="1"/>
  <c r="O192" i="1"/>
  <c r="Y192" i="1"/>
  <c r="Z192" i="1" s="1"/>
  <c r="V192" i="1"/>
  <c r="O187" i="1"/>
  <c r="Y187" i="1"/>
  <c r="Z187" i="1" s="1"/>
  <c r="V187" i="1"/>
  <c r="X222" i="1"/>
  <c r="O703" i="1"/>
  <c r="Y703" i="1"/>
  <c r="Z703" i="1" s="1"/>
  <c r="V703" i="1"/>
  <c r="O278" i="1"/>
  <c r="Y278" i="1"/>
  <c r="Z278" i="1" s="1"/>
  <c r="V278" i="1"/>
  <c r="O461" i="1"/>
  <c r="Y461" i="1"/>
  <c r="Z461" i="1" s="1"/>
  <c r="V461" i="1"/>
  <c r="O780" i="1"/>
  <c r="Y780" i="1"/>
  <c r="Z780" i="1" s="1"/>
  <c r="V780" i="1"/>
  <c r="O33" i="1"/>
  <c r="Y33" i="1"/>
  <c r="Z33" i="1" s="1"/>
  <c r="V33" i="1"/>
  <c r="X33" i="1"/>
  <c r="O762" i="1"/>
  <c r="Y762" i="1"/>
  <c r="Z762" i="1" s="1"/>
  <c r="X762" i="1"/>
  <c r="V762" i="1"/>
  <c r="O1018" i="1"/>
  <c r="Y1018" i="1"/>
  <c r="Z1018" i="1" s="1"/>
  <c r="V1018" i="1"/>
  <c r="O83" i="1"/>
  <c r="Y83" i="1"/>
  <c r="Z83" i="1" s="1"/>
  <c r="V83" i="1"/>
  <c r="O246" i="1"/>
  <c r="Y246" i="1"/>
  <c r="Z246" i="1" s="1"/>
  <c r="V246" i="1"/>
  <c r="O355" i="1"/>
  <c r="Y355" i="1"/>
  <c r="Z355" i="1" s="1"/>
  <c r="V355" i="1"/>
  <c r="X355" i="1"/>
  <c r="O946" i="1"/>
  <c r="Y946" i="1"/>
  <c r="Z946" i="1" s="1"/>
  <c r="V946" i="1"/>
  <c r="O238" i="1"/>
  <c r="Y238" i="1"/>
  <c r="Z238" i="1" s="1"/>
  <c r="V238" i="1"/>
  <c r="O387" i="1"/>
  <c r="Y387" i="1"/>
  <c r="Z387" i="1" s="1"/>
  <c r="V387" i="1"/>
  <c r="X387" i="1"/>
  <c r="O323" i="1"/>
  <c r="Y323" i="1"/>
  <c r="Z323" i="1" s="1"/>
  <c r="V323" i="1"/>
  <c r="X323" i="1"/>
  <c r="O772" i="1"/>
  <c r="Y772" i="1"/>
  <c r="Z772" i="1" s="1"/>
  <c r="V772" i="1"/>
  <c r="O35" i="1"/>
  <c r="Y35" i="1"/>
  <c r="Z35" i="1" s="1"/>
  <c r="V35" i="1"/>
  <c r="O1036" i="1"/>
  <c r="Y1036" i="1"/>
  <c r="Z1036" i="1" s="1"/>
  <c r="X1036" i="1"/>
  <c r="V1036" i="1"/>
  <c r="O788" i="1"/>
  <c r="Y788" i="1"/>
  <c r="Z788" i="1" s="1"/>
  <c r="V788" i="1"/>
  <c r="O331" i="1"/>
  <c r="Y331" i="1"/>
  <c r="Z331" i="1" s="1"/>
  <c r="X331" i="1"/>
  <c r="V331" i="1"/>
  <c r="O550" i="1"/>
  <c r="Y550" i="1"/>
  <c r="Z550" i="1" s="1"/>
  <c r="V550" i="1"/>
  <c r="X550" i="1"/>
  <c r="O962" i="1"/>
  <c r="Y962" i="1"/>
  <c r="Z962" i="1" s="1"/>
  <c r="V962" i="1"/>
  <c r="V423" i="1"/>
  <c r="O423" i="1"/>
  <c r="Y423" i="1"/>
  <c r="Z423" i="1" s="1"/>
  <c r="X423" i="1"/>
  <c r="O663" i="1"/>
  <c r="Y663" i="1"/>
  <c r="Z663" i="1" s="1"/>
  <c r="V663" i="1"/>
  <c r="O1002" i="1"/>
  <c r="Y1002" i="1"/>
  <c r="Z1002" i="1" s="1"/>
  <c r="V1002" i="1"/>
  <c r="Y735" i="1"/>
  <c r="Z735" i="1" s="1"/>
  <c r="O735" i="1"/>
  <c r="V735" i="1"/>
  <c r="O214" i="1"/>
  <c r="Y214" i="1"/>
  <c r="Z214" i="1" s="1"/>
  <c r="V214" i="1"/>
  <c r="O357" i="1"/>
  <c r="Y357" i="1"/>
  <c r="Z357" i="1" s="1"/>
  <c r="V357" i="1"/>
  <c r="Y328" i="1"/>
  <c r="Z328" i="1" s="1"/>
  <c r="O328" i="1"/>
  <c r="V328" i="1"/>
  <c r="X328" i="1"/>
  <c r="X187" i="1"/>
  <c r="O318" i="1"/>
  <c r="Y318" i="1"/>
  <c r="Z318" i="1" s="1"/>
  <c r="X318" i="1"/>
  <c r="V318" i="1"/>
  <c r="O469" i="1"/>
  <c r="Y469" i="1"/>
  <c r="Z469" i="1" s="1"/>
  <c r="V469" i="1"/>
  <c r="O510" i="1"/>
  <c r="Y510" i="1"/>
  <c r="Z510" i="1" s="1"/>
  <c r="V510" i="1"/>
  <c r="O754" i="1"/>
  <c r="Y754" i="1"/>
  <c r="Z754" i="1" s="1"/>
  <c r="V754" i="1"/>
  <c r="O43" i="1"/>
  <c r="Y43" i="1"/>
  <c r="Z43" i="1" s="1"/>
  <c r="V43" i="1"/>
  <c r="O347" i="1"/>
  <c r="Y347" i="1"/>
  <c r="Z347" i="1" s="1"/>
  <c r="V347" i="1"/>
  <c r="O302" i="1"/>
  <c r="Y302" i="1"/>
  <c r="Z302" i="1" s="1"/>
  <c r="V302" i="1"/>
  <c r="O59" i="1"/>
  <c r="Y59" i="1"/>
  <c r="Z59" i="1" s="1"/>
  <c r="V59" i="1"/>
  <c r="O352" i="1"/>
  <c r="Y352" i="1"/>
  <c r="Z352" i="1" s="1"/>
  <c r="X352" i="1"/>
  <c r="V352" i="1"/>
  <c r="X703" i="1"/>
  <c r="O796" i="1"/>
  <c r="Y796" i="1"/>
  <c r="Z796" i="1" s="1"/>
  <c r="V796" i="1"/>
  <c r="O910" i="1"/>
  <c r="Y910" i="1"/>
  <c r="Z910" i="1" s="1"/>
  <c r="V910" i="1"/>
  <c r="O427" i="1"/>
  <c r="Y427" i="1"/>
  <c r="Z427" i="1" s="1"/>
  <c r="V427" i="1"/>
  <c r="O494" i="1"/>
  <c r="Y494" i="1"/>
  <c r="Z494" i="1" s="1"/>
  <c r="V494" i="1"/>
  <c r="O808" i="1"/>
  <c r="Y808" i="1"/>
  <c r="Z808" i="1" s="1"/>
  <c r="V808" i="1"/>
  <c r="O926" i="1"/>
  <c r="Y926" i="1"/>
  <c r="Z926" i="1" s="1"/>
  <c r="V926" i="1"/>
  <c r="O826" i="1"/>
  <c r="Y826" i="1"/>
  <c r="Z826" i="1" s="1"/>
  <c r="V826" i="1"/>
  <c r="Y504" i="1"/>
  <c r="Z504" i="1" s="1"/>
  <c r="V504" i="1"/>
  <c r="O504" i="1"/>
  <c r="X504" i="1"/>
  <c r="Y845" i="1"/>
  <c r="Z845" i="1" s="1"/>
  <c r="V845" i="1"/>
  <c r="O845" i="1"/>
  <c r="X845" i="1"/>
  <c r="O976" i="1"/>
  <c r="Y976" i="1"/>
  <c r="Z976" i="1" s="1"/>
  <c r="V976" i="1"/>
  <c r="X976" i="1"/>
  <c r="Y865" i="1"/>
  <c r="Z865" i="1" s="1"/>
  <c r="V865" i="1"/>
  <c r="O865" i="1"/>
  <c r="O629" i="1"/>
  <c r="Y629" i="1"/>
  <c r="Z629" i="1" s="1"/>
  <c r="X629" i="1"/>
  <c r="V629" i="1"/>
  <c r="O695" i="1"/>
  <c r="Y695" i="1"/>
  <c r="Z695" i="1" s="1"/>
  <c r="V695" i="1"/>
  <c r="O842" i="1"/>
  <c r="Y842" i="1"/>
  <c r="Z842" i="1" s="1"/>
  <c r="V842" i="1"/>
  <c r="O902" i="1"/>
  <c r="Y902" i="1"/>
  <c r="Z902" i="1" s="1"/>
  <c r="V902" i="1"/>
  <c r="X902" i="1"/>
  <c r="O51" i="1"/>
  <c r="Y51" i="1"/>
  <c r="Z51" i="1" s="1"/>
  <c r="V51" i="1"/>
  <c r="O570" i="1"/>
  <c r="Y570" i="1"/>
  <c r="Z570" i="1" s="1"/>
  <c r="V570" i="1"/>
  <c r="X655" i="1"/>
  <c r="Y923" i="1"/>
  <c r="Z923" i="1" s="1"/>
  <c r="O923" i="1"/>
  <c r="X923" i="1"/>
  <c r="V923" i="1"/>
  <c r="Y11" i="1"/>
  <c r="Z11" i="1" s="1"/>
  <c r="O11" i="1"/>
  <c r="V11" i="1"/>
  <c r="X11" i="1"/>
  <c r="O91" i="1"/>
  <c r="Y91" i="1"/>
  <c r="Z91" i="1" s="1"/>
  <c r="V91" i="1"/>
  <c r="X427" i="1"/>
  <c r="O653" i="1"/>
  <c r="Y653" i="1"/>
  <c r="Z653" i="1" s="1"/>
  <c r="V653" i="1"/>
  <c r="X735" i="1"/>
  <c r="O794" i="1"/>
  <c r="Y794" i="1"/>
  <c r="Z794" i="1" s="1"/>
  <c r="X794" i="1"/>
  <c r="V794" i="1"/>
  <c r="O627" i="1"/>
  <c r="Y627" i="1"/>
  <c r="Z627" i="1" s="1"/>
  <c r="V627" i="1"/>
  <c r="O485" i="1"/>
  <c r="Y485" i="1"/>
  <c r="Z485" i="1" s="1"/>
  <c r="V485" i="1"/>
  <c r="Y915" i="1"/>
  <c r="Z915" i="1" s="1"/>
  <c r="O915" i="1"/>
  <c r="X915" i="1"/>
  <c r="V915" i="1"/>
  <c r="Y756" i="1"/>
  <c r="Z756" i="1" s="1"/>
  <c r="O756" i="1"/>
  <c r="V756" i="1"/>
  <c r="O310" i="1"/>
  <c r="Y310" i="1"/>
  <c r="Z310" i="1" s="1"/>
  <c r="V310" i="1"/>
  <c r="O512" i="1"/>
  <c r="Y512" i="1"/>
  <c r="Z512" i="1" s="1"/>
  <c r="V512" i="1"/>
  <c r="O594" i="1"/>
  <c r="Y594" i="1"/>
  <c r="Z594" i="1" s="1"/>
  <c r="V594" i="1"/>
  <c r="O562" i="1"/>
  <c r="Y562" i="1"/>
  <c r="Z562" i="1" s="1"/>
  <c r="V562" i="1"/>
  <c r="O558" i="1"/>
  <c r="Y558" i="1"/>
  <c r="Z558" i="1" s="1"/>
  <c r="X558" i="1"/>
  <c r="V558" i="1"/>
  <c r="O838" i="1"/>
  <c r="Y838" i="1"/>
  <c r="Z838" i="1" s="1"/>
  <c r="V838" i="1"/>
  <c r="O844" i="1"/>
  <c r="Y844" i="1"/>
  <c r="Z844" i="1" s="1"/>
  <c r="X844" i="1"/>
  <c r="V844" i="1"/>
  <c r="O397" i="1"/>
  <c r="Y397" i="1"/>
  <c r="Z397" i="1" s="1"/>
  <c r="V397" i="1"/>
  <c r="O491" i="1"/>
  <c r="Y491" i="1"/>
  <c r="Z491" i="1" s="1"/>
  <c r="V491" i="1"/>
  <c r="O453" i="1"/>
  <c r="Y453" i="1"/>
  <c r="Z453" i="1" s="1"/>
  <c r="V453" i="1"/>
  <c r="O578" i="1"/>
  <c r="Y578" i="1"/>
  <c r="Z578" i="1" s="1"/>
  <c r="V578" i="1"/>
  <c r="O574" i="1"/>
  <c r="Y574" i="1"/>
  <c r="Z574" i="1" s="1"/>
  <c r="X574" i="1"/>
  <c r="V574" i="1"/>
  <c r="O1010" i="1"/>
  <c r="Y1010" i="1"/>
  <c r="Z1010" i="1" s="1"/>
  <c r="V1010" i="1"/>
  <c r="O711" i="1"/>
  <c r="Y711" i="1"/>
  <c r="Z711" i="1" s="1"/>
  <c r="V711" i="1"/>
  <c r="X788" i="1"/>
  <c r="O778" i="1"/>
  <c r="Y778" i="1"/>
  <c r="Z778" i="1" s="1"/>
  <c r="V778" i="1"/>
  <c r="X778" i="1"/>
  <c r="Y932" i="1"/>
  <c r="Z932" i="1" s="1"/>
  <c r="O932" i="1"/>
  <c r="V932" i="1"/>
  <c r="X932" i="1"/>
  <c r="O431" i="1"/>
  <c r="Y431" i="1"/>
  <c r="Z431" i="1" s="1"/>
  <c r="V431" i="1"/>
  <c r="X431" i="1"/>
  <c r="O294" i="1"/>
  <c r="Y294" i="1"/>
  <c r="Z294" i="1" s="1"/>
  <c r="V294" i="1"/>
  <c r="O489" i="1"/>
  <c r="Y489" i="1"/>
  <c r="Z489" i="1" s="1"/>
  <c r="V489" i="1"/>
  <c r="X489" i="1"/>
  <c r="O1026" i="1"/>
  <c r="Y1026" i="1"/>
  <c r="Z1026" i="1" s="1"/>
  <c r="V1026" i="1"/>
  <c r="O954" i="1"/>
  <c r="Y954" i="1"/>
  <c r="Z954" i="1" s="1"/>
  <c r="V954" i="1"/>
  <c r="O719" i="1"/>
  <c r="Y719" i="1"/>
  <c r="Z719" i="1" s="1"/>
  <c r="V719" i="1"/>
  <c r="O970" i="1"/>
  <c r="Y970" i="1"/>
  <c r="Z970" i="1" s="1"/>
  <c r="V970" i="1"/>
  <c r="O582" i="1"/>
  <c r="Y582" i="1"/>
  <c r="Z582" i="1" s="1"/>
  <c r="V582" i="1"/>
  <c r="X582" i="1"/>
  <c r="O270" i="1"/>
  <c r="Y270" i="1"/>
  <c r="Z270" i="1" s="1"/>
  <c r="V270" i="1"/>
  <c r="Y349" i="1"/>
  <c r="Z349" i="1" s="1"/>
  <c r="O349" i="1"/>
  <c r="V349" i="1"/>
  <c r="X192" i="1"/>
  <c r="O327" i="1"/>
  <c r="Y327" i="1"/>
  <c r="Z327" i="1" s="1"/>
  <c r="V327" i="1"/>
  <c r="O671" i="1"/>
  <c r="Y671" i="1"/>
  <c r="Z671" i="1" s="1"/>
  <c r="V671" i="1"/>
  <c r="X826" i="1"/>
  <c r="O994" i="1"/>
  <c r="Y994" i="1"/>
  <c r="Z994" i="1" s="1"/>
  <c r="V994" i="1"/>
  <c r="O339" i="1"/>
  <c r="V339" i="1"/>
  <c r="Y339" i="1"/>
  <c r="Z339" i="1" s="1"/>
  <c r="X339" i="1"/>
  <c r="O67" i="1"/>
  <c r="Y67" i="1"/>
  <c r="Z67" i="1" s="1"/>
  <c r="V67" i="1"/>
  <c r="V943" i="1"/>
  <c r="O943" i="1"/>
  <c r="Y943" i="1"/>
  <c r="Z943" i="1" s="1"/>
  <c r="X943" i="1"/>
  <c r="X294" i="1"/>
  <c r="V188" i="1"/>
  <c r="O188" i="1"/>
  <c r="Y188" i="1"/>
  <c r="Z188" i="1" s="1"/>
  <c r="X188" i="1"/>
  <c r="O410" i="1"/>
  <c r="Y410" i="1"/>
  <c r="Z410" i="1" s="1"/>
  <c r="V410" i="1"/>
  <c r="O884" i="1"/>
  <c r="Y884" i="1"/>
  <c r="Z884" i="1" s="1"/>
  <c r="V884" i="1"/>
  <c r="X884" i="1"/>
  <c r="X926" i="1"/>
  <c r="O405" i="1"/>
  <c r="Y405" i="1"/>
  <c r="Z405" i="1" s="1"/>
  <c r="V405" i="1"/>
  <c r="O1024" i="1"/>
  <c r="Y1024" i="1"/>
  <c r="Z1024" i="1" s="1"/>
  <c r="V1024" i="1"/>
  <c r="X1024" i="1"/>
  <c r="O496" i="1"/>
  <c r="Y496" i="1"/>
  <c r="Z496" i="1" s="1"/>
  <c r="V496" i="1"/>
  <c r="O611" i="1"/>
  <c r="Y611" i="1"/>
  <c r="Z611" i="1" s="1"/>
  <c r="V611" i="1"/>
  <c r="O679" i="1"/>
  <c r="Y679" i="1"/>
  <c r="Z679" i="1" s="1"/>
  <c r="V679" i="1"/>
  <c r="O770" i="1"/>
  <c r="Y770" i="1"/>
  <c r="Z770" i="1" s="1"/>
  <c r="V770" i="1"/>
  <c r="X770" i="1"/>
  <c r="O363" i="1"/>
  <c r="Y363" i="1"/>
  <c r="Z363" i="1" s="1"/>
  <c r="X363" i="1"/>
  <c r="V363" i="1"/>
  <c r="O542" i="1"/>
  <c r="Y542" i="1"/>
  <c r="Z542" i="1" s="1"/>
  <c r="V542" i="1"/>
  <c r="V508" i="1"/>
  <c r="O508" i="1"/>
  <c r="Y508" i="1"/>
  <c r="Z508" i="1" s="1"/>
  <c r="X508" i="1"/>
  <c r="O918" i="1"/>
  <c r="Y918" i="1"/>
  <c r="Z918" i="1" s="1"/>
  <c r="V918" i="1"/>
  <c r="O477" i="1"/>
  <c r="Y477" i="1"/>
  <c r="Z477" i="1" s="1"/>
  <c r="V477" i="1"/>
  <c r="O590" i="1"/>
  <c r="Y590" i="1"/>
  <c r="Z590" i="1" s="1"/>
  <c r="X590" i="1"/>
  <c r="V590" i="1"/>
  <c r="O822" i="1"/>
  <c r="Y822" i="1"/>
  <c r="Z822" i="1" s="1"/>
  <c r="V822" i="1"/>
  <c r="O786" i="1"/>
  <c r="Y786" i="1"/>
  <c r="Z786" i="1" s="1"/>
  <c r="V786" i="1"/>
  <c r="X786" i="1"/>
  <c r="O379" i="1"/>
  <c r="Y379" i="1"/>
  <c r="Z379" i="1" s="1"/>
  <c r="V379" i="1"/>
  <c r="X379" i="1"/>
  <c r="O619" i="1"/>
  <c r="Y619" i="1"/>
  <c r="Z619" i="1" s="1"/>
  <c r="V619" i="1"/>
  <c r="O598" i="1"/>
  <c r="Y598" i="1"/>
  <c r="Z598" i="1" s="1"/>
  <c r="V598" i="1"/>
  <c r="X598" i="1"/>
  <c r="X865" i="1"/>
  <c r="X910" i="1"/>
  <c r="X1002" i="1"/>
  <c r="X327" i="1"/>
  <c r="O834" i="1"/>
  <c r="Y834" i="1"/>
  <c r="Z834" i="1" s="1"/>
  <c r="V834" i="1"/>
  <c r="O15" i="1"/>
  <c r="Y15" i="1"/>
  <c r="Z15" i="1" s="1"/>
  <c r="X15" i="1"/>
  <c r="V15" i="1"/>
  <c r="O445" i="1"/>
  <c r="Y445" i="1"/>
  <c r="Z445" i="1" s="1"/>
  <c r="V445" i="1"/>
  <c r="O365" i="1"/>
  <c r="Y365" i="1"/>
  <c r="Z365" i="1" s="1"/>
  <c r="V365" i="1"/>
  <c r="O25" i="1"/>
  <c r="Y25" i="1"/>
  <c r="Z25" i="1" s="1"/>
  <c r="V25" i="1"/>
  <c r="X25" i="1"/>
  <c r="O254" i="1"/>
  <c r="Y254" i="1"/>
  <c r="Z254" i="1" s="1"/>
  <c r="V254" i="1"/>
  <c r="Y315" i="1"/>
  <c r="Z315" i="1" s="1"/>
  <c r="O315" i="1"/>
  <c r="V315" i="1"/>
  <c r="X315" i="1"/>
  <c r="X796" i="1"/>
  <c r="O262" i="1"/>
  <c r="Y262" i="1"/>
  <c r="Z262" i="1" s="1"/>
  <c r="V262" i="1"/>
  <c r="O395" i="1"/>
  <c r="Y395" i="1"/>
  <c r="Z395" i="1" s="1"/>
  <c r="V395" i="1"/>
  <c r="X395" i="1"/>
  <c r="X586" i="1"/>
  <c r="X838" i="1"/>
  <c r="Y899" i="1"/>
  <c r="Z899" i="1" s="1"/>
  <c r="O899" i="1"/>
  <c r="V899" i="1"/>
  <c r="O603" i="1"/>
  <c r="Y603" i="1"/>
  <c r="Z603" i="1" s="1"/>
  <c r="X603" i="1"/>
  <c r="V603" i="1"/>
  <c r="O381" i="1"/>
  <c r="Y381" i="1"/>
  <c r="Z381" i="1" s="1"/>
  <c r="V381" i="1"/>
  <c r="O403" i="1"/>
  <c r="Y403" i="1"/>
  <c r="Z403" i="1" s="1"/>
  <c r="V403" i="1"/>
  <c r="X403" i="1"/>
  <c r="O500" i="1"/>
  <c r="Y500" i="1"/>
  <c r="Z500" i="1" s="1"/>
  <c r="V500" i="1"/>
  <c r="X500" i="1"/>
  <c r="O764" i="1"/>
  <c r="Y764" i="1"/>
  <c r="Z764" i="1" s="1"/>
  <c r="V764" i="1"/>
  <c r="X808" i="1"/>
  <c r="X397" i="1"/>
  <c r="V492" i="1"/>
  <c r="O492" i="1"/>
  <c r="Y492" i="1"/>
  <c r="Z492" i="1" s="1"/>
  <c r="X492" i="1"/>
  <c r="O566" i="1"/>
  <c r="Y566" i="1"/>
  <c r="Z566" i="1" s="1"/>
  <c r="X566" i="1"/>
  <c r="V566" i="1"/>
  <c r="O75" i="1"/>
  <c r="Y75" i="1"/>
  <c r="Z75" i="1" s="1"/>
  <c r="V75" i="1"/>
  <c r="V204" i="1"/>
  <c r="O204" i="1"/>
  <c r="Y204" i="1"/>
  <c r="Z204" i="1" s="1"/>
  <c r="X204" i="1"/>
  <c r="V820" i="1"/>
  <c r="O820" i="1"/>
  <c r="Y820" i="1"/>
  <c r="Z820" i="1" s="1"/>
  <c r="X820" i="1"/>
  <c r="O389" i="1"/>
  <c r="Y389" i="1"/>
  <c r="Z389" i="1" s="1"/>
  <c r="V389" i="1"/>
  <c r="V439" i="1"/>
  <c r="O439" i="1"/>
  <c r="Y439" i="1"/>
  <c r="Z439" i="1" s="1"/>
  <c r="X439" i="1"/>
  <c r="X611" i="1"/>
  <c r="Y3" i="1"/>
  <c r="Z3" i="1" s="1"/>
  <c r="O3" i="1"/>
  <c r="V3" i="1"/>
  <c r="X3" i="1"/>
  <c r="O179" i="1"/>
  <c r="Y179" i="1"/>
  <c r="Z179" i="1" s="1"/>
  <c r="V179" i="1"/>
  <c r="O286" i="1"/>
  <c r="Y286" i="1"/>
  <c r="Z286" i="1" s="1"/>
  <c r="V286" i="1"/>
  <c r="O371" i="1"/>
  <c r="Y371" i="1"/>
  <c r="Z371" i="1" s="1"/>
  <c r="X371" i="1"/>
  <c r="V371" i="1"/>
  <c r="O746" i="1"/>
  <c r="Y746" i="1"/>
  <c r="Z746" i="1" s="1"/>
  <c r="V746" i="1"/>
  <c r="X746" i="1"/>
  <c r="Y907" i="1"/>
  <c r="Z907" i="1" s="1"/>
  <c r="O907" i="1"/>
  <c r="V907" i="1"/>
  <c r="O7" i="1"/>
  <c r="Y7" i="1"/>
  <c r="Z7" i="1" s="1"/>
  <c r="X7" i="1"/>
  <c r="V7" i="1"/>
  <c r="O481" i="1"/>
  <c r="Y481" i="1"/>
  <c r="Z481" i="1" s="1"/>
  <c r="X481" i="1"/>
  <c r="V481" i="1"/>
  <c r="O687" i="1"/>
  <c r="Y687" i="1"/>
  <c r="Z687" i="1" s="1"/>
  <c r="V687" i="1"/>
  <c r="O1032" i="1"/>
  <c r="Y1032" i="1"/>
  <c r="Z1032" i="1" s="1"/>
  <c r="X1032" i="1"/>
  <c r="V1032" i="1"/>
  <c r="Y30" i="1"/>
  <c r="Z30" i="1" s="1"/>
  <c r="O30" i="1"/>
  <c r="V30" i="1"/>
  <c r="X30" i="1"/>
  <c r="O373" i="1"/>
  <c r="Y373" i="1"/>
  <c r="Z373" i="1" s="1"/>
  <c r="V373" i="1"/>
  <c r="X899" i="1"/>
</calcChain>
</file>

<file path=xl/sharedStrings.xml><?xml version="1.0" encoding="utf-8"?>
<sst xmlns="http://schemas.openxmlformats.org/spreadsheetml/2006/main" count="132" uniqueCount="29">
  <si>
    <t>RUN（道次）</t>
  </si>
  <si>
    <r>
      <t>v</t>
    </r>
    <r>
      <rPr>
        <b/>
        <sz val="12"/>
        <rFont val="宋体"/>
        <family val="3"/>
        <charset val="134"/>
      </rPr>
      <t>(m/s)</t>
    </r>
  </si>
  <si>
    <r>
      <t>T</t>
    </r>
    <r>
      <rPr>
        <b/>
        <sz val="12"/>
        <rFont val="宋体"/>
        <family val="3"/>
        <charset val="134"/>
      </rPr>
      <t>(℃)</t>
    </r>
    <phoneticPr fontId="3" type="noConversion"/>
  </si>
  <si>
    <r>
      <t>H</t>
    </r>
    <r>
      <rPr>
        <b/>
        <sz val="12"/>
        <rFont val="宋体"/>
        <family val="3"/>
        <charset val="134"/>
      </rPr>
      <t>(m)</t>
    </r>
  </si>
  <si>
    <r>
      <t>h</t>
    </r>
    <r>
      <rPr>
        <b/>
        <sz val="12"/>
        <rFont val="宋体"/>
        <family val="3"/>
        <charset val="134"/>
      </rPr>
      <t>(m)</t>
    </r>
  </si>
  <si>
    <t>e</t>
  </si>
  <si>
    <r>
      <t>b</t>
    </r>
    <r>
      <rPr>
        <b/>
        <sz val="12"/>
        <rFont val="宋体"/>
        <family val="3"/>
        <charset val="134"/>
      </rPr>
      <t>(m)</t>
    </r>
  </si>
  <si>
    <r>
      <t>F</t>
    </r>
    <r>
      <rPr>
        <b/>
        <sz val="12"/>
        <rFont val="宋体"/>
        <family val="3"/>
        <charset val="134"/>
      </rPr>
      <t>(N)</t>
    </r>
  </si>
  <si>
    <r>
      <t>力矩</t>
    </r>
    <r>
      <rPr>
        <b/>
        <sz val="12"/>
        <rFont val="宋体"/>
        <family val="3"/>
        <charset val="134"/>
      </rPr>
      <t>（N•M）</t>
    </r>
    <phoneticPr fontId="3" type="noConversion"/>
  </si>
  <si>
    <t>计算变形抗力</t>
    <phoneticPr fontId="3" type="noConversion"/>
  </si>
  <si>
    <t>R'</t>
    <phoneticPr fontId="3" type="noConversion"/>
  </si>
  <si>
    <t>l'</t>
    <phoneticPr fontId="3" type="noConversion"/>
  </si>
  <si>
    <t>`h</t>
    <phoneticPr fontId="3" type="noConversion"/>
  </si>
  <si>
    <t>QF</t>
    <phoneticPr fontId="3" type="noConversion"/>
  </si>
  <si>
    <t>反算的变形抗力</t>
    <phoneticPr fontId="3" type="noConversion"/>
  </si>
  <si>
    <t>lnKm</t>
    <phoneticPr fontId="3" type="noConversion"/>
  </si>
  <si>
    <t>变形速率</t>
    <phoneticPr fontId="3" type="noConversion"/>
  </si>
  <si>
    <t>变形程度</t>
    <phoneticPr fontId="3" type="noConversion"/>
  </si>
  <si>
    <t>聚类分组</t>
    <phoneticPr fontId="3" type="noConversion"/>
  </si>
  <si>
    <t>预测变形抗力</t>
    <phoneticPr fontId="3" type="noConversion"/>
  </si>
  <si>
    <t>一次轧制力</t>
    <phoneticPr fontId="3" type="noConversion"/>
  </si>
  <si>
    <t>偏差</t>
    <phoneticPr fontId="3" type="noConversion"/>
  </si>
  <si>
    <t>Q345E</t>
  </si>
  <si>
    <t>Q345B</t>
  </si>
  <si>
    <t>Q345C</t>
  </si>
  <si>
    <t>Q345D</t>
  </si>
  <si>
    <t>Q345QD</t>
  </si>
  <si>
    <t>Q345A</t>
  </si>
  <si>
    <t>BP预测轧制力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</si>
</sst>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i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6" fontId="2" fillId="2" borderId="0" xfId="2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2" fontId="5" fillId="3" borderId="2" xfId="0" applyNumberFormat="1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77" fontId="5" fillId="3" borderId="2" xfId="0" applyNumberFormat="1" applyFont="1" applyFill="1" applyBorder="1" applyAlignment="1">
      <alignment vertical="center"/>
    </xf>
    <xf numFmtId="10" fontId="0" fillId="0" borderId="0" xfId="0" applyNumberFormat="1"/>
    <xf numFmtId="177" fontId="0" fillId="0" borderId="0" xfId="0" applyNumberFormat="1"/>
    <xf numFmtId="0" fontId="5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176" fontId="5" fillId="4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2" xfId="0" applyBorder="1" applyAlignment="1">
      <alignment vertical="center"/>
    </xf>
    <xf numFmtId="2" fontId="5" fillId="5" borderId="2" xfId="0" applyNumberFormat="1" applyFont="1" applyFill="1" applyBorder="1" applyAlignment="1">
      <alignment vertical="center"/>
    </xf>
    <xf numFmtId="176" fontId="5" fillId="5" borderId="2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177" fontId="5" fillId="5" borderId="2" xfId="0" applyNumberFormat="1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76" fontId="5" fillId="6" borderId="2" xfId="0" applyNumberFormat="1" applyFont="1" applyFill="1" applyBorder="1" applyAlignment="1">
      <alignment vertical="center"/>
    </xf>
    <xf numFmtId="177" fontId="5" fillId="6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176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77" fontId="5" fillId="7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6" borderId="0" xfId="0" applyFont="1" applyFill="1" applyAlignment="1">
      <alignment vertical="center"/>
    </xf>
    <xf numFmtId="2" fontId="5" fillId="8" borderId="2" xfId="0" applyNumberFormat="1" applyFont="1" applyFill="1" applyBorder="1" applyAlignment="1">
      <alignment vertical="center"/>
    </xf>
    <xf numFmtId="176" fontId="5" fillId="8" borderId="2" xfId="0" applyNumberFormat="1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177" fontId="5" fillId="8" borderId="2" xfId="0" applyNumberFormat="1" applyFont="1" applyFill="1" applyBorder="1" applyAlignment="1">
      <alignment vertical="center"/>
    </xf>
  </cellXfs>
  <cellStyles count="3">
    <cellStyle name="常规" xfId="0" builtinId="0"/>
    <cellStyle name="常规 9" xfId="1" xr:uid="{5B769AF9-2441-4DDB-BFA0-66151AC4FAF6}"/>
    <cellStyle name="常规 9 2" xfId="2" xr:uid="{A5766996-64D0-4C78-A0D9-2F548504C262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0"/>
  <sheetViews>
    <sheetView tabSelected="1" topLeftCell="J1" workbookViewId="0">
      <selection activeCell="J1" sqref="J1:J1048576"/>
    </sheetView>
  </sheetViews>
  <sheetFormatPr defaultRowHeight="13.8" x14ac:dyDescent="0.25"/>
  <cols>
    <col min="8" max="8" width="10.77734375" customWidth="1"/>
    <col min="9" max="9" width="11.88671875" customWidth="1"/>
    <col min="27" max="27" width="10.21875" customWidth="1"/>
    <col min="28" max="28" width="8.88671875" style="10"/>
    <col min="30" max="30" width="11.6640625" customWidth="1"/>
  </cols>
  <sheetData>
    <row r="1" spans="1:30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2</v>
      </c>
      <c r="Q1" s="3" t="s">
        <v>16</v>
      </c>
      <c r="R1" s="3" t="s">
        <v>17</v>
      </c>
      <c r="S1" s="3" t="s">
        <v>18</v>
      </c>
      <c r="U1" s="3" t="s">
        <v>19</v>
      </c>
      <c r="W1" s="3" t="s">
        <v>9</v>
      </c>
      <c r="Y1" t="s">
        <v>20</v>
      </c>
      <c r="Z1" t="s">
        <v>21</v>
      </c>
      <c r="AA1" t="s">
        <v>28</v>
      </c>
    </row>
    <row r="2" spans="1:30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9">
        <v>714817.82049368799</v>
      </c>
      <c r="J2">
        <f>560*(1+2.2*10^(-5)*H2/(G2*1000)/((D2-E2)*1000))</f>
        <v>591.55898735297137</v>
      </c>
      <c r="K2">
        <f>(J2*(D2-E2)*1000)^(1/2)</f>
        <v>56.506397645212232</v>
      </c>
      <c r="L2">
        <f>(D2+E2)/2*1000</f>
        <v>42.689282275756248</v>
      </c>
      <c r="M2">
        <f>0.8049-0.3393*F2+(0.2488+0.0393*F2+0.0732*F2*F2)*K2/L2</f>
        <v>1.1015043335833969</v>
      </c>
      <c r="N2">
        <f>H2/1000/(M2*G2*K2)*10^6</f>
        <v>222139457.00438723</v>
      </c>
      <c r="O2">
        <f t="shared" ref="O2:O65" si="0">LN(N2)</f>
        <v>19.218815927315582</v>
      </c>
      <c r="P2" s="6">
        <v>852.71849044255396</v>
      </c>
      <c r="Q2">
        <f>R2*B2*1000/K2</f>
        <v>10.663197674484278</v>
      </c>
      <c r="R2">
        <f>LN(1/(1-F2))</f>
        <v>0.12631038329203312</v>
      </c>
      <c r="S2">
        <v>1</v>
      </c>
      <c r="T2">
        <v>19.087503401352599</v>
      </c>
      <c r="U2">
        <f t="shared" ref="U2:U65" si="1">EXP(T2)</f>
        <v>194803789.32149777</v>
      </c>
      <c r="V2" s="10">
        <f t="shared" ref="V2:V65" si="2">ABS(U2-N2)/N2</f>
        <v>0.12305633610308854</v>
      </c>
      <c r="W2">
        <f>6310.7*EXP(-2.62*(C2+273)*0.001-0.669*(D2-E2)/D2)*POWER(B2*(D2-E2)/D2/SQRT(J2*0.01*(D2-E2)),0.115)*POWER(((D2-E2)/D2),0.407)*1000000</f>
        <v>146538100.20905221</v>
      </c>
      <c r="X2" s="10">
        <f t="shared" ref="X2:X65" si="3">ABS(W2-N2)/N2</f>
        <v>0.34033286033395638</v>
      </c>
      <c r="Y2">
        <f>(H2/N2)*U2</f>
        <v>27304380.591159742</v>
      </c>
      <c r="Z2" s="11">
        <f>ABS(H2-Y2)</f>
        <v>3831462.8104860559</v>
      </c>
      <c r="AA2">
        <v>25119298.4796758</v>
      </c>
      <c r="AB2" s="10">
        <f>ABS(AA2-H2)/H2</f>
        <v>0.1932353283114204</v>
      </c>
      <c r="AC2" s="10"/>
      <c r="AD2" s="10"/>
    </row>
    <row r="3" spans="1:30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9">
        <v>446753.67918204598</v>
      </c>
      <c r="J3">
        <f>560*(1+2.2*10^(-5)*H3/(G3*1000)/((D3-E3)*1000))</f>
        <v>613.05628821281016</v>
      </c>
      <c r="K3">
        <f>(J3*(D3-E3)*1000)^(1/2)</f>
        <v>41.824996253645317</v>
      </c>
      <c r="L3">
        <f>(D3+E3)/2*1000</f>
        <v>21.3330159420243</v>
      </c>
      <c r="M3">
        <f>0.8049-0.3393*F3+(0.2488+0.0393*F3+0.0732*F3*F3)*K3/L3</f>
        <v>1.2621922295108043</v>
      </c>
      <c r="N3">
        <f>H3/1000/(M3*G3*K3)*10^6</f>
        <v>232774934.4530116</v>
      </c>
      <c r="O3">
        <f t="shared" si="0"/>
        <v>19.265582598149361</v>
      </c>
      <c r="P3" s="6">
        <v>872.097077001</v>
      </c>
      <c r="Q3">
        <f>R3*B3*1000/K3</f>
        <v>21.797700232829413</v>
      </c>
      <c r="R3">
        <f>LN(1/(1-F3))</f>
        <v>0.13333092518722672</v>
      </c>
      <c r="S3">
        <v>1</v>
      </c>
      <c r="T3">
        <v>19.266905051634701</v>
      </c>
      <c r="U3">
        <f t="shared" si="1"/>
        <v>233082972.11422494</v>
      </c>
      <c r="V3" s="10">
        <f t="shared" si="2"/>
        <v>1.3233283125487012E-3</v>
      </c>
      <c r="W3">
        <f>6310.7*EXP(-2.62*(C3+273)*0.001-0.669*(D3-E3)/D3)*POWER(B3*(D3-E3)/D3/SQRT(J3*0.01*(D3-E3)),0.115)*POWER(((D3-E3)/D3),0.407)*1000000</f>
        <v>153820249.2161026</v>
      </c>
      <c r="X3" s="10">
        <f t="shared" si="3"/>
        <v>0.33918894842540254</v>
      </c>
      <c r="Y3">
        <f>(H3/N3)*U3</f>
        <v>27748431.333887812</v>
      </c>
      <c r="Z3" s="11">
        <f>ABS(H3-Y3)</f>
        <v>36671.756039910018</v>
      </c>
      <c r="AA3">
        <v>25366083.979030199</v>
      </c>
      <c r="AB3" s="10">
        <f>ABS(AA3-H3)/H3</f>
        <v>8.4645494712388372E-2</v>
      </c>
      <c r="AD3" s="11"/>
    </row>
    <row r="4" spans="1:30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9">
        <v>1207703.9220783401</v>
      </c>
      <c r="J4">
        <f>560*(1+2.2*10^(-5)*H4/(G4*1000)/((D4-E4)*1000))</f>
        <v>591.79665025452505</v>
      </c>
      <c r="K4">
        <f>(J4*(D4-E4)*1000)^(1/2)</f>
        <v>68.596964836770397</v>
      </c>
      <c r="L4">
        <f>(D4+E4)/2*1000</f>
        <v>36.03545290854079</v>
      </c>
      <c r="M4">
        <f>0.8049-0.3393*F4+(0.2488+0.0393*F4+0.0732*F4*F4)*K4/L4</f>
        <v>1.2315604304702836</v>
      </c>
      <c r="N4">
        <f>H4/1000/(M4*G4*K4)*10^6</f>
        <v>242911084.48661339</v>
      </c>
      <c r="O4">
        <f t="shared" si="0"/>
        <v>19.308206026881855</v>
      </c>
      <c r="P4" s="6">
        <v>867.50190478263301</v>
      </c>
      <c r="Q4">
        <f>R4*B4*1000/K4</f>
        <v>16.776446950625559</v>
      </c>
      <c r="R4">
        <f>LN(1/(1-F4))</f>
        <v>0.22093542896174292</v>
      </c>
      <c r="S4">
        <v>1</v>
      </c>
      <c r="T4">
        <v>19.1962705587502</v>
      </c>
      <c r="U4">
        <f t="shared" si="1"/>
        <v>217187275.21687764</v>
      </c>
      <c r="V4" s="10">
        <f t="shared" si="2"/>
        <v>0.10589804629172189</v>
      </c>
      <c r="W4">
        <f>6310.7*EXP(-2.62*(C4+273)*0.001-0.669*(D4-E4)/D4)*POWER(B4*(D4-E4)/D4/SQRT(J4*0.01*(D4-E4)),0.115)*POWER(((D4-E4)/D4),0.407)*1000000</f>
        <v>172606444.69971213</v>
      </c>
      <c r="X4" s="10">
        <f t="shared" si="3"/>
        <v>0.289425408212591</v>
      </c>
      <c r="Y4">
        <f>(H4/N4)*U4</f>
        <v>40811685.606304154</v>
      </c>
      <c r="Z4" s="11">
        <f>ABS(H4-Y4)</f>
        <v>4833763.9277653471</v>
      </c>
      <c r="AA4">
        <v>47780722.993660703</v>
      </c>
      <c r="AB4" s="10">
        <f>ABS(AA4-H4)/H4</f>
        <v>4.6779547170358059E-2</v>
      </c>
      <c r="AD4" s="11"/>
    </row>
    <row r="5" spans="1:30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9">
        <v>793594.36261245306</v>
      </c>
      <c r="J5">
        <f>560*(1+2.2*10^(-5)*H5/(G5*1000)/((D5-E5)*1000))</f>
        <v>598.55714531905403</v>
      </c>
      <c r="K5">
        <f>(J5*(D5-E5)*1000)^(1/2)</f>
        <v>56.812587365813073</v>
      </c>
      <c r="L5">
        <f>(D5+E5)/2*1000</f>
        <v>29.363601815712798</v>
      </c>
      <c r="M5">
        <f>0.8049-0.3393*F5+(0.2488+0.0393*F5+0.0732*F5*F5)*K5/L5</f>
        <v>1.2461164609786168</v>
      </c>
      <c r="N5">
        <f>H5/1000/(M5*G5*K5)*10^6</f>
        <v>238382560.48961535</v>
      </c>
      <c r="O5">
        <f t="shared" si="0"/>
        <v>19.289387338171046</v>
      </c>
      <c r="P5" s="6">
        <v>851.87668585606696</v>
      </c>
      <c r="Q5">
        <f>R5*B5*1000/K5</f>
        <v>19.095424276367829</v>
      </c>
      <c r="R5">
        <f>LN(1/(1-F5))</f>
        <v>0.18353308712968447</v>
      </c>
      <c r="S5">
        <v>1</v>
      </c>
      <c r="T5">
        <v>19.296471056932599</v>
      </c>
      <c r="U5">
        <f t="shared" si="1"/>
        <v>240077190.56095648</v>
      </c>
      <c r="V5" s="10">
        <f t="shared" si="2"/>
        <v>7.1088676447661125E-3</v>
      </c>
      <c r="W5">
        <f>6310.7*EXP(-2.62*(C5+273)*0.001-0.669*(D5-E5)/D5)*POWER(B5*(D5-E5)/D5/SQRT(J5*0.01*(D5-E5)),0.115)*POWER(((D5-E5)/D5),0.407)*1000000</f>
        <v>174431538.6038841</v>
      </c>
      <c r="X5" s="10">
        <f t="shared" si="3"/>
        <v>0.26827055533920713</v>
      </c>
      <c r="Y5">
        <f>(H5/N5)*U5</f>
        <v>37810364.180362128</v>
      </c>
      <c r="Z5" s="11">
        <f>ABS(H5-Y5)</f>
        <v>266891.57765752822</v>
      </c>
      <c r="AA5">
        <v>39997282.998466402</v>
      </c>
      <c r="AB5" s="10">
        <f>ABS(AA5-H5)/H5</f>
        <v>6.5359174995043803E-2</v>
      </c>
      <c r="AD5" s="11"/>
    </row>
    <row r="6" spans="1:30" ht="15.6" x14ac:dyDescent="0.25">
      <c r="A6" s="12">
        <v>13</v>
      </c>
      <c r="B6" s="13">
        <v>7</v>
      </c>
      <c r="C6" s="13">
        <v>855.39580761408695</v>
      </c>
      <c r="D6" s="14">
        <v>2.24306298848213E-2</v>
      </c>
      <c r="E6" s="14">
        <v>1.9718359618926703E-2</v>
      </c>
      <c r="F6" s="12">
        <v>0.120381466464097</v>
      </c>
      <c r="G6" s="12">
        <v>3.1472489346188199</v>
      </c>
      <c r="H6" s="15">
        <v>38476325.756335601</v>
      </c>
      <c r="I6" s="15">
        <v>619468.64023428794</v>
      </c>
      <c r="J6">
        <f>560*(1+2.2*10^(-5)*H6/(G6*1000)/((D6-E6)*1000))</f>
        <v>615.53160715900071</v>
      </c>
      <c r="K6">
        <f>(J6*(D6-E6)*1000)^(1/2)</f>
        <v>40.859369498508805</v>
      </c>
      <c r="L6">
        <f>(D6+E6)/2*1000</f>
        <v>21.074494751873999</v>
      </c>
      <c r="M6">
        <f>0.8049-0.3393*F6+(0.2488+0.0393*F6+0.0732*F6*F6)*K6/L6</f>
        <v>1.2576587991155037</v>
      </c>
      <c r="N6">
        <f>H6/1000/(M6*G6*K6)*10^6</f>
        <v>237907428.81473312</v>
      </c>
      <c r="O6">
        <f t="shared" si="0"/>
        <v>19.287392201413358</v>
      </c>
      <c r="P6" s="13">
        <v>855.39580761408695</v>
      </c>
      <c r="Q6">
        <f>R6*B6*1000/K6</f>
        <v>21.974608560744727</v>
      </c>
      <c r="R6">
        <f>LN(1/(1-F6))</f>
        <v>0.1282669501097948</v>
      </c>
      <c r="S6">
        <v>1</v>
      </c>
      <c r="T6">
        <v>19.327304138196901</v>
      </c>
      <c r="U6">
        <f t="shared" si="1"/>
        <v>247594810.21532381</v>
      </c>
      <c r="V6" s="10">
        <f t="shared" si="2"/>
        <v>4.0719121083581597E-2</v>
      </c>
      <c r="W6">
        <f>6310.7*EXP(-2.62*(C6+273)*0.001-0.669*(D6-E6)/D6)*POWER(B6*(D6-E6)/D6/SQRT(J6*0.01*(D6-E6)),0.115)*POWER(((D6-E6)/D6),0.407)*1000000</f>
        <v>159018259.21917161</v>
      </c>
      <c r="X6" s="10">
        <f t="shared" si="3"/>
        <v>0.33159607494642496</v>
      </c>
      <c r="Y6">
        <f>(H6/N6)*U6</f>
        <v>40043047.923659161</v>
      </c>
      <c r="Z6" s="11">
        <f>ABS(H6-Y6)</f>
        <v>1566722.1673235595</v>
      </c>
      <c r="AA6">
        <v>38962339.258464798</v>
      </c>
      <c r="AB6" s="10">
        <f>ABS(AA6-H6)/H6</f>
        <v>1.2631494628854186E-2</v>
      </c>
      <c r="AD6" s="11"/>
    </row>
    <row r="7" spans="1:30" ht="15.6" x14ac:dyDescent="0.25">
      <c r="A7" s="12">
        <v>13</v>
      </c>
      <c r="B7" s="13">
        <v>7</v>
      </c>
      <c r="C7" s="13">
        <v>857.12798915886401</v>
      </c>
      <c r="D7" s="14">
        <v>2.2421581884051398E-2</v>
      </c>
      <c r="E7" s="14">
        <v>1.9720166939512201E-2</v>
      </c>
      <c r="F7" s="12">
        <v>0.119947833080597</v>
      </c>
      <c r="G7" s="12">
        <v>3.1522227636902</v>
      </c>
      <c r="H7" s="15">
        <v>39008704.696247697</v>
      </c>
      <c r="I7" s="15">
        <v>605748.83465839399</v>
      </c>
      <c r="J7">
        <f>560*(1+2.2*10^(-5)*H7/(G7*1000)/((D7-E7)*1000))</f>
        <v>616.43701537098354</v>
      </c>
      <c r="K7">
        <f>(J7*(D7-E7)*1000)^(1/2)</f>
        <v>40.80750134093379</v>
      </c>
      <c r="L7">
        <f>(D7+E7)/2*1000</f>
        <v>21.070874411781798</v>
      </c>
      <c r="M7">
        <f>0.8049-0.3393*F7+(0.2488+0.0393*F7+0.0732*F7*F7)*K7/L7</f>
        <v>1.257216257932078</v>
      </c>
      <c r="N7">
        <f>H7/1000/(M7*G7*K7)*10^6</f>
        <v>241209626.6803965</v>
      </c>
      <c r="O7">
        <f t="shared" si="0"/>
        <v>19.301176933631126</v>
      </c>
      <c r="P7" s="13">
        <v>857.12798915886401</v>
      </c>
      <c r="Q7">
        <f>R7*B7*1000/K7</f>
        <v>21.917995940603362</v>
      </c>
      <c r="R7">
        <f>LN(1/(1-F7))</f>
        <v>0.12777409267667902</v>
      </c>
      <c r="S7">
        <v>1</v>
      </c>
      <c r="T7">
        <v>19.320643425034401</v>
      </c>
      <c r="U7">
        <f t="shared" si="1"/>
        <v>245951132.31429446</v>
      </c>
      <c r="V7" s="10">
        <f t="shared" si="2"/>
        <v>1.9657199006325191E-2</v>
      </c>
      <c r="W7">
        <f>6310.7*EXP(-2.62*(C7+273)*0.001-0.669*(D7-E7)/D7)*POWER(B7*(D7-E7)/D7/SQRT(J7*0.01*(D7-E7)),0.115)*POWER(((D7-E7)/D7),0.407)*1000000</f>
        <v>158069570.72290874</v>
      </c>
      <c r="X7" s="10">
        <f t="shared" si="3"/>
        <v>0.34467967593867466</v>
      </c>
      <c r="Y7">
        <f>(H7/N7)*U7</f>
        <v>39775506.567440808</v>
      </c>
      <c r="Z7" s="11">
        <f>ABS(H7-Y7)</f>
        <v>766801.87119311094</v>
      </c>
      <c r="AA7">
        <v>38746908.463865697</v>
      </c>
      <c r="AB7" s="10">
        <f>ABS(AA7-H7)/H7</f>
        <v>6.7112259794461218E-3</v>
      </c>
      <c r="AD7" s="11"/>
    </row>
    <row r="8" spans="1:30" ht="15.6" x14ac:dyDescent="0.25">
      <c r="A8" s="12">
        <v>9</v>
      </c>
      <c r="B8" s="13">
        <v>6.8533563815875196</v>
      </c>
      <c r="C8" s="13">
        <v>871.88341419015399</v>
      </c>
      <c r="D8" s="14">
        <v>3.7659480506908399E-2</v>
      </c>
      <c r="E8" s="14">
        <v>2.9424913604294202E-2</v>
      </c>
      <c r="F8" s="12">
        <v>0.21807945427394401</v>
      </c>
      <c r="G8" s="12">
        <v>3.15092873500021</v>
      </c>
      <c r="H8" s="15">
        <v>66859595.371568903</v>
      </c>
      <c r="I8" s="15">
        <v>1896782.6702685601</v>
      </c>
      <c r="J8">
        <f>560*(1+2.2*10^(-5)*H8/(G8*1000)/((D8-E8)*1000))</f>
        <v>591.74644565956169</v>
      </c>
      <c r="K8">
        <f>(J8*(D8-E8)*1000)^(1/2)</f>
        <v>69.805269830921915</v>
      </c>
      <c r="L8">
        <f>(D8+E8)/2*1000</f>
        <v>33.542197055601299</v>
      </c>
      <c r="M8">
        <f>0.8049-0.3393*F8+(0.2488+0.0393*F8+0.0732*F8*F8)*K8/L8</f>
        <v>1.2737690482531112</v>
      </c>
      <c r="N8">
        <f>H8/1000/(M8*G8*K8)*10^6</f>
        <v>238641660.02000347</v>
      </c>
      <c r="O8">
        <f t="shared" si="0"/>
        <v>19.290473654314873</v>
      </c>
      <c r="P8" s="13">
        <v>871.88341419015399</v>
      </c>
      <c r="Q8">
        <f>R8*B8*1000/K8</f>
        <v>24.152050292774319</v>
      </c>
      <c r="R8">
        <f>LN(1/(1-F8))</f>
        <v>0.24600214752972976</v>
      </c>
      <c r="S8">
        <v>1</v>
      </c>
      <c r="T8">
        <v>19.288498893328601</v>
      </c>
      <c r="U8">
        <f t="shared" si="1"/>
        <v>238170864.78712153</v>
      </c>
      <c r="V8" s="10">
        <f t="shared" si="2"/>
        <v>1.9728124286533641E-3</v>
      </c>
      <c r="W8">
        <f>6310.7*EXP(-2.62*(C8+273)*0.001-0.669*(D8-E8)/D8)*POWER(B8*(D8-E8)/D8/SQRT(J8*0.01*(D8-E8)),0.115)*POWER(((D8-E8)/D8),0.407)*1000000</f>
        <v>182297320.24644968</v>
      </c>
      <c r="X8" s="10">
        <f t="shared" si="3"/>
        <v>0.23610437410144935</v>
      </c>
      <c r="Y8">
        <f>(H8/N8)*U8</f>
        <v>66727693.930845134</v>
      </c>
      <c r="Z8" s="11">
        <f>ABS(H8-Y8)</f>
        <v>131901.44072376937</v>
      </c>
      <c r="AA8">
        <v>63857353.154143102</v>
      </c>
      <c r="AB8" s="10">
        <f>ABS(AA8-H8)/H8</f>
        <v>4.490368511417079E-2</v>
      </c>
      <c r="AD8" s="11"/>
    </row>
    <row r="9" spans="1:30" ht="15.6" x14ac:dyDescent="0.25">
      <c r="A9" s="12">
        <v>10</v>
      </c>
      <c r="B9" s="13">
        <v>7</v>
      </c>
      <c r="C9" s="13">
        <v>870.78348076564396</v>
      </c>
      <c r="D9" s="14">
        <v>2.9424913604294202E-2</v>
      </c>
      <c r="E9" s="14">
        <v>2.3642842252810901E-2</v>
      </c>
      <c r="F9" s="12">
        <v>0.19583702865238301</v>
      </c>
      <c r="G9" s="12">
        <v>3.1512257752909298</v>
      </c>
      <c r="H9" s="15">
        <v>59646821.552047499</v>
      </c>
      <c r="I9" s="15">
        <v>1361170.1233602499</v>
      </c>
      <c r="J9">
        <f>560*(1+2.2*10^(-5)*H9/(G9*1000)/((D9-E9)*1000))</f>
        <v>600.33063380828821</v>
      </c>
      <c r="K9">
        <f>(J9*(D9-E9)*1000)^(1/2)</f>
        <v>58.916504980868609</v>
      </c>
      <c r="L9">
        <f>(D9+E9)/2*1000</f>
        <v>26.533877928552553</v>
      </c>
      <c r="M9">
        <f>0.8049-0.3393*F9+(0.2488+0.0393*F9+0.0732*F9*F9)*K9/L9</f>
        <v>1.3142172606064788</v>
      </c>
      <c r="N9">
        <f>H9/1000/(M9*G9*K9)*10^6</f>
        <v>244457656.01267201</v>
      </c>
      <c r="O9">
        <f t="shared" si="0"/>
        <v>19.314552665838526</v>
      </c>
      <c r="P9" s="13">
        <v>870.78348076564396</v>
      </c>
      <c r="Q9">
        <f>R9*B9*1000/K9</f>
        <v>25.895516173894777</v>
      </c>
      <c r="R9">
        <f>LN(1/(1-F9))</f>
        <v>0.21795332966306219</v>
      </c>
      <c r="S9">
        <v>1</v>
      </c>
      <c r="T9">
        <v>19.2961658082212</v>
      </c>
      <c r="U9">
        <f t="shared" si="1"/>
        <v>240003918.49157277</v>
      </c>
      <c r="V9" s="10">
        <f t="shared" si="2"/>
        <v>1.8218850633454371E-2</v>
      </c>
      <c r="W9">
        <f>6310.7*EXP(-2.62*(C9+273)*0.001-0.669*(D9-E9)/D9)*POWER(B9*(D9-E9)/D9/SQRT(J9*0.01*(D9-E9)),0.115)*POWER(((D9-E9)/D9),0.407)*1000000</f>
        <v>179381039.41600803</v>
      </c>
      <c r="X9" s="10">
        <f t="shared" si="3"/>
        <v>0.26620813460344472</v>
      </c>
      <c r="Y9">
        <f>(H9/N9)*U9</f>
        <v>58560125.019430436</v>
      </c>
      <c r="Z9" s="11">
        <f>ABS(H9-Y9)</f>
        <v>1086696.5326170623</v>
      </c>
      <c r="AA9">
        <v>58347086.715374902</v>
      </c>
      <c r="AB9" s="10">
        <f>ABS(AA9-H9)/H9</f>
        <v>2.1790512936862107E-2</v>
      </c>
      <c r="AD9" s="11"/>
    </row>
    <row r="10" spans="1:30" ht="15.6" x14ac:dyDescent="0.25">
      <c r="A10" s="12">
        <v>13</v>
      </c>
      <c r="B10" s="13">
        <v>7</v>
      </c>
      <c r="C10" s="13">
        <v>860.20974205681296</v>
      </c>
      <c r="D10" s="14">
        <v>2.2490647076314301E-2</v>
      </c>
      <c r="E10" s="14">
        <v>1.9821808091539099E-2</v>
      </c>
      <c r="F10" s="12">
        <v>0.118139111985571</v>
      </c>
      <c r="G10" s="12">
        <v>3.15281015330071</v>
      </c>
      <c r="H10" s="15">
        <v>37613899.268760398</v>
      </c>
      <c r="I10" s="15">
        <v>583120.51219543803</v>
      </c>
      <c r="J10">
        <f>560*(1+2.2*10^(-5)*H10/(G10*1000)/((D10-E10)*1000))</f>
        <v>615.0730173867355</v>
      </c>
      <c r="K10">
        <f>(J10*(D10-E10)*1000)^(1/2)</f>
        <v>40.515809843628148</v>
      </c>
      <c r="L10">
        <f>(D10+E10)/2*1000</f>
        <v>21.156227583926697</v>
      </c>
      <c r="M10">
        <f>0.8049-0.3393*F10+(0.2488+0.0393*F10+0.0732*F10*F10)*K10/L10</f>
        <v>1.25213458688724</v>
      </c>
      <c r="N10">
        <f>H10/1000/(M10*G10*K10)*10^6</f>
        <v>235166253.64020324</v>
      </c>
      <c r="O10">
        <f t="shared" si="0"/>
        <v>19.275803284273685</v>
      </c>
      <c r="P10" s="13">
        <v>860.20974205681296</v>
      </c>
      <c r="Q10">
        <f>R10*B10*1000/K10</f>
        <v>21.721069248744378</v>
      </c>
      <c r="R10">
        <f>LN(1/(1-F10))</f>
        <v>0.12572095875462946</v>
      </c>
      <c r="S10">
        <v>1</v>
      </c>
      <c r="T10">
        <v>19.307814025427302</v>
      </c>
      <c r="U10">
        <f t="shared" si="1"/>
        <v>242815881.64921176</v>
      </c>
      <c r="V10" s="10">
        <f t="shared" si="2"/>
        <v>3.2528595793817471E-2</v>
      </c>
      <c r="W10">
        <f>6310.7*EXP(-2.62*(C10+273)*0.001-0.669*(D10-E10)/D10)*POWER(B10*(D10-E10)/D10/SQRT(J10*0.01*(D10-E10)),0.115)*POWER(((D10-E10)/D10),0.407)*1000000</f>
        <v>155876514.79999128</v>
      </c>
      <c r="X10" s="10">
        <f t="shared" si="3"/>
        <v>0.33716461274891379</v>
      </c>
      <c r="Y10">
        <f>(H10/N10)*U10</f>
        <v>38837426.594303273</v>
      </c>
      <c r="Z10" s="11">
        <f>ABS(H10-Y10)</f>
        <v>1223527.3255428746</v>
      </c>
      <c r="AA10">
        <v>37974086.182092503</v>
      </c>
      <c r="AB10" s="10">
        <f>ABS(AA10-H10)/H10</f>
        <v>9.5758993439760704E-3</v>
      </c>
      <c r="AD10" s="11"/>
    </row>
    <row r="11" spans="1:30" ht="15.6" x14ac:dyDescent="0.25">
      <c r="A11" s="12">
        <v>10</v>
      </c>
      <c r="B11" s="13">
        <v>7</v>
      </c>
      <c r="C11" s="13">
        <v>865.53276649215104</v>
      </c>
      <c r="D11" s="14">
        <v>2.9460859232809798E-2</v>
      </c>
      <c r="E11" s="14">
        <v>2.3678526278653699E-2</v>
      </c>
      <c r="F11" s="12">
        <v>0.19560774294876501</v>
      </c>
      <c r="G11" s="12">
        <v>3.15261831096712</v>
      </c>
      <c r="H11" s="15">
        <v>60241138.832559504</v>
      </c>
      <c r="I11" s="15">
        <v>1369164.23703183</v>
      </c>
      <c r="J11">
        <f>560*(1+2.2*10^(-5)*H11/(G11*1000)/((D11-E11)*1000))</f>
        <v>600.71265193111378</v>
      </c>
      <c r="K11">
        <f>(J11*(D11-E11)*1000)^(1/2)</f>
        <v>58.936580858069647</v>
      </c>
      <c r="L11">
        <f>(D11+E11)/2*1000</f>
        <v>26.569692755731747</v>
      </c>
      <c r="M11">
        <f>0.8049-0.3393*F11+(0.2488+0.0393*F11+0.0732*F11*F11)*K11/L11</f>
        <v>1.3136803175287397</v>
      </c>
      <c r="N11">
        <f>H11/1000/(M11*G11*K11)*10^6</f>
        <v>246801133.25793004</v>
      </c>
      <c r="O11">
        <f t="shared" si="0"/>
        <v>19.324093441791813</v>
      </c>
      <c r="P11" s="13">
        <v>865.53276649215104</v>
      </c>
      <c r="Q11">
        <f>R11*B11*1000/K11</f>
        <v>25.852835470547792</v>
      </c>
      <c r="R11">
        <f>LN(1/(1-F11))</f>
        <v>0.21766824687433015</v>
      </c>
      <c r="S11">
        <v>1</v>
      </c>
      <c r="T11">
        <v>19.314249084935899</v>
      </c>
      <c r="U11">
        <f t="shared" si="1"/>
        <v>244383454.6004414</v>
      </c>
      <c r="V11" s="10">
        <f t="shared" si="2"/>
        <v>9.7960597894092578E-3</v>
      </c>
      <c r="W11">
        <f>6310.7*EXP(-2.62*(C11+273)*0.001-0.669*(D11-E11)/D11)*POWER(B11*(D11-E11)/D11/SQRT(J11*0.01*(D11-E11)),0.115)*POWER(((D11-E11)/D11),0.407)*1000000</f>
        <v>181775194.91969517</v>
      </c>
      <c r="X11" s="10">
        <f t="shared" si="3"/>
        <v>0.26347503951805906</v>
      </c>
      <c r="Y11">
        <f>(H11/N11)*U11</f>
        <v>59651013.034773648</v>
      </c>
      <c r="Z11" s="11">
        <f>ABS(H11-Y11)</f>
        <v>590125.79778585583</v>
      </c>
      <c r="AA11">
        <v>58791477.087000497</v>
      </c>
      <c r="AB11" s="10">
        <f>ABS(AA11-H11)/H11</f>
        <v>2.4064315078576915E-2</v>
      </c>
      <c r="AD11" s="11"/>
    </row>
    <row r="12" spans="1:30" ht="15.6" x14ac:dyDescent="0.25">
      <c r="A12" s="12">
        <v>9</v>
      </c>
      <c r="B12" s="13">
        <v>6.2014692982003403</v>
      </c>
      <c r="C12" s="13">
        <v>852.21116411705702</v>
      </c>
      <c r="D12" s="14">
        <v>3.8170176329816299E-2</v>
      </c>
      <c r="E12" s="14">
        <v>3.0884922142696E-2</v>
      </c>
      <c r="F12" s="12">
        <v>0.190363747591211</v>
      </c>
      <c r="G12" s="12">
        <v>2.9818743613715899</v>
      </c>
      <c r="H12" s="15">
        <v>54070509.887447901</v>
      </c>
      <c r="I12" s="15">
        <v>1512261.4710635501</v>
      </c>
      <c r="J12">
        <f>560*(1+2.2*10^(-5)*H12/(G12*1000)/((D12-E12)*1000))</f>
        <v>590.66458720609967</v>
      </c>
      <c r="K12">
        <f>(J12*(D12-E12)*1000)^(1/2)</f>
        <v>65.598335780162301</v>
      </c>
      <c r="L12">
        <f>(D12+E12)/2*1000</f>
        <v>34.527549236256149</v>
      </c>
      <c r="M12">
        <f>0.8049-0.3393*F12+(0.2488+0.0393*F12+0.0732*F12*F12)*K12/L12</f>
        <v>1.2322540164493367</v>
      </c>
      <c r="N12">
        <f>H12/1000/(M12*G12*K12)*10^6</f>
        <v>224325198.23614129</v>
      </c>
      <c r="O12">
        <f t="shared" si="0"/>
        <v>19.228607334848625</v>
      </c>
      <c r="P12" s="13">
        <v>852.21116411705702</v>
      </c>
      <c r="Q12">
        <f>R12*B12*1000/K12</f>
        <v>19.963395667769369</v>
      </c>
      <c r="R12">
        <f>LN(1/(1-F12))</f>
        <v>0.21117020327853708</v>
      </c>
      <c r="S12">
        <v>1</v>
      </c>
      <c r="T12">
        <v>19.310939547259</v>
      </c>
      <c r="U12">
        <f t="shared" si="1"/>
        <v>243575995.24542072</v>
      </c>
      <c r="V12" s="10">
        <f t="shared" si="2"/>
        <v>8.5816471625334831E-2</v>
      </c>
      <c r="W12">
        <f>6310.7*EXP(-2.62*(C12+273)*0.001-0.669*(D12-E12)/D12)*POWER(B12*(D12-E12)/D12/SQRT(J12*0.01*(D12-E12)),0.115)*POWER(((D12-E12)/D12),0.407)*1000000</f>
        <v>181355548.55370358</v>
      </c>
      <c r="X12" s="10">
        <f t="shared" si="3"/>
        <v>0.19155070415765191</v>
      </c>
      <c r="Y12">
        <f>(H12/N12)*U12</f>
        <v>58710650.264971465</v>
      </c>
      <c r="Z12" s="11">
        <f>ABS(H12-Y12)</f>
        <v>4640140.3775235638</v>
      </c>
      <c r="AA12">
        <v>57435747.046250299</v>
      </c>
      <c r="AB12" s="10">
        <f>ABS(AA12-H12)/H12</f>
        <v>6.2237940160124405E-2</v>
      </c>
      <c r="AD12" s="11"/>
    </row>
    <row r="13" spans="1:30" ht="15.6" x14ac:dyDescent="0.25">
      <c r="A13" s="16">
        <v>10</v>
      </c>
      <c r="B13" s="13">
        <v>7</v>
      </c>
      <c r="C13" s="13">
        <v>848.31235024320301</v>
      </c>
      <c r="D13" s="14">
        <v>3.0884922142696E-2</v>
      </c>
      <c r="E13" s="14">
        <v>2.5500008828645001E-2</v>
      </c>
      <c r="F13" s="12">
        <v>0.17379141019789099</v>
      </c>
      <c r="G13" s="12">
        <v>2.9821473650202601</v>
      </c>
      <c r="H13" s="15">
        <v>50557232.389454201</v>
      </c>
      <c r="I13" s="15">
        <v>1159455.9782946</v>
      </c>
      <c r="J13">
        <f>560*(1+2.2*10^(-5)*H13/(G13*1000)/((D13-E13)*1000))</f>
        <v>598.78699931188135</v>
      </c>
      <c r="K13">
        <f>(J13*(D13-E13)*1000)^(1/2)</f>
        <v>56.783942139263246</v>
      </c>
      <c r="L13">
        <f>(D13+E13)/2*1000</f>
        <v>28.1924654856705</v>
      </c>
      <c r="M13">
        <f>0.8049-0.3393*F13+(0.2488+0.0393*F13+0.0732*F13*F13)*K13/L13</f>
        <v>1.2652636165577178</v>
      </c>
      <c r="N13">
        <f>H13/1000/(M13*G13*K13)*10^6</f>
        <v>235965022.65195638</v>
      </c>
      <c r="O13">
        <f t="shared" si="0"/>
        <v>19.27919414290395</v>
      </c>
      <c r="P13" s="13">
        <v>848.31235024320301</v>
      </c>
      <c r="Q13">
        <f>R13*B13*1000/K13</f>
        <v>23.534048550657186</v>
      </c>
      <c r="R13">
        <f>LN(1/(1-F13))</f>
        <v>0.19090800731473279</v>
      </c>
      <c r="S13">
        <v>1</v>
      </c>
      <c r="T13">
        <v>19.363948454716901</v>
      </c>
      <c r="U13">
        <f t="shared" si="1"/>
        <v>256836037.97222957</v>
      </c>
      <c r="V13" s="10">
        <f t="shared" si="2"/>
        <v>8.8449614632324189E-2</v>
      </c>
      <c r="W13">
        <f>6310.7*EXP(-2.62*(C13+273)*0.001-0.669*(D13-E13)/D13)*POWER(B13*(D13-E13)/D13/SQRT(J13*0.01*(D13-E13)),0.115)*POWER(((D13-E13)/D13),0.407)*1000000</f>
        <v>182184374.94106609</v>
      </c>
      <c r="X13" s="10">
        <f t="shared" si="3"/>
        <v>0.22791787997416743</v>
      </c>
      <c r="Y13">
        <f>(H13/N13)*U13</f>
        <v>55029000.111178286</v>
      </c>
      <c r="Z13" s="11">
        <f>ABS(H13-Y13)</f>
        <v>4471767.7217240855</v>
      </c>
      <c r="AA13">
        <v>52588780.375693001</v>
      </c>
      <c r="AB13" s="10">
        <f>ABS(AA13-H13)/H13</f>
        <v>4.0183132861967404E-2</v>
      </c>
      <c r="AD13" s="11"/>
    </row>
    <row r="14" spans="1:30" ht="15.6" x14ac:dyDescent="0.25">
      <c r="A14" s="12">
        <v>9</v>
      </c>
      <c r="B14" s="13">
        <v>6.3402217400037904</v>
      </c>
      <c r="C14" s="13">
        <v>851.60644658820104</v>
      </c>
      <c r="D14" s="14">
        <v>4.34230247914075E-2</v>
      </c>
      <c r="E14" s="14">
        <v>3.5130633825440197E-2</v>
      </c>
      <c r="F14" s="12">
        <v>0.190528829411793</v>
      </c>
      <c r="G14" s="12">
        <v>2.9815689561390499</v>
      </c>
      <c r="H14" s="15">
        <v>57221844.356885798</v>
      </c>
      <c r="I14" s="15">
        <v>1662495.1891361601</v>
      </c>
      <c r="J14">
        <f>560*(1+2.2*10^(-5)*H14/(G14*1000)/((D14-E14)*1000))</f>
        <v>588.51332943418083</v>
      </c>
      <c r="K14">
        <f>(J14*(D14-E14)*1000)^(1/2)</f>
        <v>69.858303846796488</v>
      </c>
      <c r="L14">
        <f>(D14+E14)/2*1000</f>
        <v>39.276829308423849</v>
      </c>
      <c r="M14">
        <f>0.8049-0.3393*F14+(0.2488+0.0393*F14+0.0732*F14*F14)*K14/L14</f>
        <v>1.200816733293683</v>
      </c>
      <c r="N14">
        <f>H14/1000/(M14*G14*K14)*10^6</f>
        <v>228782196.81922534</v>
      </c>
      <c r="O14">
        <f t="shared" si="0"/>
        <v>19.248281003337691</v>
      </c>
      <c r="P14" s="13">
        <v>851.60644658820104</v>
      </c>
      <c r="Q14">
        <f>R14*B14*1000/K14</f>
        <v>19.183958374502684</v>
      </c>
      <c r="R14">
        <f>LN(1/(1-F14))</f>
        <v>0.2113741203489049</v>
      </c>
      <c r="S14">
        <v>1</v>
      </c>
      <c r="T14">
        <v>19.300100241778999</v>
      </c>
      <c r="U14">
        <f t="shared" si="1"/>
        <v>240950058.00351092</v>
      </c>
      <c r="V14" s="10">
        <f t="shared" si="2"/>
        <v>5.3185349880612187E-2</v>
      </c>
      <c r="W14">
        <f>6310.7*EXP(-2.62*(C14+273)*0.001-0.669*(D14-E14)/D14)*POWER(B14*(D14-E14)/D14/SQRT(J14*0.01*(D14-E14)),0.115)*POWER(((D14-E14)/D14),0.407)*1000000</f>
        <v>180832277.55442867</v>
      </c>
      <c r="X14" s="10">
        <f t="shared" si="3"/>
        <v>0.20958763370335501</v>
      </c>
      <c r="Y14">
        <f>(H14/N14)*U14</f>
        <v>60265208.169820704</v>
      </c>
      <c r="Z14" s="11">
        <f>ABS(H14-Y14)</f>
        <v>3043363.8129349053</v>
      </c>
      <c r="AA14">
        <v>57957415.429578498</v>
      </c>
      <c r="AB14" s="10">
        <f>ABS(AA14-H14)/H14</f>
        <v>1.2854724991124561E-2</v>
      </c>
      <c r="AD14" s="11"/>
    </row>
    <row r="15" spans="1:30" ht="15.6" x14ac:dyDescent="0.25">
      <c r="A15" s="12">
        <v>10</v>
      </c>
      <c r="B15" s="13">
        <v>6.9186399687464499</v>
      </c>
      <c r="C15" s="13">
        <v>847.01389490118095</v>
      </c>
      <c r="D15" s="14">
        <v>3.5130633825440197E-2</v>
      </c>
      <c r="E15" s="14">
        <v>2.9028878041258699E-2</v>
      </c>
      <c r="F15" s="12">
        <v>0.17319460712555801</v>
      </c>
      <c r="G15" s="12">
        <v>2.9818961666986099</v>
      </c>
      <c r="H15" s="15">
        <v>51478755.516292602</v>
      </c>
      <c r="I15" s="15">
        <v>1229904.8007412599</v>
      </c>
      <c r="J15">
        <f>560*(1+2.2*10^(-5)*H15/(G15*1000)/((D15-E15)*1000))</f>
        <v>594.8571125743772</v>
      </c>
      <c r="K15">
        <f>(J15*(D15-E15)*1000)^(1/2)</f>
        <v>60.246766115802522</v>
      </c>
      <c r="L15">
        <f>(D15+E15)/2*1000</f>
        <v>32.079755933349446</v>
      </c>
      <c r="M15">
        <f>0.8049-0.3393*F15+(0.2488+0.0393*F15+0.0732*F15*F15)*K15/L15</f>
        <v>1.2302956678228893</v>
      </c>
      <c r="N15">
        <f>H15/1000/(M15*G15*K15)*10^6</f>
        <v>232912226.95294073</v>
      </c>
      <c r="O15">
        <f t="shared" si="0"/>
        <v>19.266172232201079</v>
      </c>
      <c r="P15" s="13">
        <v>847.01389490118095</v>
      </c>
      <c r="Q15">
        <f>R15*B15*1000/K15</f>
        <v>21.840640618632868</v>
      </c>
      <c r="R15">
        <f>LN(1/(1-F15))</f>
        <v>0.19018592860938804</v>
      </c>
      <c r="S15">
        <v>1</v>
      </c>
      <c r="T15">
        <v>19.353513969851701</v>
      </c>
      <c r="U15">
        <f t="shared" si="1"/>
        <v>254170019.67425045</v>
      </c>
      <c r="V15" s="10">
        <f t="shared" si="2"/>
        <v>9.1269543893909871E-2</v>
      </c>
      <c r="W15">
        <f>6310.7*EXP(-2.62*(C15+273)*0.001-0.669*(D15-E15)/D15)*POWER(B15*(D15-E15)/D15/SQRT(J15*0.01*(D15-E15)),0.115)*POWER(((D15-E15)/D15),0.407)*1000000</f>
        <v>181039613.21513975</v>
      </c>
      <c r="X15" s="10">
        <f t="shared" si="3"/>
        <v>0.22271314141134249</v>
      </c>
      <c r="Y15">
        <f>(H15/N15)*U15</f>
        <v>56177198.052490726</v>
      </c>
      <c r="Z15" s="11">
        <f>ABS(H15-Y15)</f>
        <v>4698442.5361981243</v>
      </c>
      <c r="AA15">
        <v>52954864.098461397</v>
      </c>
      <c r="AB15" s="10">
        <f>ABS(AA15-H15)/H15</f>
        <v>2.8674131053957181E-2</v>
      </c>
      <c r="AD15" s="11"/>
    </row>
    <row r="16" spans="1:30" ht="15.6" x14ac:dyDescent="0.25">
      <c r="A16" s="12">
        <v>9</v>
      </c>
      <c r="B16" s="13">
        <v>6.3602767711534201</v>
      </c>
      <c r="C16" s="13">
        <v>863.93189393504395</v>
      </c>
      <c r="D16" s="14">
        <v>4.3212556144438703E-2</v>
      </c>
      <c r="E16" s="14">
        <v>3.4810942845033499E-2</v>
      </c>
      <c r="F16" s="12">
        <v>0.193976390388679</v>
      </c>
      <c r="G16" s="12">
        <v>2.9828164285822298</v>
      </c>
      <c r="H16" s="15">
        <v>53262578.0418934</v>
      </c>
      <c r="I16" s="15">
        <v>1517525.79832647</v>
      </c>
      <c r="J16">
        <f>560*(1+2.2*10^(-5)*H16/(G16*1000)/((D16-E16)*1000))</f>
        <v>586.18446329482526</v>
      </c>
      <c r="K16">
        <f>(J16*(D16-E16)*1000)^(1/2)</f>
        <v>70.177597441936598</v>
      </c>
      <c r="L16">
        <f>(D16+E16)/2*1000</f>
        <v>39.011749494736101</v>
      </c>
      <c r="M16">
        <f>0.8049-0.3393*F16+(0.2488+0.0393*F16+0.0732*F16*F16)*K16/L16</f>
        <v>1.2053140743138648</v>
      </c>
      <c r="N16">
        <f>H16/1000/(M16*G16*K16)*10^6</f>
        <v>211104228.97335881</v>
      </c>
      <c r="O16">
        <f t="shared" si="0"/>
        <v>19.167862545651328</v>
      </c>
      <c r="P16" s="13">
        <v>863.93189393504395</v>
      </c>
      <c r="Q16">
        <f>R16*B16*1000/K16</f>
        <v>19.543905877285692</v>
      </c>
      <c r="R16">
        <f>LN(1/(1-F16))</f>
        <v>0.21564224458278219</v>
      </c>
      <c r="S16">
        <v>1</v>
      </c>
      <c r="T16">
        <v>19.2633198702583</v>
      </c>
      <c r="U16">
        <f t="shared" si="1"/>
        <v>232248823.56384772</v>
      </c>
      <c r="V16" s="10">
        <f t="shared" si="2"/>
        <v>0.10016187119187149</v>
      </c>
      <c r="W16">
        <f>6310.7*EXP(-2.62*(C16+273)*0.001-0.669*(D16-E16)/D16)*POWER(B16*(D16-E16)/D16/SQRT(J16*0.01*(D16-E16)),0.115)*POWER(((D16-E16)/D16),0.407)*1000000</f>
        <v>176296934.48497102</v>
      </c>
      <c r="X16" s="10">
        <f t="shared" si="3"/>
        <v>0.16488203319119887</v>
      </c>
      <c r="Y16">
        <f>(H16/N16)*U16</f>
        <v>58597457.523072533</v>
      </c>
      <c r="Z16" s="11">
        <f>ABS(H16-Y16)</f>
        <v>5334879.4811791331</v>
      </c>
      <c r="AA16">
        <v>57639133.977143198</v>
      </c>
      <c r="AB16" s="10">
        <f>ABS(AA16-H16)/H16</f>
        <v>8.2169434829223648E-2</v>
      </c>
      <c r="AD16" s="11"/>
    </row>
    <row r="17" spans="1:30" ht="15.6" x14ac:dyDescent="0.25">
      <c r="A17" s="12">
        <v>10</v>
      </c>
      <c r="B17" s="13">
        <v>6.9149418071174296</v>
      </c>
      <c r="C17" s="13">
        <v>869.85283570834997</v>
      </c>
      <c r="D17" s="14">
        <v>3.4810942845033499E-2</v>
      </c>
      <c r="E17" s="14">
        <v>2.8998749436301999E-2</v>
      </c>
      <c r="F17" s="12">
        <v>0.166486291548507</v>
      </c>
      <c r="G17" s="12">
        <v>2.9831469959769898</v>
      </c>
      <c r="H17" s="15">
        <v>45527690.954197399</v>
      </c>
      <c r="I17" s="15">
        <v>1051710.8517666899</v>
      </c>
      <c r="J17">
        <f>560*(1+2.2*10^(-5)*H17/(G17*1000)/((D17-E17)*1000))</f>
        <v>592.34980155088351</v>
      </c>
      <c r="K17">
        <f>(J17*(D17-E17)*1000)^(1/2)</f>
        <v>58.675817951158187</v>
      </c>
      <c r="L17">
        <f>(D17+E17)/2*1000</f>
        <v>31.90484614066775</v>
      </c>
      <c r="M17">
        <f>0.8049-0.3393*F17+(0.2488+0.0393*F17+0.0732*F17*F17)*K17/L17</f>
        <v>1.2217406605233361</v>
      </c>
      <c r="N17">
        <f>H17/1000/(M17*G17*K17)*10^6</f>
        <v>212893690.43983662</v>
      </c>
      <c r="O17">
        <f t="shared" si="0"/>
        <v>19.176303493162621</v>
      </c>
      <c r="P17" s="13">
        <v>869.85283570834997</v>
      </c>
      <c r="Q17">
        <f>R17*B17*1000/K17</f>
        <v>21.46107921815857</v>
      </c>
      <c r="R17">
        <f>LN(1/(1-F17))</f>
        <v>0.18210513007411519</v>
      </c>
      <c r="S17">
        <v>1</v>
      </c>
      <c r="T17">
        <v>19.268965020927499</v>
      </c>
      <c r="U17">
        <f t="shared" si="1"/>
        <v>233563610.75991511</v>
      </c>
      <c r="V17" s="10">
        <f t="shared" si="2"/>
        <v>9.7090337798995383E-2</v>
      </c>
      <c r="W17">
        <f>6310.7*EXP(-2.62*(C17+273)*0.001-0.669*(D17-E17)/D17)*POWER(B17*(D17-E17)/D17/SQRT(J17*0.01*(D17-E17)),0.115)*POWER(((D17-E17)/D17),0.407)*1000000</f>
        <v>168299582.40267238</v>
      </c>
      <c r="X17" s="10">
        <f t="shared" si="3"/>
        <v>0.2094665555612906</v>
      </c>
      <c r="Y17">
        <f>(H17/N17)*U17</f>
        <v>49947989.848148696</v>
      </c>
      <c r="Z17" s="11">
        <f>ABS(H17-Y17)</f>
        <v>4420298.8939512968</v>
      </c>
      <c r="AA17">
        <v>48797695.836582601</v>
      </c>
      <c r="AB17" s="10">
        <f>ABS(AA17-H17)/H17</f>
        <v>7.1824527311849656E-2</v>
      </c>
      <c r="AD17" s="11"/>
    </row>
    <row r="18" spans="1:30" ht="15.6" x14ac:dyDescent="0.25">
      <c r="A18" s="12">
        <v>11</v>
      </c>
      <c r="B18" s="13">
        <v>7</v>
      </c>
      <c r="C18" s="13">
        <v>869.92295232484298</v>
      </c>
      <c r="D18" s="14">
        <v>2.8998749436301999E-2</v>
      </c>
      <c r="E18" s="14">
        <v>2.4688611783119298E-2</v>
      </c>
      <c r="F18" s="12">
        <v>0.14812106144347301</v>
      </c>
      <c r="G18" s="12">
        <v>2.9833584395197499</v>
      </c>
      <c r="H18" s="15">
        <v>43451342.648972102</v>
      </c>
      <c r="I18" s="15">
        <v>861686.73058823601</v>
      </c>
      <c r="J18">
        <f>560*(1+2.2*10^(-5)*H18/(G18*1000)/((D18-E18)*1000))</f>
        <v>601.63104694025185</v>
      </c>
      <c r="K18">
        <f>(J18*(D18-E18)*1000)^(1/2)</f>
        <v>50.922614119278172</v>
      </c>
      <c r="L18">
        <f>(D18+E18)/2*1000</f>
        <v>26.843680609710649</v>
      </c>
      <c r="M18">
        <f>0.8049-0.3393*F18+(0.2488+0.0393*F18+0.0732*F18*F18)*K18/L18</f>
        <v>1.2407068871126434</v>
      </c>
      <c r="N18">
        <f>H18/1000/(M18*G18*K18)*10^6</f>
        <v>230524921.19628415</v>
      </c>
      <c r="O18">
        <f t="shared" si="0"/>
        <v>19.255869532544867</v>
      </c>
      <c r="P18" s="13">
        <v>869.92295232484298</v>
      </c>
      <c r="Q18">
        <f>R18*B18*1000/K18</f>
        <v>22.036888549848793</v>
      </c>
      <c r="R18">
        <f>LN(1/(1-F18))</f>
        <v>0.16031085314478422</v>
      </c>
      <c r="S18">
        <v>1</v>
      </c>
      <c r="T18">
        <v>19.275475944688399</v>
      </c>
      <c r="U18">
        <f t="shared" si="1"/>
        <v>235089287.01406243</v>
      </c>
      <c r="V18" s="10">
        <f t="shared" si="2"/>
        <v>1.9799880178212433E-2</v>
      </c>
      <c r="W18">
        <f>6310.7*EXP(-2.62*(C18+273)*0.001-0.669*(D18-E18)/D18)*POWER(B18*(D18-E18)/D18/SQRT(J18*0.01*(D18-E18)),0.115)*POWER(((D18-E18)/D18),0.407)*1000000</f>
        <v>163173973.37845847</v>
      </c>
      <c r="X18" s="10">
        <f t="shared" si="3"/>
        <v>0.29216341325838097</v>
      </c>
      <c r="Y18">
        <f>(H18/N18)*U18</f>
        <v>44311674.027004197</v>
      </c>
      <c r="Z18" s="11">
        <f>ABS(H18-Y18)</f>
        <v>860331.37803209573</v>
      </c>
      <c r="AA18">
        <v>43298161.500753902</v>
      </c>
      <c r="AB18" s="10">
        <f>ABS(AA18-H18)/H18</f>
        <v>3.5253490198380168E-3</v>
      </c>
      <c r="AD18" s="11"/>
    </row>
    <row r="19" spans="1:30" ht="15.6" x14ac:dyDescent="0.25">
      <c r="A19" s="12">
        <v>8</v>
      </c>
      <c r="B19" s="13">
        <v>6.1800740369854799</v>
      </c>
      <c r="C19" s="13">
        <v>861.21596887856902</v>
      </c>
      <c r="D19" s="14">
        <v>4.4594237603977002E-2</v>
      </c>
      <c r="E19" s="14">
        <v>3.7115637783837203E-2</v>
      </c>
      <c r="F19" s="12">
        <v>0.16732805437706699</v>
      </c>
      <c r="G19" s="12">
        <v>2.9824407409535199</v>
      </c>
      <c r="H19" s="15">
        <v>45811954.777591303</v>
      </c>
      <c r="I19" s="15">
        <v>1226948.3001327</v>
      </c>
      <c r="J19">
        <f>560*(1+2.2*10^(-5)*H19/(G19*1000)/((D19-E19)*1000))</f>
        <v>585.3044797680966</v>
      </c>
      <c r="K19">
        <f>(J19*(D19-E19)*1000)^(1/2)</f>
        <v>66.160849277504781</v>
      </c>
      <c r="L19">
        <f>(D19+E19)/2*1000</f>
        <v>40.854937693907104</v>
      </c>
      <c r="M19">
        <f>0.8049-0.3393*F19+(0.2488+0.0393*F19+0.0732*F19*F19)*K19/L19</f>
        <v>1.1650027273273214</v>
      </c>
      <c r="N19">
        <f>H19/1000/(M19*G19*K19)*10^6</f>
        <v>199287007.83128631</v>
      </c>
      <c r="O19">
        <f t="shared" si="0"/>
        <v>19.110256594053041</v>
      </c>
      <c r="P19" s="13">
        <v>861.21596887856902</v>
      </c>
      <c r="Q19">
        <f>R19*B19*1000/K19</f>
        <v>17.104792174873033</v>
      </c>
      <c r="R19">
        <f>LN(1/(1-F19))</f>
        <v>0.18311553716544524</v>
      </c>
      <c r="S19">
        <v>1</v>
      </c>
      <c r="T19">
        <v>19.2237648219504</v>
      </c>
      <c r="U19">
        <f t="shared" si="1"/>
        <v>223241526.53504929</v>
      </c>
      <c r="V19" s="10">
        <f t="shared" si="2"/>
        <v>0.12020110575418218</v>
      </c>
      <c r="W19">
        <f>6310.7*EXP(-2.62*(C19+273)*0.001-0.669*(D19-E19)/D19)*POWER(B19*(D19-E19)/D19/SQRT(J19*0.01*(D19-E19)),0.115)*POWER(((D19-E19)/D19),0.407)*1000000</f>
        <v>167914797.42703384</v>
      </c>
      <c r="X19" s="10">
        <f t="shared" si="3"/>
        <v>0.15742225620052341</v>
      </c>
      <c r="Y19">
        <f>(H19/N19)*U19</f>
        <v>51318602.398618363</v>
      </c>
      <c r="Z19" s="11">
        <f>ABS(H19-Y19)</f>
        <v>5506647.6210270599</v>
      </c>
      <c r="AA19">
        <v>50785506.255235799</v>
      </c>
      <c r="AB19" s="10">
        <f>ABS(AA19-H19)/H19</f>
        <v>0.10856448937379298</v>
      </c>
      <c r="AD19" s="11"/>
    </row>
    <row r="20" spans="1:30" ht="15.6" x14ac:dyDescent="0.25">
      <c r="A20" s="12">
        <v>9</v>
      </c>
      <c r="B20" s="13">
        <v>6.6471861344359899</v>
      </c>
      <c r="C20" s="13">
        <v>868.90601520861799</v>
      </c>
      <c r="D20" s="14">
        <v>3.7115637783837203E-2</v>
      </c>
      <c r="E20" s="14">
        <v>3.1583201003670701E-2</v>
      </c>
      <c r="F20" s="12">
        <v>0.148658926989268</v>
      </c>
      <c r="G20" s="12">
        <v>2.98274138509169</v>
      </c>
      <c r="H20" s="15">
        <v>41025570.639367402</v>
      </c>
      <c r="I20" s="15">
        <v>952690.61862867</v>
      </c>
      <c r="J20">
        <f>560*(1+2.2*10^(-5)*H20/(G20*1000)/((D20-E20)*1000))</f>
        <v>590.62903248342332</v>
      </c>
      <c r="K20">
        <f>(J20*(D20-E20)*1000)^(1/2)</f>
        <v>57.163080591807216</v>
      </c>
      <c r="L20">
        <f>(D20+E20)/2*1000</f>
        <v>34.349419393753955</v>
      </c>
      <c r="M20">
        <f>0.8049-0.3393*F20+(0.2488+0.0393*F20+0.0732*F20*F20)*K20/L20</f>
        <v>1.1809187553824703</v>
      </c>
      <c r="N20">
        <f>H20/1000/(M20*G20*K20)*10^6</f>
        <v>203752705.85694572</v>
      </c>
      <c r="O20">
        <f t="shared" si="0"/>
        <v>19.132417590276553</v>
      </c>
      <c r="P20" s="13">
        <v>868.90601520861799</v>
      </c>
      <c r="Q20">
        <f>R20*B20*1000/K20</f>
        <v>18.715127729021038</v>
      </c>
      <c r="R20">
        <f>LN(1/(1-F20))</f>
        <v>0.16094243985703716</v>
      </c>
      <c r="S20">
        <v>1</v>
      </c>
      <c r="T20">
        <v>19.230249937924601</v>
      </c>
      <c r="U20">
        <f t="shared" si="1"/>
        <v>224693978.29349291</v>
      </c>
      <c r="V20" s="10">
        <f t="shared" si="2"/>
        <v>0.10277788630326218</v>
      </c>
      <c r="W20">
        <f>6310.7*EXP(-2.62*(C20+273)*0.001-0.669*(D20-E20)/D20)*POWER(B20*(D20-E20)/D20/SQRT(J20*0.01*(D20-E20)),0.115)*POWER(((D20-E20)/D20),0.407)*1000000</f>
        <v>160686193.11276239</v>
      </c>
      <c r="X20" s="10">
        <f t="shared" si="3"/>
        <v>0.21136658069424719</v>
      </c>
      <c r="Y20">
        <f>(H20/N20)*U20</f>
        <v>45242092.074066751</v>
      </c>
      <c r="Z20" s="11">
        <f>ABS(H20-Y20)</f>
        <v>4216521.4346993491</v>
      </c>
      <c r="AA20">
        <v>44070093.883201599</v>
      </c>
      <c r="AB20" s="10">
        <f>ABS(AA20-H20)/H20</f>
        <v>7.4210381388643692E-2</v>
      </c>
      <c r="AD20" s="11"/>
    </row>
    <row r="21" spans="1:30" ht="15.6" x14ac:dyDescent="0.25">
      <c r="A21" s="16">
        <v>10</v>
      </c>
      <c r="B21" s="13">
        <v>7</v>
      </c>
      <c r="C21" s="13">
        <v>869.91708080387798</v>
      </c>
      <c r="D21" s="14">
        <v>3.1583201003670701E-2</v>
      </c>
      <c r="E21" s="14">
        <v>2.7645748722309002E-2</v>
      </c>
      <c r="F21" s="12">
        <v>0.124275709417919</v>
      </c>
      <c r="G21" s="12">
        <v>2.9829486980570699</v>
      </c>
      <c r="H21" s="15">
        <v>35539451.507287703</v>
      </c>
      <c r="I21" s="15">
        <v>698902.70056178397</v>
      </c>
      <c r="J21">
        <f>560*(1+2.2*10^(-5)*H21/(G21*1000)/((D21-E21)*1000))</f>
        <v>597.27866411174966</v>
      </c>
      <c r="K21">
        <f>(J21*(D21-E21)*1000)^(1/2)</f>
        <v>48.494909409292404</v>
      </c>
      <c r="L21">
        <f>(D21+E21)/2*1000</f>
        <v>29.614474862989852</v>
      </c>
      <c r="M21">
        <f>0.8049-0.3393*F21+(0.2488+0.0393*F21+0.0732*F21*F21)*K21/L21</f>
        <v>1.1800024929255786</v>
      </c>
      <c r="N21">
        <f>H21/1000/(M21*G21*K21)*10^6</f>
        <v>208202461.37417218</v>
      </c>
      <c r="O21">
        <f t="shared" si="0"/>
        <v>19.154021536237472</v>
      </c>
      <c r="P21" s="13">
        <v>869.91708080387798</v>
      </c>
      <c r="Q21">
        <f>R21*B21*1000/K21</f>
        <v>19.155161477040508</v>
      </c>
      <c r="R21">
        <f>LN(1/(1-F21))</f>
        <v>0.13270397436420672</v>
      </c>
      <c r="S21">
        <v>1</v>
      </c>
      <c r="T21">
        <v>19.236332169099601</v>
      </c>
      <c r="U21">
        <f t="shared" si="1"/>
        <v>226064783.56447285</v>
      </c>
      <c r="V21" s="10">
        <f t="shared" si="2"/>
        <v>8.5793040449215943E-2</v>
      </c>
      <c r="W21">
        <f>6310.7*EXP(-2.62*(C21+273)*0.001-0.669*(D21-E21)/D21)*POWER(B21*(D21-E21)/D21/SQRT(J21*0.01*(D21-E21)),0.115)*POWER(((D21-E21)/D21),0.407)*1000000</f>
        <v>152125951.10779047</v>
      </c>
      <c r="X21" s="10">
        <f t="shared" si="3"/>
        <v>0.26933644250056921</v>
      </c>
      <c r="Y21">
        <f>(H21/N21)*U21</f>
        <v>38588489.107995383</v>
      </c>
      <c r="Z21" s="11">
        <f>ABS(H21-Y21)</f>
        <v>3049037.60070768</v>
      </c>
      <c r="AA21">
        <v>36822266.385205701</v>
      </c>
      <c r="AB21" s="10">
        <f>ABS(AA21-H21)/H21</f>
        <v>3.6095517052505556E-2</v>
      </c>
      <c r="AD21" s="11"/>
    </row>
    <row r="22" spans="1:30" ht="15.6" x14ac:dyDescent="0.25">
      <c r="A22" s="12">
        <v>11</v>
      </c>
      <c r="B22" s="13">
        <v>7</v>
      </c>
      <c r="C22" s="13">
        <v>871.19932087711004</v>
      </c>
      <c r="D22" s="14">
        <v>2.7645748722309002E-2</v>
      </c>
      <c r="E22" s="14">
        <v>2.47151053839582E-2</v>
      </c>
      <c r="F22" s="12">
        <v>0.10562495060709701</v>
      </c>
      <c r="G22" s="12">
        <v>2.9830886593919201</v>
      </c>
      <c r="H22" s="15">
        <v>31371219.6772242</v>
      </c>
      <c r="I22" s="15">
        <v>508189.96149251203</v>
      </c>
      <c r="J22">
        <f>560*(1+2.2*10^(-5)*H22/(G22*1000)/((D22-E22)*1000))</f>
        <v>604.209233277512</v>
      </c>
      <c r="K22">
        <f>(J22*(D22-E22)*1000)^(1/2)</f>
        <v>42.079944920054096</v>
      </c>
      <c r="L22">
        <f>(D22+E22)/2*1000</f>
        <v>26.180427053133602</v>
      </c>
      <c r="M22">
        <f>0.8049-0.3393*F22+(0.2488+0.0393*F22+0.0732*F22*F22)*K22/L22</f>
        <v>1.1769437208934239</v>
      </c>
      <c r="N22">
        <f>H22/1000/(M22*G22*K22)*10^6</f>
        <v>212341256.98525479</v>
      </c>
      <c r="O22">
        <f t="shared" si="0"/>
        <v>19.17370524121408</v>
      </c>
      <c r="P22" s="13">
        <v>871.19932087711004</v>
      </c>
      <c r="Q22">
        <f>R22*B22*1000/K22</f>
        <v>18.569665801639324</v>
      </c>
      <c r="R22">
        <f>LN(1/(1-F22))</f>
        <v>0.11163007344525643</v>
      </c>
      <c r="S22">
        <v>1</v>
      </c>
      <c r="T22">
        <v>19.222586848216402</v>
      </c>
      <c r="U22">
        <f t="shared" si="1"/>
        <v>222978708.70709333</v>
      </c>
      <c r="V22" s="10">
        <f t="shared" si="2"/>
        <v>5.009601936460803E-2</v>
      </c>
      <c r="W22">
        <f>6310.7*EXP(-2.62*(C22+273)*0.001-0.669*(D22-E22)/D22)*POWER(B22*(D22-E22)/D22/SQRT(J22*0.01*(D22-E22)),0.115)*POWER(((D22-E22)/D22),0.407)*1000000</f>
        <v>143380890.49087065</v>
      </c>
      <c r="X22" s="10">
        <f t="shared" si="3"/>
        <v>0.32476197736350793</v>
      </c>
      <c r="Y22">
        <f>(H22/N22)*U22</f>
        <v>32942792.9056658</v>
      </c>
      <c r="Z22" s="11">
        <f>ABS(H22-Y22)</f>
        <v>1571573.2284415998</v>
      </c>
      <c r="AA22">
        <v>31472717.815368101</v>
      </c>
      <c r="AB22" s="10">
        <f>ABS(AA22-H22)/H22</f>
        <v>3.2353902458433703E-3</v>
      </c>
      <c r="AD22" s="11"/>
    </row>
    <row r="23" spans="1:30" ht="15.6" x14ac:dyDescent="0.25">
      <c r="A23" s="12">
        <v>9</v>
      </c>
      <c r="B23" s="13">
        <v>6.3813552388444803</v>
      </c>
      <c r="C23" s="13">
        <v>859.09049843137598</v>
      </c>
      <c r="D23" s="14">
        <v>4.3081769359049997E-2</v>
      </c>
      <c r="E23" s="14">
        <v>3.4714432078272205E-2</v>
      </c>
      <c r="F23" s="12">
        <v>0.19377013505872401</v>
      </c>
      <c r="G23" s="12">
        <v>2.9725215814201098</v>
      </c>
      <c r="H23" s="15">
        <v>61664268.743033998</v>
      </c>
      <c r="I23" s="15">
        <v>1748106.23729049</v>
      </c>
      <c r="J23">
        <f>560*(1+2.2*10^(-5)*H23/(G23*1000)/((D23-E23)*1000))</f>
        <v>590.54442836039982</v>
      </c>
      <c r="K23">
        <f>(J23*(D23-E23)*1000)^(1/2)</f>
        <v>70.294270117667367</v>
      </c>
      <c r="L23">
        <f>(D23+E23)/2*1000</f>
        <v>38.898100718661098</v>
      </c>
      <c r="M23">
        <f>0.8049-0.3393*F23+(0.2488+0.0393*F23+0.0732*F23*F23)*K23/L23</f>
        <v>1.2074984049832991</v>
      </c>
      <c r="N23">
        <f>H23/1000/(M23*G23*K23)*10^6</f>
        <v>244400493.00672251</v>
      </c>
      <c r="O23">
        <f t="shared" si="0"/>
        <v>19.31431880247213</v>
      </c>
      <c r="P23" s="13">
        <v>859.09049843137598</v>
      </c>
      <c r="Q23">
        <f>R23*B23*1000/K23</f>
        <v>19.552902866168829</v>
      </c>
      <c r="R23">
        <f>LN(1/(1-F23))</f>
        <v>0.21538638490025</v>
      </c>
      <c r="S23">
        <v>1</v>
      </c>
      <c r="T23">
        <v>19.280350846252201</v>
      </c>
      <c r="U23">
        <f t="shared" si="1"/>
        <v>236238122.10080171</v>
      </c>
      <c r="V23" s="10">
        <f t="shared" si="2"/>
        <v>3.3397522261529512E-2</v>
      </c>
      <c r="W23">
        <f>6310.7*EXP(-2.62*(C23+273)*0.001-0.669*(D23-E23)/D23)*POWER(B23*(D23-E23)/D23/SQRT(J23*0.01*(D23-E23)),0.115)*POWER(((D23-E23)/D23),0.407)*1000000</f>
        <v>178507269.76954266</v>
      </c>
      <c r="X23" s="10">
        <f t="shared" si="3"/>
        <v>0.26961166250743768</v>
      </c>
      <c r="Y23">
        <f>(H23/N23)*U23</f>
        <v>59604834.954947583</v>
      </c>
      <c r="Z23" s="11">
        <f>ABS(H23-Y23)</f>
        <v>2059433.7880864143</v>
      </c>
      <c r="AA23">
        <v>57903268.890566103</v>
      </c>
      <c r="AB23" s="10">
        <f>ABS(AA23-H23)/H23</f>
        <v>6.0991558468659564E-2</v>
      </c>
      <c r="AD23" s="11"/>
    </row>
    <row r="24" spans="1:30" ht="15.6" x14ac:dyDescent="0.25">
      <c r="A24" s="12">
        <v>10</v>
      </c>
      <c r="B24" s="13">
        <v>6.9369465589829797</v>
      </c>
      <c r="C24" s="13">
        <v>841.09407618963803</v>
      </c>
      <c r="D24" s="14">
        <v>3.4714432078272205E-2</v>
      </c>
      <c r="E24" s="14">
        <v>2.8899577935924101E-2</v>
      </c>
      <c r="F24" s="12">
        <v>0.167024242396795</v>
      </c>
      <c r="G24" s="12">
        <v>2.9728508724306302</v>
      </c>
      <c r="H24" s="15">
        <v>51191228.272185497</v>
      </c>
      <c r="I24" s="15">
        <v>1176222.2230207999</v>
      </c>
      <c r="J24">
        <f>560*(1+2.2*10^(-5)*H24/(G24*1000)/((D24-E24)*1000))</f>
        <v>596.48331628053654</v>
      </c>
      <c r="K24">
        <f>(J24*(D24-E24)*1000)^(1/2)</f>
        <v>58.893662498739303</v>
      </c>
      <c r="L24">
        <f>(D24+E24)/2*1000</f>
        <v>31.807005007098155</v>
      </c>
      <c r="M24">
        <f>0.8049-0.3393*F24+(0.2488+0.0393*F24+0.0732*F24*F24)*K24/L24</f>
        <v>1.2248403256270792</v>
      </c>
      <c r="N24">
        <f>H24/1000/(M24*G24*K24)*10^6</f>
        <v>238712074.17533267</v>
      </c>
      <c r="O24">
        <f t="shared" si="0"/>
        <v>19.290768673085214</v>
      </c>
      <c r="P24" s="13">
        <v>841.09407618963803</v>
      </c>
      <c r="Q24">
        <f>R24*B24*1000/K24</f>
        <v>21.525781578428937</v>
      </c>
      <c r="R24">
        <f>LN(1/(1-F24))</f>
        <v>0.18275073975594169</v>
      </c>
      <c r="S24">
        <v>1</v>
      </c>
      <c r="T24">
        <v>19.370916036658102</v>
      </c>
      <c r="U24">
        <f t="shared" si="1"/>
        <v>258631812.95193279</v>
      </c>
      <c r="V24" s="10">
        <f t="shared" si="2"/>
        <v>8.344671649063376E-2</v>
      </c>
      <c r="W24">
        <f>6310.7*EXP(-2.62*(C24+273)*0.001-0.669*(D24-E24)/D24)*POWER(B24*(D24-E24)/D24/SQRT(J24*0.01*(D24-E24)),0.115)*POWER(((D24-E24)/D24),0.407)*1000000</f>
        <v>181700383.22884321</v>
      </c>
      <c r="X24" s="10">
        <f t="shared" si="3"/>
        <v>0.23883036140272776</v>
      </c>
      <c r="Y24">
        <f>(H24/N24)*U24</f>
        <v>55462968.184621871</v>
      </c>
      <c r="Z24" s="11">
        <f>ABS(H24-Y24)</f>
        <v>4271739.9124363735</v>
      </c>
      <c r="AA24">
        <v>51676509.780768201</v>
      </c>
      <c r="AB24" s="10">
        <f>ABS(AA24-H24)/H24</f>
        <v>9.4797785667975285E-3</v>
      </c>
      <c r="AD24" s="11"/>
    </row>
    <row r="25" spans="1:30" ht="15.6" x14ac:dyDescent="0.25">
      <c r="A25" s="12">
        <v>9</v>
      </c>
      <c r="B25" s="13">
        <v>4.9892675697926299</v>
      </c>
      <c r="C25" s="13">
        <v>853.40676153385004</v>
      </c>
      <c r="D25" s="14">
        <v>3.9013038834793401E-2</v>
      </c>
      <c r="E25" s="14">
        <v>3.3300092375292099E-2</v>
      </c>
      <c r="F25" s="12">
        <v>0.14606245461089801</v>
      </c>
      <c r="G25" s="12">
        <v>3.9756413836854598</v>
      </c>
      <c r="H25" s="15">
        <v>53570392.993019097</v>
      </c>
      <c r="I25" s="15">
        <v>1285272.9986475301</v>
      </c>
      <c r="J25">
        <f>560*(1+2.2*10^(-5)*H25/(G25*1000)/((D25-E25)*1000))</f>
        <v>589.05816487290497</v>
      </c>
      <c r="K25">
        <f>(J25*(D25-E25)*1000)^(1/2)</f>
        <v>58.010841723345095</v>
      </c>
      <c r="L25">
        <f>(D25+E25)/2*1000</f>
        <v>36.156565605042751</v>
      </c>
      <c r="M25">
        <f>0.8049-0.3393*F25+(0.2488+0.0393*F25+0.0732*F25*F25)*K25/L25</f>
        <v>1.166239769823552</v>
      </c>
      <c r="N25">
        <f>H25/1000/(M25*G25*K25)*10^6</f>
        <v>199168483.00953913</v>
      </c>
      <c r="O25">
        <f t="shared" si="0"/>
        <v>19.109661672773413</v>
      </c>
      <c r="P25" s="13">
        <v>853.40676153385004</v>
      </c>
      <c r="Q25">
        <f>R25*B25*1000/K25</f>
        <v>13.58007321320812</v>
      </c>
      <c r="R25">
        <f>LN(1/(1-F25))</f>
        <v>0.15789721973071047</v>
      </c>
      <c r="S25">
        <v>1</v>
      </c>
      <c r="T25">
        <v>19.163455824181401</v>
      </c>
      <c r="U25">
        <f t="shared" si="1"/>
        <v>210175998.16459048</v>
      </c>
      <c r="V25" s="10">
        <f t="shared" si="2"/>
        <v>5.5267354496665762E-2</v>
      </c>
      <c r="W25">
        <f>6310.7*EXP(-2.62*(C25+273)*0.001-0.669*(D25-E25)/D25)*POWER(B25*(D25-E25)/D25/SQRT(J25*0.01*(D25-E25)),0.115)*POWER(((D25-E25)/D25),0.407)*1000000</f>
        <v>160430831.26356554</v>
      </c>
      <c r="X25" s="10">
        <f t="shared" si="3"/>
        <v>0.19449689609835635</v>
      </c>
      <c r="Y25">
        <f>(H25/N25)*U25</f>
        <v>56531086.89308998</v>
      </c>
      <c r="Z25" s="11">
        <f>ABS(H25-Y25)</f>
        <v>2960693.9000708833</v>
      </c>
      <c r="AA25">
        <v>60258065.079828501</v>
      </c>
      <c r="AB25" s="10">
        <f>ABS(AA25-H25)/H25</f>
        <v>0.12483895885701068</v>
      </c>
      <c r="AD25" s="11"/>
    </row>
    <row r="26" spans="1:30" ht="15.6" x14ac:dyDescent="0.25">
      <c r="A26" s="12">
        <v>10</v>
      </c>
      <c r="B26" s="13">
        <v>5.3161201598885004</v>
      </c>
      <c r="C26" s="13">
        <v>854.55040397072196</v>
      </c>
      <c r="D26" s="14">
        <v>3.3300092375292099E-2</v>
      </c>
      <c r="E26" s="14">
        <v>2.9084387085126898E-2</v>
      </c>
      <c r="F26" s="12">
        <v>0.12621837217683199</v>
      </c>
      <c r="G26" s="12">
        <v>3.9758347850931299</v>
      </c>
      <c r="H26" s="15">
        <v>44971410.656287298</v>
      </c>
      <c r="I26" s="15">
        <v>902113.25725999905</v>
      </c>
      <c r="J26">
        <f>560*(1+2.2*10^(-5)*H26/(G26*1000)/((D26-E26)*1000))</f>
        <v>593.05587416660285</v>
      </c>
      <c r="K26">
        <f>(J26*(D26-E26)*1000)^(1/2)</f>
        <v>50.00148783874031</v>
      </c>
      <c r="L26">
        <f>(D26+E26)/2*1000</f>
        <v>31.192239730209501</v>
      </c>
      <c r="M26">
        <f>0.8049-0.3393*F26+(0.2488+0.0393*F26+0.0732*F26*F26)*K26/L26</f>
        <v>1.1707240219633062</v>
      </c>
      <c r="N26">
        <f>H26/1000/(M26*G26*K26)*10^6</f>
        <v>193228296.22530115</v>
      </c>
      <c r="O26">
        <f t="shared" si="0"/>
        <v>19.079382929811842</v>
      </c>
      <c r="P26" s="13">
        <v>854.55040397072196</v>
      </c>
      <c r="Q26">
        <f>R26*B26*1000/K26</f>
        <v>14.345100878483615</v>
      </c>
      <c r="R26">
        <f>LN(1/(1-F26))</f>
        <v>0.13492478829448534</v>
      </c>
      <c r="S26">
        <v>1</v>
      </c>
      <c r="T26">
        <v>19.1812273976768</v>
      </c>
      <c r="U26">
        <f t="shared" si="1"/>
        <v>213944543.67057037</v>
      </c>
      <c r="V26" s="10">
        <f t="shared" si="2"/>
        <v>0.10721125140551055</v>
      </c>
      <c r="W26">
        <f>6310.7*EXP(-2.62*(C26+273)*0.001-0.669*(D26-E26)/D26)*POWER(B26*(D26-E26)/D26/SQRT(J26*0.01*(D26-E26)),0.115)*POWER(((D26-E26)/D26),0.407)*1000000</f>
        <v>153934756.68817443</v>
      </c>
      <c r="X26" s="10">
        <f t="shared" si="3"/>
        <v>0.20335292658851101</v>
      </c>
      <c r="Y26">
        <f>(H26/N26)*U26</f>
        <v>49792851.87021897</v>
      </c>
      <c r="Z26" s="11">
        <f>ABS(H26-Y26)</f>
        <v>4821441.2139316723</v>
      </c>
      <c r="AA26">
        <v>53820235.614627004</v>
      </c>
      <c r="AB26" s="10">
        <f>ABS(AA26-H26)/H26</f>
        <v>0.19676556348144222</v>
      </c>
      <c r="AD26" s="11"/>
    </row>
    <row r="27" spans="1:30" ht="15.6" x14ac:dyDescent="0.25">
      <c r="A27" s="12">
        <v>11</v>
      </c>
      <c r="B27" s="13">
        <v>5.5949582347296296</v>
      </c>
      <c r="C27" s="13">
        <v>851.48176714337797</v>
      </c>
      <c r="D27" s="14">
        <v>2.9084387085126898E-2</v>
      </c>
      <c r="E27" s="14">
        <v>2.5995608502384703E-2</v>
      </c>
      <c r="F27" s="12">
        <v>0.105836678143442</v>
      </c>
      <c r="G27" s="12">
        <v>3.9759684265785502</v>
      </c>
      <c r="H27" s="15">
        <v>43173766.507520102</v>
      </c>
      <c r="I27" s="15">
        <v>766003.80341025197</v>
      </c>
      <c r="J27">
        <f>560*(1+2.2*10^(-5)*H27/(G27*1000)/((D27-E27)*1000))</f>
        <v>603.3112723383922</v>
      </c>
      <c r="K27">
        <f>(J27*(D27-E27)*1000)^(1/2)</f>
        <v>43.168216742480453</v>
      </c>
      <c r="L27">
        <f>(D27+E27)/2*1000</f>
        <v>27.539997793755802</v>
      </c>
      <c r="M27">
        <f>0.8049-0.3393*F27+(0.2488+0.0393*F27+0.0732*F27*F27)*K27/L27</f>
        <v>1.1667819805944504</v>
      </c>
      <c r="N27">
        <f>H27/1000/(M27*G27*K27)*10^6</f>
        <v>215587307.96691108</v>
      </c>
      <c r="O27">
        <f t="shared" si="0"/>
        <v>19.188876526838246</v>
      </c>
      <c r="P27" s="13">
        <v>851.48176714337797</v>
      </c>
      <c r="Q27">
        <f>R27*B27*1000/K27</f>
        <v>14.498867696913985</v>
      </c>
      <c r="R27">
        <f>LN(1/(1-F27))</f>
        <v>0.1118668338533499</v>
      </c>
      <c r="S27">
        <v>1</v>
      </c>
      <c r="T27">
        <v>19.1976682462413</v>
      </c>
      <c r="U27">
        <f t="shared" si="1"/>
        <v>217491047.3945083</v>
      </c>
      <c r="V27" s="10">
        <f t="shared" si="2"/>
        <v>8.8304800758002688E-3</v>
      </c>
      <c r="W27">
        <f>6310.7*EXP(-2.62*(C27+273)*0.001-0.669*(D27-E27)/D27)*POWER(B27*(D27-E27)/D27/SQRT(J27*0.01*(D27-E27)),0.115)*POWER(((D27-E27)/D27),0.407)*1000000</f>
        <v>146831546.94600704</v>
      </c>
      <c r="X27" s="10">
        <f t="shared" si="3"/>
        <v>0.31892304639499863</v>
      </c>
      <c r="Y27">
        <f>(H27/N27)*U27</f>
        <v>43555011.592462011</v>
      </c>
      <c r="Z27" s="11">
        <f>ABS(H27-Y27)</f>
        <v>381245.08494190872</v>
      </c>
      <c r="AA27">
        <v>47456629.687109798</v>
      </c>
      <c r="AB27" s="10">
        <f>ABS(AA27-H27)/H27</f>
        <v>9.9200591610270963E-2</v>
      </c>
      <c r="AD27" s="11"/>
    </row>
    <row r="28" spans="1:30" ht="15.6" x14ac:dyDescent="0.25">
      <c r="A28" s="12">
        <v>12</v>
      </c>
      <c r="B28" s="13">
        <v>5.8592250730630502</v>
      </c>
      <c r="C28" s="13">
        <v>854.36097066929801</v>
      </c>
      <c r="D28" s="14">
        <v>2.5995608502384703E-2</v>
      </c>
      <c r="E28" s="14">
        <v>2.35876995021943E-2</v>
      </c>
      <c r="F28" s="12">
        <v>9.22725752867712E-2</v>
      </c>
      <c r="G28" s="12">
        <v>3.9760621159220699</v>
      </c>
      <c r="H28" s="15">
        <v>41325691.703633599</v>
      </c>
      <c r="I28" s="15">
        <v>661504.366179473</v>
      </c>
      <c r="J28">
        <f>560*(1+2.2*10^(-5)*H28/(G28*1000)/((D28-E28)*1000))</f>
        <v>613.17868681558912</v>
      </c>
      <c r="K28">
        <f>(J28*(D28-E28)*1000)^(1/2)</f>
        <v>38.424972071664406</v>
      </c>
      <c r="L28">
        <f>(D28+E28)/2*1000</f>
        <v>24.791654002289501</v>
      </c>
      <c r="M28">
        <f>0.8049-0.3393*F28+(0.2488+0.0393*F28+0.0732*F28*F28)*K28/L28</f>
        <v>1.1657973740717633</v>
      </c>
      <c r="N28">
        <f>H28/1000/(M28*G28*K28)*10^6</f>
        <v>232022625.94707063</v>
      </c>
      <c r="O28">
        <f t="shared" si="0"/>
        <v>19.262345450509194</v>
      </c>
      <c r="P28" s="13">
        <v>854.36097066929801</v>
      </c>
      <c r="Q28">
        <f>R28*B28*1000/K28</f>
        <v>14.762229337816448</v>
      </c>
      <c r="R28">
        <f>LN(1/(1-F28))</f>
        <v>9.6811138494900764E-2</v>
      </c>
      <c r="S28">
        <v>1</v>
      </c>
      <c r="T28">
        <v>19.195046356039398</v>
      </c>
      <c r="U28">
        <f t="shared" si="1"/>
        <v>216921556.64568853</v>
      </c>
      <c r="V28" s="10">
        <f t="shared" si="2"/>
        <v>6.5084468550179131E-2</v>
      </c>
      <c r="W28">
        <f>6310.7*EXP(-2.62*(C28+273)*0.001-0.669*(D28-E28)/D28)*POWER(B28*(D28-E28)/D28/SQRT(J28*0.01*(D28-E28)),0.115)*POWER(((D28-E28)/D28),0.407)*1000000</f>
        <v>139509961.42653912</v>
      </c>
      <c r="X28" s="10">
        <f t="shared" si="3"/>
        <v>0.39872259932803122</v>
      </c>
      <c r="Y28">
        <f>(H28/N28)*U28</f>
        <v>38636031.021634057</v>
      </c>
      <c r="Z28" s="11">
        <f>ABS(H28-Y28)</f>
        <v>2689660.6819995418</v>
      </c>
      <c r="AA28">
        <v>42822105.7779558</v>
      </c>
      <c r="AB28" s="10">
        <f>ABS(AA28-H28)/H28</f>
        <v>3.621026079983624E-2</v>
      </c>
      <c r="AD28" s="11"/>
    </row>
    <row r="29" spans="1:30" ht="15.6" x14ac:dyDescent="0.25">
      <c r="A29" s="12">
        <v>10</v>
      </c>
      <c r="B29" s="13">
        <v>6.71429837177274</v>
      </c>
      <c r="C29" s="13">
        <v>866.77300942047395</v>
      </c>
      <c r="D29" s="14">
        <v>3.3269214794103802E-2</v>
      </c>
      <c r="E29" s="14">
        <v>2.8175743796560699E-2</v>
      </c>
      <c r="F29" s="12">
        <v>0.15263982173302701</v>
      </c>
      <c r="G29" s="12">
        <v>3.1518161964107501</v>
      </c>
      <c r="H29" s="15">
        <v>47397979.013099901</v>
      </c>
      <c r="I29" s="15">
        <v>1030667.03931414</v>
      </c>
      <c r="J29">
        <f>560*(1+2.2*10^(-5)*H29/(G29*1000)/((D29-E29)*1000))</f>
        <v>596.37439776444455</v>
      </c>
      <c r="K29">
        <f>(J29*(D29-E29)*1000)^(1/2)</f>
        <v>55.114568842461544</v>
      </c>
      <c r="L29">
        <f>(D29+E29)/2*1000</f>
        <v>30.722479295332249</v>
      </c>
      <c r="M29">
        <f>0.8049-0.3393*F29+(0.2488+0.0393*F29+0.0732*F29*F29)*K29/L29</f>
        <v>1.2132648728692601</v>
      </c>
      <c r="N29">
        <f>H29/1000/(M29*G29*K29)*10^6</f>
        <v>224893499.93016568</v>
      </c>
      <c r="O29">
        <f t="shared" si="0"/>
        <v>19.231137514467257</v>
      </c>
      <c r="P29" s="13">
        <v>866.77300942047395</v>
      </c>
      <c r="Q29">
        <f>R29*B29*1000/K29</f>
        <v>20.177703777985215</v>
      </c>
      <c r="R29">
        <f>LN(1/(1-F29))</f>
        <v>0.16562943473436148</v>
      </c>
      <c r="S29">
        <v>1</v>
      </c>
      <c r="T29">
        <v>19.2623030069389</v>
      </c>
      <c r="U29">
        <f t="shared" si="1"/>
        <v>232012778.28742298</v>
      </c>
      <c r="V29" s="10">
        <f t="shared" si="2"/>
        <v>3.1656221097844078E-2</v>
      </c>
      <c r="W29">
        <f>6310.7*EXP(-2.62*(C29+273)*0.001-0.669*(D29-E29)/D29)*POWER(B29*(D29-E29)/D29/SQRT(J29*0.01*(D29-E29)),0.115)*POWER(((D29-E29)/D29),0.407)*1000000</f>
        <v>164292512.23232156</v>
      </c>
      <c r="X29" s="10">
        <f t="shared" si="3"/>
        <v>0.26946527007966903</v>
      </c>
      <c r="Y29">
        <f>(H29/N29)*U29</f>
        <v>48898419.916329563</v>
      </c>
      <c r="Z29" s="11">
        <f>ABS(H29-Y29)</f>
        <v>1500440.9032296613</v>
      </c>
      <c r="AA29">
        <v>47535334.9818689</v>
      </c>
      <c r="AB29" s="10">
        <f>ABS(AA29-H29)/H29</f>
        <v>2.8979288068598113E-3</v>
      </c>
      <c r="AD29" s="11"/>
    </row>
    <row r="30" spans="1:30" ht="15.6" x14ac:dyDescent="0.25">
      <c r="A30" s="12">
        <v>11</v>
      </c>
      <c r="B30" s="13">
        <v>7</v>
      </c>
      <c r="C30" s="13">
        <v>856.48367197340201</v>
      </c>
      <c r="D30" s="14">
        <v>2.8175743796560699E-2</v>
      </c>
      <c r="E30" s="14">
        <v>2.4615930626147101E-2</v>
      </c>
      <c r="F30" s="12">
        <v>0.12589635823643999</v>
      </c>
      <c r="G30" s="12">
        <v>3.1519939720312702</v>
      </c>
      <c r="H30" s="15">
        <v>43092420.677960098</v>
      </c>
      <c r="I30" s="15">
        <v>795322.62353958294</v>
      </c>
      <c r="J30">
        <f>560*(1+2.2*10^(-5)*H30/(G30*1000)/((D30-E30)*1000))</f>
        <v>607.3150185767214</v>
      </c>
      <c r="K30">
        <f>(J30*(D30-E30)*1000)^(1/2)</f>
        <v>46.496537523985502</v>
      </c>
      <c r="L30">
        <f>(D30+E30)/2*1000</f>
        <v>26.395837211353896</v>
      </c>
      <c r="M30">
        <f>0.8049-0.3393*F30+(0.2488+0.0393*F30+0.0732*F30*F30)*K30/L30</f>
        <v>1.2112063103739517</v>
      </c>
      <c r="N30">
        <f>H30/1000/(M30*G30*K30)*10^6</f>
        <v>242759801.92647582</v>
      </c>
      <c r="O30">
        <f t="shared" si="0"/>
        <v>19.307583043008361</v>
      </c>
      <c r="P30" s="13">
        <v>856.48367197340201</v>
      </c>
      <c r="Q30">
        <f>R30*B30*1000/K30</f>
        <v>20.257299572874413</v>
      </c>
      <c r="R30">
        <f>LN(1/(1-F30))</f>
        <v>0.13455632710353865</v>
      </c>
      <c r="S30">
        <v>1</v>
      </c>
      <c r="T30">
        <v>19.3009933970318</v>
      </c>
      <c r="U30">
        <f t="shared" si="1"/>
        <v>241165359.94819808</v>
      </c>
      <c r="V30" s="10">
        <f t="shared" si="2"/>
        <v>6.5679818718942943E-3</v>
      </c>
      <c r="W30">
        <f>6310.7*EXP(-2.62*(C30+273)*0.001-0.669*(D30-E30)/D30)*POWER(B30*(D30-E30)/D30/SQRT(J30*0.01*(D30-E30)),0.115)*POWER(((D30-E30)/D30),0.407)*1000000</f>
        <v>159267667.53835648</v>
      </c>
      <c r="X30" s="10">
        <f t="shared" si="3"/>
        <v>0.34392899370302848</v>
      </c>
      <c r="Y30">
        <f>(H30/N30)*U30</f>
        <v>42809390.44013121</v>
      </c>
      <c r="Z30" s="11">
        <f>ABS(H30-Y30)</f>
        <v>283030.237828888</v>
      </c>
      <c r="AA30">
        <v>40778626.220429003</v>
      </c>
      <c r="AB30" s="10">
        <f>ABS(AA30-H30)/H30</f>
        <v>5.3693768443008355E-2</v>
      </c>
      <c r="AD30" s="11"/>
    </row>
    <row r="31" spans="1:30" ht="15.6" x14ac:dyDescent="0.25">
      <c r="A31" s="12">
        <v>12</v>
      </c>
      <c r="B31" s="13">
        <v>7</v>
      </c>
      <c r="C31" s="13">
        <v>841.046254529321</v>
      </c>
      <c r="D31" s="14">
        <v>2.4615930626147101E-2</v>
      </c>
      <c r="E31" s="14">
        <v>2.1802402562673802E-2</v>
      </c>
      <c r="F31" s="12">
        <v>0.11383459947475601</v>
      </c>
      <c r="G31" s="12">
        <v>3.1521116465985801</v>
      </c>
      <c r="H31" s="15">
        <v>38575175.7689711</v>
      </c>
      <c r="I31" s="15">
        <v>603471.10621998401</v>
      </c>
      <c r="J31">
        <f>560*(1+2.2*10^(-5)*H31/(G31*1000)/((D31-E31)*1000))</f>
        <v>613.58778156603705</v>
      </c>
      <c r="K31">
        <f>(J31*(D31-E31)*1000)^(1/2)</f>
        <v>41.549325419799175</v>
      </c>
      <c r="L31">
        <f>(D31+E31)/2*1000</f>
        <v>23.209166594410451</v>
      </c>
      <c r="M31">
        <f>0.8049-0.3393*F31+(0.2488+0.0393*F31+0.0732*F31*F31)*K31/L31</f>
        <v>1.2213876060606121</v>
      </c>
      <c r="N31">
        <f>H31/1000/(M31*G31*K31)*10^6</f>
        <v>241150871.7093831</v>
      </c>
      <c r="O31">
        <f t="shared" si="0"/>
        <v>19.300933319274229</v>
      </c>
      <c r="P31" s="13">
        <v>841.046254529321</v>
      </c>
      <c r="Q31">
        <f>R31*B31*1000/K31</f>
        <v>20.360418271394547</v>
      </c>
      <c r="R31">
        <f>LN(1/(1-F31))</f>
        <v>0.12085166349162815</v>
      </c>
      <c r="S31">
        <v>1</v>
      </c>
      <c r="T31">
        <v>19.358272819165801</v>
      </c>
      <c r="U31">
        <f t="shared" si="1"/>
        <v>255382459.11821055</v>
      </c>
      <c r="V31" s="10">
        <f t="shared" si="2"/>
        <v>5.9015284945676219E-2</v>
      </c>
      <c r="W31">
        <f>6310.7*EXP(-2.62*(C31+273)*0.001-0.669*(D31-E31)/D31)*POWER(B31*(D31-E31)/D31/SQRT(J31*0.01*(D31-E31)),0.115)*POWER(((D31-E31)/D31),0.407)*1000000</f>
        <v>160729562.43429297</v>
      </c>
      <c r="X31" s="10">
        <f t="shared" si="3"/>
        <v>0.33348960634074692</v>
      </c>
      <c r="Y31">
        <f>(H31/N31)*U31</f>
        <v>40851700.758806475</v>
      </c>
      <c r="Z31" s="11">
        <f>ABS(H31-Y31)</f>
        <v>2276524.9898353741</v>
      </c>
      <c r="AA31">
        <v>38766080.120348804</v>
      </c>
      <c r="AB31" s="10">
        <f>ABS(AA31-H31)/H31</f>
        <v>4.9488912901146619E-3</v>
      </c>
      <c r="AD31" s="11"/>
    </row>
    <row r="32" spans="1:30" ht="15.6" x14ac:dyDescent="0.25">
      <c r="A32" s="16">
        <v>13</v>
      </c>
      <c r="B32" s="13">
        <v>7</v>
      </c>
      <c r="C32" s="13">
        <v>863.58620235164199</v>
      </c>
      <c r="D32" s="14">
        <v>2.2395920403590099E-2</v>
      </c>
      <c r="E32" s="14">
        <v>1.97032380908118E-2</v>
      </c>
      <c r="F32" s="12">
        <v>0.119696472270082</v>
      </c>
      <c r="G32" s="12">
        <v>3.1622270995638102</v>
      </c>
      <c r="H32" s="15">
        <v>39056080.512002803</v>
      </c>
      <c r="I32" s="15">
        <v>604605.57751277694</v>
      </c>
      <c r="J32">
        <f>560*(1+2.2*10^(-5)*H32/(G32*1000)/((D32-E32)*1000))</f>
        <v>616.50946444403644</v>
      </c>
      <c r="K32">
        <f>(J32*(D32-E32)*1000)^(1/2)</f>
        <v>40.743884578779159</v>
      </c>
      <c r="L32">
        <f>(D32+E32)/2*1000</f>
        <v>21.049579247200949</v>
      </c>
      <c r="M32">
        <f>0.8049-0.3393*F32+(0.2488+0.0393*F32+0.0732*F32*F32)*K32/L32</f>
        <v>1.257003293964265</v>
      </c>
      <c r="N32">
        <f>H32/1000/(M32*G32*K32)*10^6</f>
        <v>241155267.50273395</v>
      </c>
      <c r="O32">
        <f t="shared" si="0"/>
        <v>19.300951547503121</v>
      </c>
      <c r="P32" s="13">
        <v>863.58620235164199</v>
      </c>
      <c r="Q32">
        <f>R32*B32*1000/K32</f>
        <v>21.903154325228964</v>
      </c>
      <c r="R32">
        <f>LN(1/(1-F32))</f>
        <v>0.12748851310547377</v>
      </c>
      <c r="S32">
        <v>1</v>
      </c>
      <c r="T32">
        <v>19.297928380467098</v>
      </c>
      <c r="U32">
        <f t="shared" si="1"/>
        <v>240427315.76173884</v>
      </c>
      <c r="V32" s="10">
        <f t="shared" si="2"/>
        <v>3.0186018681381543E-3</v>
      </c>
      <c r="W32">
        <f>6310.7*EXP(-2.62*(C32+273)*0.001-0.669*(D32-E32)/D32)*POWER(B32*(D32-E32)/D32/SQRT(J32*0.01*(D32-E32)),0.115)*POWER(((D32-E32)/D32),0.407)*1000000</f>
        <v>155301792.38078061</v>
      </c>
      <c r="X32" s="10">
        <f t="shared" si="3"/>
        <v>0.35600912230117482</v>
      </c>
      <c r="Y32">
        <f>(H32/N32)*U32</f>
        <v>38938185.754407123</v>
      </c>
      <c r="Z32" s="11">
        <f>ABS(H32-Y32)</f>
        <v>117894.75759568065</v>
      </c>
      <c r="AA32">
        <v>38194822.1665124</v>
      </c>
      <c r="AB32" s="10">
        <f>ABS(AA32-H32)/H32</f>
        <v>2.2051837619131279E-2</v>
      </c>
      <c r="AD32" s="11"/>
    </row>
    <row r="33" spans="1:30" ht="15.6" x14ac:dyDescent="0.25">
      <c r="A33" s="12">
        <v>12</v>
      </c>
      <c r="B33" s="13">
        <v>7</v>
      </c>
      <c r="C33" s="13">
        <v>870.86464546426998</v>
      </c>
      <c r="D33" s="14">
        <v>2.6262974429925697E-2</v>
      </c>
      <c r="E33" s="14">
        <v>2.2478660793254699E-2</v>
      </c>
      <c r="F33" s="12">
        <v>0.14354653518820201</v>
      </c>
      <c r="G33" s="12">
        <v>3.16243592430855</v>
      </c>
      <c r="H33" s="15">
        <v>44464752.883386903</v>
      </c>
      <c r="I33" s="15">
        <v>812669.25443241803</v>
      </c>
      <c r="J33">
        <f>560*(1+2.2*10^(-5)*H33/(G33*1000)/((D33-E33)*1000))</f>
        <v>605.77388069395897</v>
      </c>
      <c r="K33">
        <f>(J33*(D33-E33)*1000)^(1/2)</f>
        <v>47.87941475675386</v>
      </c>
      <c r="L33">
        <f>(D33+E33)/2*1000</f>
        <v>24.370817611590198</v>
      </c>
      <c r="M33">
        <f>0.8049-0.3393*F33+(0.2488+0.0393*F33+0.0732*F33*F33)*K33/L33</f>
        <v>1.2590387787183244</v>
      </c>
      <c r="N33">
        <f>H33/1000/(M33*G33*K33)*10^6</f>
        <v>233241705.42615792</v>
      </c>
      <c r="O33">
        <f t="shared" si="0"/>
        <v>19.267585836185503</v>
      </c>
      <c r="P33" s="13">
        <v>870.86464546426998</v>
      </c>
      <c r="Q33">
        <f>R33*B33*1000/K33</f>
        <v>22.654559730540303</v>
      </c>
      <c r="R33">
        <f>LN(1/(1-F33))</f>
        <v>0.15495529449574189</v>
      </c>
      <c r="S33">
        <v>1</v>
      </c>
      <c r="T33">
        <v>19.278453465841402</v>
      </c>
      <c r="U33">
        <f t="shared" si="1"/>
        <v>235790313.48163906</v>
      </c>
      <c r="V33" s="10">
        <f t="shared" si="2"/>
        <v>1.092689684644756E-2</v>
      </c>
      <c r="W33">
        <f>6310.7*EXP(-2.62*(C33+273)*0.001-0.669*(D33-E33)/D33)*POWER(B33*(D33-E33)/D33/SQRT(J33*0.01*(D33-E33)),0.115)*POWER(((D33-E33)/D33),0.407)*1000000</f>
        <v>161787533.34610617</v>
      </c>
      <c r="X33" s="10">
        <f t="shared" si="3"/>
        <v>0.30635246792376697</v>
      </c>
      <c r="Y33">
        <f>(H33/N33)*U33</f>
        <v>44950614.651446454</v>
      </c>
      <c r="Z33" s="11">
        <f>ABS(H33-Y33)</f>
        <v>485861.76805955172</v>
      </c>
      <c r="AA33">
        <v>44237623.879310302</v>
      </c>
      <c r="AB33" s="10">
        <f>ABS(AA33-H33)/H33</f>
        <v>5.1080685115301953E-3</v>
      </c>
      <c r="AD33" s="11"/>
    </row>
    <row r="34" spans="1:30" ht="15.6" x14ac:dyDescent="0.25">
      <c r="A34" s="12">
        <v>13</v>
      </c>
      <c r="B34" s="13">
        <v>7</v>
      </c>
      <c r="C34" s="13">
        <v>851.69779478089799</v>
      </c>
      <c r="D34" s="14">
        <v>2.2478660793254699E-2</v>
      </c>
      <c r="E34" s="14">
        <v>1.9728459218072199E-2</v>
      </c>
      <c r="F34" s="12">
        <v>0.121805345337581</v>
      </c>
      <c r="G34" s="12">
        <v>3.16255713245569</v>
      </c>
      <c r="H34" s="15">
        <v>38760526.630269699</v>
      </c>
      <c r="I34" s="15">
        <v>609009.04724890005</v>
      </c>
      <c r="J34">
        <f>560*(1+2.2*10^(-5)*H34/(G34*1000)/((D34-E34)*1000))</f>
        <v>614.9031763272535</v>
      </c>
      <c r="K34">
        <f>(J34*(D34-E34)*1000)^(1/2)</f>
        <v>41.123079701305628</v>
      </c>
      <c r="L34">
        <f>(D34+E34)/2*1000</f>
        <v>21.10356000566345</v>
      </c>
      <c r="M34">
        <f>0.8049-0.3393*F34+(0.2488+0.0393*F34+0.0732*F34*F34)*K34/L34</f>
        <v>1.2598354631734077</v>
      </c>
      <c r="N34">
        <f>H34/1000/(M34*G34*K34)*10^6</f>
        <v>236565728.69521198</v>
      </c>
      <c r="O34">
        <f t="shared" si="0"/>
        <v>19.281736649884248</v>
      </c>
      <c r="P34" s="13">
        <v>851.69779478089799</v>
      </c>
      <c r="Q34">
        <f>R34*B34*1000/K34</f>
        <v>22.109459203845542</v>
      </c>
      <c r="R34">
        <f>LN(1/(1-F34))</f>
        <v>0.12988700757035793</v>
      </c>
      <c r="S34">
        <v>1</v>
      </c>
      <c r="T34">
        <v>19.341647960133699</v>
      </c>
      <c r="U34">
        <f t="shared" si="1"/>
        <v>251171859.03131562</v>
      </c>
      <c r="V34" s="10">
        <f t="shared" si="2"/>
        <v>6.1742376702933095E-2</v>
      </c>
      <c r="W34">
        <f>6310.7*EXP(-2.62*(C34+273)*0.001-0.669*(D34-E34)/D34)*POWER(B34*(D34-E34)/D34/SQRT(J34*0.01*(D34-E34)),0.115)*POWER(((D34-E34)/D34),0.407)*1000000</f>
        <v>161280488.19262841</v>
      </c>
      <c r="X34" s="10">
        <f t="shared" si="3"/>
        <v>0.31824237989933035</v>
      </c>
      <c r="Y34">
        <f>(H34/N34)*U34</f>
        <v>41153693.666679882</v>
      </c>
      <c r="Z34" s="11">
        <f>ABS(H34-Y34)</f>
        <v>2393167.0364101827</v>
      </c>
      <c r="AA34">
        <v>39912380.370797902</v>
      </c>
      <c r="AB34" s="10">
        <f>ABS(AA34-H34)/H34</f>
        <v>2.9717184998943571E-2</v>
      </c>
      <c r="AD34" s="11"/>
    </row>
    <row r="35" spans="1:30" ht="15.6" x14ac:dyDescent="0.25">
      <c r="A35" s="12">
        <v>13</v>
      </c>
      <c r="B35" s="13">
        <v>7</v>
      </c>
      <c r="C35" s="13">
        <v>867.54685215658901</v>
      </c>
      <c r="D35" s="14">
        <v>2.24158089958231E-2</v>
      </c>
      <c r="E35" s="14">
        <v>1.9705150500893703E-2</v>
      </c>
      <c r="F35" s="12">
        <v>0.120389122835082</v>
      </c>
      <c r="G35" s="12">
        <v>3.1633371767467602</v>
      </c>
      <c r="H35" s="15">
        <v>37690275.144111499</v>
      </c>
      <c r="I35" s="15">
        <v>593851.08059665503</v>
      </c>
      <c r="J35">
        <f>560*(1+2.2*10^(-5)*H35/(G35*1000)/((D35-E35)*1000))</f>
        <v>614.15265128811802</v>
      </c>
      <c r="K35">
        <f>(J35*(D35-E35)*1000)^(1/2)</f>
        <v>40.801447295378495</v>
      </c>
      <c r="L35">
        <f>(D35+E35)/2*1000</f>
        <v>21.060479748358404</v>
      </c>
      <c r="M35">
        <f>0.8049-0.3393*F35+(0.2488+0.0393*F35+0.0732*F35*F35)*K35/L35</f>
        <v>1.2572853232750381</v>
      </c>
      <c r="N35">
        <f>H35/1000/(M35*G35*K35)*10^6</f>
        <v>232259992.71094644</v>
      </c>
      <c r="O35">
        <f t="shared" si="0"/>
        <v>19.263367960398721</v>
      </c>
      <c r="P35" s="13">
        <v>867.54685215658901</v>
      </c>
      <c r="Q35">
        <f>R35*B35*1000/K35</f>
        <v>22.007297287672458</v>
      </c>
      <c r="R35">
        <f>LN(1/(1-F35))</f>
        <v>0.12827565434238483</v>
      </c>
      <c r="S35">
        <v>1</v>
      </c>
      <c r="T35">
        <v>19.2852398498244</v>
      </c>
      <c r="U35">
        <f t="shared" si="1"/>
        <v>237395919.05419061</v>
      </c>
      <c r="V35" s="10">
        <f t="shared" si="2"/>
        <v>2.2112832620450298E-2</v>
      </c>
      <c r="W35">
        <f>6310.7*EXP(-2.62*(C35+273)*0.001-0.669*(D35-E35)/D35)*POWER(B35*(D35-E35)/D35/SQRT(J35*0.01*(D35-E35)),0.115)*POWER(((D35-E35)/D35),0.407)*1000000</f>
        <v>154065183.82486075</v>
      </c>
      <c r="X35" s="10">
        <f t="shared" si="3"/>
        <v>0.33666929880343682</v>
      </c>
      <c r="Y35">
        <f>(H35/N35)*U35</f>
        <v>38523713.889791958</v>
      </c>
      <c r="Z35" s="11">
        <f>ABS(H35-Y35)</f>
        <v>833438.74568045884</v>
      </c>
      <c r="AA35">
        <v>38017480.350519702</v>
      </c>
      <c r="AB35" s="10">
        <f>ABS(AA35-H35)/H35</f>
        <v>8.6814225992543122E-3</v>
      </c>
      <c r="AD35" s="11"/>
    </row>
    <row r="36" spans="1:30" ht="15.6" x14ac:dyDescent="0.25">
      <c r="A36" s="12">
        <v>9</v>
      </c>
      <c r="B36" s="13">
        <v>5.0725468054169802</v>
      </c>
      <c r="C36" s="13">
        <v>853.21194721977895</v>
      </c>
      <c r="D36" s="14">
        <v>4.8129562521615904E-2</v>
      </c>
      <c r="E36" s="14">
        <v>3.9889212759591203E-2</v>
      </c>
      <c r="F36" s="12">
        <v>0.170856821650237</v>
      </c>
      <c r="G36" s="12">
        <v>3.0320184784125699</v>
      </c>
      <c r="H36" s="15">
        <v>53302370.047080703</v>
      </c>
      <c r="I36" s="15">
        <v>1505317.76426474</v>
      </c>
      <c r="J36">
        <f>560*(1+2.2*10^(-5)*H36/(G36*1000)/((D36-E36)*1000))</f>
        <v>586.28329069204403</v>
      </c>
      <c r="K36">
        <f>(J36*(D36-E36)*1000)^(1/2)</f>
        <v>69.506685829013918</v>
      </c>
      <c r="L36">
        <f>(D36+E36)/2*1000</f>
        <v>44.009387640603556</v>
      </c>
      <c r="M36">
        <f>0.8049-0.3393*F36+(0.2488+0.0393*F36+0.0732*F36*F36)*K36/L36</f>
        <v>1.1538529164291038</v>
      </c>
      <c r="N36">
        <f>H36/1000/(M36*G36*K36)*10^6</f>
        <v>219198532.80933809</v>
      </c>
      <c r="O36">
        <f t="shared" si="0"/>
        <v>19.205488419627677</v>
      </c>
      <c r="P36" s="13">
        <v>853.21194721977895</v>
      </c>
      <c r="Q36">
        <f>R36*B36*1000/K36</f>
        <v>13.673572079544043</v>
      </c>
      <c r="R36">
        <f>LN(1/(1-F36))</f>
        <v>0.18736242663710972</v>
      </c>
      <c r="S36">
        <v>1</v>
      </c>
      <c r="T36">
        <v>19.166386595335101</v>
      </c>
      <c r="U36">
        <f t="shared" si="1"/>
        <v>210792879.44458744</v>
      </c>
      <c r="V36" s="10">
        <f t="shared" si="2"/>
        <v>3.8347215453590683E-2</v>
      </c>
      <c r="W36">
        <f>6310.7*EXP(-2.62*(C36+273)*0.001-0.669*(D36-E36)/D36)*POWER(B36*(D36-E36)/D36/SQRT(J36*0.01*(D36-E36)),0.115)*POWER(((D36-E36)/D36),0.407)*1000000</f>
        <v>168090700.11481699</v>
      </c>
      <c r="X36" s="10">
        <f t="shared" si="3"/>
        <v>0.23315773166682369</v>
      </c>
      <c r="Y36">
        <f>(H36/N36)*U36</f>
        <v>51258372.578698277</v>
      </c>
      <c r="Z36" s="11">
        <f>ABS(H36-Y36)</f>
        <v>2043997.4683824256</v>
      </c>
      <c r="AA36">
        <v>53802601.444986098</v>
      </c>
      <c r="AB36" s="10">
        <f>ABS(AA36-H36)/H36</f>
        <v>9.3847871579359806E-3</v>
      </c>
      <c r="AD36" s="11"/>
    </row>
    <row r="37" spans="1:30" ht="15.6" x14ac:dyDescent="0.25">
      <c r="A37" s="12">
        <v>10</v>
      </c>
      <c r="B37" s="13">
        <v>5.5540483974678896</v>
      </c>
      <c r="C37" s="13">
        <v>841.03891791471699</v>
      </c>
      <c r="D37" s="14">
        <v>3.9889212759591203E-2</v>
      </c>
      <c r="E37" s="14">
        <v>3.2802089951380703E-2</v>
      </c>
      <c r="F37" s="12">
        <v>0.17722586465547999</v>
      </c>
      <c r="G37" s="12">
        <v>3.0323570525238299</v>
      </c>
      <c r="H37" s="15">
        <v>53328878.053889997</v>
      </c>
      <c r="I37" s="15">
        <v>1401542.3795241599</v>
      </c>
      <c r="J37">
        <f>560*(1+2.2*10^(-5)*H37/(G37*1000)/((D37-E37)*1000))</f>
        <v>590.5719301962755</v>
      </c>
      <c r="K37">
        <f>(J37*(D37-E37)*1000)^(1/2)</f>
        <v>64.695098704483968</v>
      </c>
      <c r="L37">
        <f>(D37+E37)/2*1000</f>
        <v>36.345651355485955</v>
      </c>
      <c r="M37">
        <f>0.8049-0.3393*F37+(0.2488+0.0393*F37+0.0732*F37*F37)*K37/L37</f>
        <v>1.2041202491750091</v>
      </c>
      <c r="N37">
        <f>H37/1000/(M37*G37*K37)*10^6</f>
        <v>225756815.48470357</v>
      </c>
      <c r="O37">
        <f t="shared" si="0"/>
        <v>19.234968940214081</v>
      </c>
      <c r="P37" s="13">
        <v>841.03891791471699</v>
      </c>
      <c r="Q37">
        <f>R37*B37*1000/K37</f>
        <v>16.746986962500252</v>
      </c>
      <c r="R37">
        <f>LN(1/(1-F37))</f>
        <v>0.1950735566214381</v>
      </c>
      <c r="S37">
        <v>1</v>
      </c>
      <c r="T37">
        <v>19.287405935027099</v>
      </c>
      <c r="U37">
        <f t="shared" si="1"/>
        <v>237910696.16590255</v>
      </c>
      <c r="V37" s="10">
        <f t="shared" si="2"/>
        <v>5.383616284232396E-2</v>
      </c>
      <c r="W37">
        <f>6310.7*EXP(-2.62*(C37+273)*0.001-0.669*(D37-E37)/D37)*POWER(B37*(D37-E37)/D37/SQRT(J37*0.01*(D37-E37)),0.115)*POWER(((D37-E37)/D37),0.407)*1000000</f>
        <v>179483478.84034005</v>
      </c>
      <c r="X37" s="10">
        <f t="shared" si="3"/>
        <v>0.20496983245008091</v>
      </c>
      <c r="Y37">
        <f>(H37/N37)*U37</f>
        <v>56199900.216997653</v>
      </c>
      <c r="Z37" s="11">
        <f>ABS(H37-Y37)</f>
        <v>2871022.1631076559</v>
      </c>
      <c r="AA37">
        <v>56104493.204797797</v>
      </c>
      <c r="AB37" s="10">
        <f>ABS(AA37-H37)/H37</f>
        <v>5.2047131914213153E-2</v>
      </c>
      <c r="AD37" s="11"/>
    </row>
    <row r="38" spans="1:30" ht="15.6" x14ac:dyDescent="0.25">
      <c r="A38" s="12">
        <v>7</v>
      </c>
      <c r="B38" s="13">
        <v>2.6831253604854601</v>
      </c>
      <c r="C38" s="13">
        <v>854.76416211786795</v>
      </c>
      <c r="D38" s="14">
        <v>0.12613391870822499</v>
      </c>
      <c r="E38" s="14">
        <v>0.116326251748698</v>
      </c>
      <c r="F38" s="12">
        <v>7.7694387212966703E-2</v>
      </c>
      <c r="G38" s="12">
        <v>3.49808406456637</v>
      </c>
      <c r="H38" s="15">
        <v>49411780.955868401</v>
      </c>
      <c r="I38" s="15">
        <v>1822440.60323758</v>
      </c>
      <c r="J38">
        <f>560*(1+2.2*10^(-5)*H38/(G38*1000)/((D38-E38)*1000))</f>
        <v>577.74374400994964</v>
      </c>
      <c r="K38">
        <f>(J38*(D38-E38)*1000)^(1/2)</f>
        <v>75.274950874775101</v>
      </c>
      <c r="L38">
        <f>(D38+E38)/2*1000</f>
        <v>121.23008522846149</v>
      </c>
      <c r="M38">
        <f>0.8049-0.3393*F38+(0.2488+0.0393*F38+0.0732*F38*F38)*K38/L38</f>
        <v>0.93519505915971413</v>
      </c>
      <c r="N38">
        <f>H38/1000/(M38*G38*K38)*10^6</f>
        <v>200653888.77574584</v>
      </c>
      <c r="O38">
        <f t="shared" si="0"/>
        <v>19.117092035380228</v>
      </c>
      <c r="P38" s="13">
        <v>854.76416211786795</v>
      </c>
      <c r="Q38">
        <f>R38*B38*1000/K38</f>
        <v>2.8828652287203633</v>
      </c>
      <c r="R38">
        <f>LN(1/(1-F38))</f>
        <v>8.0878643117613877E-2</v>
      </c>
      <c r="S38">
        <v>1</v>
      </c>
      <c r="T38">
        <v>18.9492073985367</v>
      </c>
      <c r="U38">
        <f t="shared" si="1"/>
        <v>169643103.75607136</v>
      </c>
      <c r="V38" s="10">
        <f t="shared" si="2"/>
        <v>0.15454863700315649</v>
      </c>
      <c r="W38">
        <f>6310.7*EXP(-2.62*(C38+273)*0.001-0.669*(D38-E38)/D38)*POWER(B38*(D38-E38)/D38/SQRT(J38*0.01*(D38-E38)),0.115)*POWER(((D38-E38)/D38),0.407)*1000000</f>
        <v>108692567.1931618</v>
      </c>
      <c r="X38" s="10">
        <f t="shared" si="3"/>
        <v>0.45830819499023795</v>
      </c>
      <c r="Y38">
        <f>(H38/N38)*U38</f>
        <v>41775257.557240419</v>
      </c>
      <c r="Z38" s="11">
        <f>ABS(H38-Y38)</f>
        <v>7636523.3986279815</v>
      </c>
      <c r="AA38">
        <v>45149271.103899203</v>
      </c>
      <c r="AB38" s="10">
        <f>ABS(AA38-H38)/H38</f>
        <v>8.6265051967590725E-2</v>
      </c>
      <c r="AD38" s="11"/>
    </row>
    <row r="39" spans="1:30" ht="15.6" x14ac:dyDescent="0.25">
      <c r="A39" s="12">
        <v>6</v>
      </c>
      <c r="B39" s="13">
        <v>2.5883937007464</v>
      </c>
      <c r="C39" s="13">
        <v>861.51709667692103</v>
      </c>
      <c r="D39" s="14">
        <v>0.139991390366691</v>
      </c>
      <c r="E39" s="14">
        <v>0.12869488192317602</v>
      </c>
      <c r="F39" s="12">
        <v>8.06367073233141E-2</v>
      </c>
      <c r="G39" s="12">
        <v>3.5169690428067799</v>
      </c>
      <c r="H39" s="15">
        <v>50460326.078095302</v>
      </c>
      <c r="I39" s="15">
        <v>2006930.7071966301</v>
      </c>
      <c r="J39">
        <f>560*(1+2.2*10^(-5)*H39/(G39*1000)/((D39-E39)*1000))</f>
        <v>575.64760893240236</v>
      </c>
      <c r="K39">
        <f>(J39*(D39-E39)*1000)^(1/2)</f>
        <v>80.639990543117591</v>
      </c>
      <c r="L39">
        <f>(D39+E39)/2*1000</f>
        <v>134.34313614493351</v>
      </c>
      <c r="M39">
        <f>0.8049-0.3393*F39+(0.2488+0.0393*F39+0.0732*F39*F39)*K39/L39</f>
        <v>0.92907105299388137</v>
      </c>
      <c r="N39">
        <f>H39/1000/(M39*G39*K39)*10^6</f>
        <v>191505878.58561334</v>
      </c>
      <c r="O39">
        <f t="shared" si="0"/>
        <v>19.070429063688817</v>
      </c>
      <c r="P39" s="13">
        <v>861.51709667692103</v>
      </c>
      <c r="Q39">
        <f>R39*B39*1000/K39</f>
        <v>2.6986165038576764</v>
      </c>
      <c r="R39">
        <f>LN(1/(1-F39))</f>
        <v>8.4073921709758179E-2</v>
      </c>
      <c r="S39">
        <v>1</v>
      </c>
      <c r="T39">
        <v>18.925968445599501</v>
      </c>
      <c r="U39">
        <f t="shared" si="1"/>
        <v>165746230.65071446</v>
      </c>
      <c r="V39" s="10">
        <f t="shared" si="2"/>
        <v>0.13451100365769161</v>
      </c>
      <c r="W39">
        <f>6310.7*EXP(-2.62*(C39+273)*0.001-0.669*(D39-E39)/D39)*POWER(B39*(D39-E39)/D39/SQRT(J39*0.01*(D39-E39)),0.115)*POWER(((D39-E39)/D39),0.407)*1000000</f>
        <v>107358768.23150636</v>
      </c>
      <c r="X39" s="10">
        <f t="shared" si="3"/>
        <v>0.43939700951001737</v>
      </c>
      <c r="Y39">
        <f>(H39/N39)*U39</f>
        <v>43672856.972436316</v>
      </c>
      <c r="Z39" s="11">
        <f>ABS(H39-Y39)</f>
        <v>6787469.1056589857</v>
      </c>
      <c r="AA39">
        <v>44821296.302175201</v>
      </c>
      <c r="AB39" s="10">
        <f>ABS(AA39-H39)/H39</f>
        <v>0.11175175061676799</v>
      </c>
      <c r="AD39" s="11"/>
    </row>
    <row r="40" spans="1:30" ht="15.6" x14ac:dyDescent="0.25">
      <c r="A40" s="12">
        <v>10</v>
      </c>
      <c r="B40" s="13">
        <v>5.7280672179466299</v>
      </c>
      <c r="C40" s="13">
        <v>858.09389423803202</v>
      </c>
      <c r="D40" s="14">
        <v>3.9311936161859996E-2</v>
      </c>
      <c r="E40" s="14">
        <v>3.1651268761387401E-2</v>
      </c>
      <c r="F40" s="12">
        <v>0.194374297395875</v>
      </c>
      <c r="G40" s="12">
        <v>3.14669954947458</v>
      </c>
      <c r="H40" s="15">
        <v>61935792.868832</v>
      </c>
      <c r="I40" s="15">
        <v>1695021.0952837199</v>
      </c>
      <c r="J40">
        <f>560*(1+2.2*10^(-5)*H40/(G40*1000)/((D40-E40)*1000))</f>
        <v>591.65414039564075</v>
      </c>
      <c r="K40">
        <f>(J40*(D40-E40)*1000)^(1/2)</f>
        <v>67.323588627490153</v>
      </c>
      <c r="L40">
        <f>(D40+E40)/2*1000</f>
        <v>35.481602461623702</v>
      </c>
      <c r="M40">
        <f>0.8049-0.3393*F40+(0.2488+0.0393*F40+0.0732*F40*F40)*K40/L40</f>
        <v>1.230769246443862</v>
      </c>
      <c r="N40">
        <f>H40/1000/(M40*G40*K40)*10^6</f>
        <v>237543160.32189694</v>
      </c>
      <c r="O40">
        <f t="shared" si="0"/>
        <v>19.285859892599643</v>
      </c>
      <c r="P40" s="13">
        <v>858.09389423803202</v>
      </c>
      <c r="Q40">
        <f>R40*B40*1000/K40</f>
        <v>18.389419688328992</v>
      </c>
      <c r="R40">
        <f>LN(1/(1-F40))</f>
        <v>0.21613603316602428</v>
      </c>
      <c r="S40">
        <v>1</v>
      </c>
      <c r="T40">
        <v>19.262842718675898</v>
      </c>
      <c r="U40">
        <f t="shared" si="1"/>
        <v>232138032.10443538</v>
      </c>
      <c r="V40" s="10">
        <f t="shared" si="2"/>
        <v>2.2754299513978921E-2</v>
      </c>
      <c r="W40">
        <f>6310.7*EXP(-2.62*(C40+273)*0.001-0.669*(D40-E40)/D40)*POWER(B40*(D40-E40)/D40/SQRT(J40*0.01*(D40-E40)),0.115)*POWER(((D40-E40)/D40),0.407)*1000000</f>
        <v>177877069.21292374</v>
      </c>
      <c r="X40" s="10">
        <f t="shared" si="3"/>
        <v>0.25118000041810984</v>
      </c>
      <c r="Y40">
        <f>(H40/N40)*U40</f>
        <v>60526487.287258834</v>
      </c>
      <c r="Z40" s="11">
        <f>ABS(H40-Y40)</f>
        <v>1409305.581573166</v>
      </c>
      <c r="AA40">
        <v>60177600.8758481</v>
      </c>
      <c r="AB40" s="10">
        <f>ABS(AA40-H40)/H40</f>
        <v>2.8387333261518259E-2</v>
      </c>
      <c r="AD40" s="11"/>
    </row>
    <row r="41" spans="1:30" ht="15.6" x14ac:dyDescent="0.25">
      <c r="A41" s="16">
        <v>11</v>
      </c>
      <c r="B41" s="13">
        <v>6.2365486707488103</v>
      </c>
      <c r="C41" s="13">
        <v>849.93526189718</v>
      </c>
      <c r="D41" s="14">
        <v>3.1651268761387401E-2</v>
      </c>
      <c r="E41" s="14">
        <v>2.6370144047657001E-2</v>
      </c>
      <c r="F41" s="12">
        <v>0.16632799002201601</v>
      </c>
      <c r="G41" s="12">
        <v>3.1469834624741901</v>
      </c>
      <c r="H41" s="15">
        <v>54207167.382636003</v>
      </c>
      <c r="I41" s="15">
        <v>1200187.6904378801</v>
      </c>
      <c r="J41">
        <f>560*(1+2.2*10^(-5)*H41/(G41*1000)/((D41-E41)*1000))</f>
        <v>600.18338675018106</v>
      </c>
      <c r="K41">
        <f>(J41*(D41-E41)*1000)^(1/2)</f>
        <v>56.299585402885441</v>
      </c>
      <c r="L41">
        <f>(D41+E41)/2*1000</f>
        <v>29.0107064045222</v>
      </c>
      <c r="M41">
        <f>0.8049-0.3393*F41+(0.2488+0.0393*F41+0.0732*F41*F41)*K41/L41</f>
        <v>1.2479136556824302</v>
      </c>
      <c r="N41">
        <f>H41/1000/(M41*G41*K41)*10^6</f>
        <v>245172931.08285636</v>
      </c>
      <c r="O41">
        <f t="shared" si="0"/>
        <v>19.317474360674808</v>
      </c>
      <c r="P41" s="13">
        <v>849.93526189718</v>
      </c>
      <c r="Q41">
        <f>R41*B41*1000/K41</f>
        <v>20.15153684361696</v>
      </c>
      <c r="R41">
        <f>LN(1/(1-F41))</f>
        <v>0.18191522738335103</v>
      </c>
      <c r="S41">
        <v>1</v>
      </c>
      <c r="T41">
        <v>19.3207933614888</v>
      </c>
      <c r="U41">
        <f t="shared" si="1"/>
        <v>245988012.1197736</v>
      </c>
      <c r="V41" s="10">
        <f t="shared" si="2"/>
        <v>3.3245147958107261E-3</v>
      </c>
      <c r="W41">
        <f>6310.7*EXP(-2.62*(C41+273)*0.001-0.669*(D41-E41)/D41)*POWER(B41*(D41-E41)/D41/SQRT(J41*0.01*(D41-E41)),0.115)*POWER(((D41-E41)/D41),0.407)*1000000</f>
        <v>176009182.09709987</v>
      </c>
      <c r="X41" s="10">
        <f t="shared" si="3"/>
        <v>0.28210189713962569</v>
      </c>
      <c r="Y41">
        <f>(H41/N41)*U41</f>
        <v>54387379.912638567</v>
      </c>
      <c r="Z41" s="11">
        <f>ABS(H41-Y41)</f>
        <v>180212.53000256419</v>
      </c>
      <c r="AA41">
        <v>52953121.352812797</v>
      </c>
      <c r="AB41" s="10">
        <f>ABS(AA41-H41)/H41</f>
        <v>2.3134321352214958E-2</v>
      </c>
      <c r="AD41" s="11"/>
    </row>
    <row r="42" spans="1:30" ht="15.6" x14ac:dyDescent="0.25">
      <c r="A42" s="12">
        <v>10</v>
      </c>
      <c r="B42" s="13">
        <v>5.7492409297725002</v>
      </c>
      <c r="C42" s="13">
        <v>871.10422643464801</v>
      </c>
      <c r="D42" s="14">
        <v>3.9089003257066601E-2</v>
      </c>
      <c r="E42" s="14">
        <v>3.1419923159574398E-2</v>
      </c>
      <c r="F42" s="12">
        <v>0.19569469647353999</v>
      </c>
      <c r="G42" s="12">
        <v>3.1479614992942699</v>
      </c>
      <c r="H42" s="15">
        <v>61943170.817441002</v>
      </c>
      <c r="I42" s="15">
        <v>1703708.76541081</v>
      </c>
      <c r="J42">
        <f>560*(1+2.2*10^(-5)*H42/(G42*1000)/((D42-E42)*1000))</f>
        <v>591.6105065085527</v>
      </c>
      <c r="K42">
        <f>(J42*(D42-E42)*1000)^(1/2)</f>
        <v>67.358060845989499</v>
      </c>
      <c r="L42">
        <f>(D42+E42)/2*1000</f>
        <v>35.254463208320502</v>
      </c>
      <c r="M42">
        <f>0.8049-0.3393*F42+(0.2488+0.0393*F42+0.0732*F42*F42)*K42/L42</f>
        <v>1.2339145928537805</v>
      </c>
      <c r="N42">
        <f>H42/1000/(M42*G42*K42)*10^6</f>
        <v>236749649.27242458</v>
      </c>
      <c r="O42">
        <f t="shared" si="0"/>
        <v>19.28251380860349</v>
      </c>
      <c r="P42" s="13">
        <v>871.10422643464801</v>
      </c>
      <c r="Q42">
        <f>R42*B42*1000/K42</f>
        <v>18.587956596706661</v>
      </c>
      <c r="R42">
        <f>LN(1/(1-F42))</f>
        <v>0.21777635112834337</v>
      </c>
      <c r="S42">
        <v>1</v>
      </c>
      <c r="T42">
        <v>19.2215426604001</v>
      </c>
      <c r="U42">
        <f t="shared" si="1"/>
        <v>222745998.57385388</v>
      </c>
      <c r="V42" s="10">
        <f t="shared" si="2"/>
        <v>5.914961539164474E-2</v>
      </c>
      <c r="W42">
        <f>6310.7*EXP(-2.62*(C42+273)*0.001-0.669*(D42-E42)/D42)*POWER(B42*(D42-E42)/D42/SQRT(J42*0.01*(D42-E42)),0.115)*POWER(((D42-E42)/D42),0.407)*1000000</f>
        <v>172435821.34670451</v>
      </c>
      <c r="X42" s="10">
        <f t="shared" si="3"/>
        <v>0.27165331869917586</v>
      </c>
      <c r="Y42">
        <f>(H42/N42)*U42</f>
        <v>58279256.087450407</v>
      </c>
      <c r="Z42" s="11">
        <f>ABS(H42-Y42)</f>
        <v>3663914.7299905941</v>
      </c>
      <c r="AA42">
        <v>59295836.209695101</v>
      </c>
      <c r="AB42" s="10">
        <f>ABS(AA42-H42)/H42</f>
        <v>4.273811903410836E-2</v>
      </c>
      <c r="AD42" s="11"/>
    </row>
    <row r="43" spans="1:30" ht="15.6" x14ac:dyDescent="0.25">
      <c r="A43" s="12">
        <v>11</v>
      </c>
      <c r="B43" s="13">
        <v>6.25301606594671</v>
      </c>
      <c r="C43" s="13">
        <v>861.16930021242797</v>
      </c>
      <c r="D43" s="14">
        <v>3.1419923159574398E-2</v>
      </c>
      <c r="E43" s="14">
        <v>2.6233466284061802E-2</v>
      </c>
      <c r="F43" s="12">
        <v>0.164545352768006</v>
      </c>
      <c r="G43" s="12">
        <v>3.1482449237327002</v>
      </c>
      <c r="H43" s="15">
        <v>53471179.408420399</v>
      </c>
      <c r="I43" s="15">
        <v>1170858.04247438</v>
      </c>
      <c r="J43">
        <f>560*(1+2.2*10^(-5)*H43/(G43*1000)/((D43-E43)*1000))</f>
        <v>600.34513641945182</v>
      </c>
      <c r="K43">
        <f>(J43*(D43-E43)*1000)^(1/2)</f>
        <v>55.800216491185878</v>
      </c>
      <c r="L43">
        <f>(D43+E43)/2*1000</f>
        <v>28.826694721818097</v>
      </c>
      <c r="M43">
        <f>0.8049-0.3393*F43+(0.2488+0.0393*F43+0.0732*F43*F43)*K43/L43</f>
        <v>1.2470291735792358</v>
      </c>
      <c r="N43">
        <f>H43/1000/(M43*G43*K43)*10^6</f>
        <v>244083686.51400903</v>
      </c>
      <c r="O43">
        <f t="shared" si="0"/>
        <v>19.313021701970563</v>
      </c>
      <c r="P43" s="13">
        <v>861.16930021242797</v>
      </c>
      <c r="Q43">
        <f>R43*B43*1000/K43</f>
        <v>20.146199924587968</v>
      </c>
      <c r="R43">
        <f>LN(1/(1-F43))</f>
        <v>0.17977921460793855</v>
      </c>
      <c r="S43">
        <v>1</v>
      </c>
      <c r="T43">
        <v>19.281177573298802</v>
      </c>
      <c r="U43">
        <f t="shared" si="1"/>
        <v>236433507.29976639</v>
      </c>
      <c r="V43" s="10">
        <f t="shared" si="2"/>
        <v>3.1342443747479042E-2</v>
      </c>
      <c r="W43">
        <f>6310.7*EXP(-2.62*(C43+273)*0.001-0.669*(D43-E43)/D43)*POWER(B43*(D43-E43)/D43/SQRT(J43*0.01*(D43-E43)),0.115)*POWER(((D43-E43)/D43),0.407)*1000000</f>
        <v>170376711.05760211</v>
      </c>
      <c r="X43" s="10">
        <f t="shared" si="3"/>
        <v>0.30197419790353974</v>
      </c>
      <c r="Y43">
        <f>(H43/N43)*U43</f>
        <v>51795261.975700617</v>
      </c>
      <c r="Z43" s="11">
        <f>ABS(H43-Y43)</f>
        <v>1675917.432719782</v>
      </c>
      <c r="AA43">
        <v>51315198.887694404</v>
      </c>
      <c r="AB43" s="10">
        <f>ABS(AA43-H43)/H43</f>
        <v>4.0320422040036046E-2</v>
      </c>
      <c r="AD43" s="11"/>
    </row>
    <row r="44" spans="1:30" ht="15.6" x14ac:dyDescent="0.25">
      <c r="A44" s="12">
        <v>12</v>
      </c>
      <c r="B44" s="13">
        <v>7</v>
      </c>
      <c r="C44" s="13">
        <v>849.45790537186701</v>
      </c>
      <c r="D44" s="14">
        <v>2.6233466284061802E-2</v>
      </c>
      <c r="E44" s="14">
        <v>2.2368092505768503E-2</v>
      </c>
      <c r="F44" s="12">
        <v>0.14678560492557699</v>
      </c>
      <c r="G44" s="12">
        <v>3.1484214025272501</v>
      </c>
      <c r="H44" s="15">
        <v>48709940.760605402</v>
      </c>
      <c r="I44" s="15">
        <v>919401.814013739</v>
      </c>
      <c r="J44">
        <f>560*(1+2.2*10^(-5)*H44/(G44*1000)/((D44-E44)*1000))</f>
        <v>609.31101670896044</v>
      </c>
      <c r="K44">
        <f>(J44*(D44-E44)*1000)^(1/2)</f>
        <v>48.530555599663657</v>
      </c>
      <c r="L44">
        <f>(D44+E44)/2*1000</f>
        <v>24.30077939491515</v>
      </c>
      <c r="M44">
        <f>0.8049-0.3393*F44+(0.2488+0.0393*F44+0.0732*F44*F44)*K44/L44</f>
        <v>1.2666389099321647</v>
      </c>
      <c r="N44">
        <f>H44/1000/(M44*G44*K44)*10^6</f>
        <v>251684608.20484096</v>
      </c>
      <c r="O44">
        <f t="shared" si="0"/>
        <v>19.343687306884277</v>
      </c>
      <c r="P44" s="13">
        <v>849.45790537186701</v>
      </c>
      <c r="Q44">
        <f>R44*B44*1000/K44</f>
        <v>22.897140387366857</v>
      </c>
      <c r="R44">
        <f>LN(1/(1-F44))</f>
        <v>0.15874442066320163</v>
      </c>
      <c r="S44">
        <v>1</v>
      </c>
      <c r="T44">
        <v>19.355238448145901</v>
      </c>
      <c r="U44">
        <f t="shared" si="1"/>
        <v>254608708.50218061</v>
      </c>
      <c r="V44" s="10">
        <f t="shared" si="2"/>
        <v>1.1618113313309102E-2</v>
      </c>
      <c r="W44">
        <f>6310.7*EXP(-2.62*(C44+273)*0.001-0.669*(D44-E44)/D44)*POWER(B44*(D44-E44)/D44/SQRT(J44*0.01*(D44-E44)),0.115)*POWER(((D44-E44)/D44),0.407)*1000000</f>
        <v>172481607.69733369</v>
      </c>
      <c r="X44" s="10">
        <f t="shared" si="3"/>
        <v>0.31469147466914449</v>
      </c>
      <c r="Y44">
        <f>(H44/N44)*U44</f>
        <v>49275858.371846691</v>
      </c>
      <c r="Z44" s="11">
        <f>ABS(H44-Y44)</f>
        <v>565917.61124128848</v>
      </c>
      <c r="AA44">
        <v>47000957.638897203</v>
      </c>
      <c r="AB44" s="10">
        <f>ABS(AA44-H44)/H44</f>
        <v>3.5084894274606766E-2</v>
      </c>
      <c r="AD44" s="11"/>
    </row>
    <row r="45" spans="1:30" ht="15.6" x14ac:dyDescent="0.25">
      <c r="A45" s="12">
        <v>10</v>
      </c>
      <c r="B45" s="13">
        <v>5.7399993015113404</v>
      </c>
      <c r="C45" s="13">
        <v>859.495211359785</v>
      </c>
      <c r="D45" s="14">
        <v>3.9038465767319896E-2</v>
      </c>
      <c r="E45" s="14">
        <v>3.1522481239798603E-2</v>
      </c>
      <c r="F45" s="12">
        <v>0.19203574744611099</v>
      </c>
      <c r="G45" s="12">
        <v>3.1465350648086798</v>
      </c>
      <c r="H45" s="15">
        <v>60529826.148531698</v>
      </c>
      <c r="I45" s="15">
        <v>1630055.6313108399</v>
      </c>
      <c r="J45">
        <f>560*(1+2.2*10^(-5)*H45/(G45*1000)/((D45-E45)*1000))</f>
        <v>591.532737911651</v>
      </c>
      <c r="K45">
        <f>(J45*(D45-E45)*1000)^(1/2)</f>
        <v>66.677964168578796</v>
      </c>
      <c r="L45">
        <f>(D45+E45)/2*1000</f>
        <v>35.28047350355925</v>
      </c>
      <c r="M45">
        <f>0.8049-0.3393*F45+(0.2488+0.0393*F45+0.0732*F45*F45)*K45/L45</f>
        <v>1.2293244250295512</v>
      </c>
      <c r="N45">
        <f>H45/1000/(M45*G45*K45)*10^6</f>
        <v>234686446.29740626</v>
      </c>
      <c r="O45">
        <f t="shared" si="0"/>
        <v>19.273760910101331</v>
      </c>
      <c r="P45" s="13">
        <v>859.495211359785</v>
      </c>
      <c r="Q45">
        <f>R45*B45*1000/K45</f>
        <v>18.356632597046111</v>
      </c>
      <c r="R45">
        <f>LN(1/(1-F45))</f>
        <v>0.21323746332849408</v>
      </c>
      <c r="S45">
        <v>1</v>
      </c>
      <c r="T45">
        <v>19.257109636751998</v>
      </c>
      <c r="U45">
        <f t="shared" si="1"/>
        <v>230810973.45155206</v>
      </c>
      <c r="V45" s="10">
        <f t="shared" si="2"/>
        <v>1.6513407173684852E-2</v>
      </c>
      <c r="W45">
        <f>6310.7*EXP(-2.62*(C45+273)*0.001-0.669*(D45-E45)/D45)*POWER(B45*(D45-E45)/D45/SQRT(J45*0.01*(D45-E45)),0.115)*POWER(((D45-E45)/D45),0.407)*1000000</f>
        <v>176624463.74517182</v>
      </c>
      <c r="X45" s="10">
        <f t="shared" si="3"/>
        <v>0.24740236800320128</v>
      </c>
      <c r="Y45">
        <f>(H45/N45)*U45</f>
        <v>59530272.483188637</v>
      </c>
      <c r="Z45" s="11">
        <f>ABS(H45-Y45)</f>
        <v>999553.66534306109</v>
      </c>
      <c r="AA45">
        <v>59472824.0024665</v>
      </c>
      <c r="AB45" s="10">
        <f>ABS(AA45-H45)/H45</f>
        <v>1.7462500940800044E-2</v>
      </c>
      <c r="AD45" s="11"/>
    </row>
    <row r="46" spans="1:30" ht="15.6" x14ac:dyDescent="0.25">
      <c r="A46" s="16">
        <v>11</v>
      </c>
      <c r="B46" s="13">
        <v>6.2659032993313097</v>
      </c>
      <c r="C46" s="13">
        <v>850.500257167472</v>
      </c>
      <c r="D46" s="14">
        <v>3.1522481239798603E-2</v>
      </c>
      <c r="E46" s="14">
        <v>2.6114980658290002E-2</v>
      </c>
      <c r="F46" s="12">
        <v>0.171001780047006</v>
      </c>
      <c r="G46" s="12">
        <v>3.1468128912597102</v>
      </c>
      <c r="H46" s="15">
        <v>56047762.707098097</v>
      </c>
      <c r="I46" s="15">
        <v>1253341.49598246</v>
      </c>
      <c r="J46">
        <f>560*(1+2.2*10^(-5)*H46/(G46*1000)/((D46-E46)*1000))</f>
        <v>600.57901432123276</v>
      </c>
      <c r="K46">
        <f>(J46*(D46-E46)*1000)^(1/2)</f>
        <v>56.98799320193622</v>
      </c>
      <c r="L46">
        <f>(D46+E46)/2*1000</f>
        <v>28.818730949044301</v>
      </c>
      <c r="M46">
        <f>0.8049-0.3393*F46+(0.2488+0.0393*F46+0.0732*F46*F46)*K46/L46</f>
        <v>1.2563940750224623</v>
      </c>
      <c r="N46">
        <f>H46/1000/(M46*G46*K46)*10^6</f>
        <v>248758607.55954948</v>
      </c>
      <c r="O46">
        <f t="shared" si="0"/>
        <v>19.331993536658768</v>
      </c>
      <c r="P46" s="13">
        <v>850.500257167472</v>
      </c>
      <c r="Q46">
        <f>R46*B46*1000/K46</f>
        <v>20.619964654451564</v>
      </c>
      <c r="R46">
        <f>LN(1/(1-F46))</f>
        <v>0.18753727107110882</v>
      </c>
      <c r="S46">
        <v>1</v>
      </c>
      <c r="T46">
        <v>19.325755335523301</v>
      </c>
      <c r="U46">
        <f t="shared" si="1"/>
        <v>247211631.52198225</v>
      </c>
      <c r="V46" s="10">
        <f t="shared" si="2"/>
        <v>6.2187839558351873E-3</v>
      </c>
      <c r="W46">
        <f>6310.7*EXP(-2.62*(C46+273)*0.001-0.669*(D46-E46)/D46)*POWER(B46*(D46-E46)/D46/SQRT(J46*0.01*(D46-E46)),0.115)*POWER(((D46-E46)/D46),0.407)*1000000</f>
        <v>177599792.24564019</v>
      </c>
      <c r="X46" s="10">
        <f t="shared" si="3"/>
        <v>0.2860556907437859</v>
      </c>
      <c r="Y46">
        <f>(H46/N46)*U46</f>
        <v>55699213.779614732</v>
      </c>
      <c r="Z46" s="11">
        <f>ABS(H46-Y46)</f>
        <v>348548.92748336494</v>
      </c>
      <c r="AA46">
        <v>54149469.0616294</v>
      </c>
      <c r="AB46" s="10">
        <f>ABS(AA46-H46)/H46</f>
        <v>3.3869213573948599E-2</v>
      </c>
      <c r="AD46" s="11"/>
    </row>
    <row r="47" spans="1:30" ht="15.6" x14ac:dyDescent="0.25">
      <c r="A47" s="12">
        <v>12</v>
      </c>
      <c r="B47" s="13">
        <v>7</v>
      </c>
      <c r="C47" s="13">
        <v>837.29226512177297</v>
      </c>
      <c r="D47" s="14">
        <v>2.6114980658290002E-2</v>
      </c>
      <c r="E47" s="14">
        <v>2.24287606506492E-2</v>
      </c>
      <c r="F47" s="12">
        <v>0.140615019163674</v>
      </c>
      <c r="G47" s="12">
        <v>3.1469970479423202</v>
      </c>
      <c r="H47" s="15">
        <v>47448504.109650999</v>
      </c>
      <c r="I47" s="15">
        <v>876774.02685346606</v>
      </c>
      <c r="J47">
        <f>560*(1+2.2*10^(-5)*H47/(G47*1000)/((D47-E47)*1000))</f>
        <v>610.39130962773572</v>
      </c>
      <c r="K47">
        <f>(J47*(D47-E47)*1000)^(1/2)</f>
        <v>47.434551310619888</v>
      </c>
      <c r="L47">
        <f>(D47+E47)/2*1000</f>
        <v>24.271870654469602</v>
      </c>
      <c r="M47">
        <f>0.8049-0.3393*F47+(0.2488+0.0393*F47+0.0732*F47*F47)*K47/L47</f>
        <v>1.257047884183935</v>
      </c>
      <c r="N47">
        <f>H47/1000/(M47*G47*K47)*10^6</f>
        <v>252859672.63494134</v>
      </c>
      <c r="O47">
        <f t="shared" si="0"/>
        <v>19.348345239197744</v>
      </c>
      <c r="P47" s="13">
        <v>837.29226512177297</v>
      </c>
      <c r="Q47">
        <f>R47*B47*1000/K47</f>
        <v>22.362770588206153</v>
      </c>
      <c r="R47">
        <f>LN(1/(1-F47))</f>
        <v>0.15153828413055517</v>
      </c>
      <c r="S47">
        <v>1</v>
      </c>
      <c r="T47">
        <v>19.394224795496498</v>
      </c>
      <c r="U47">
        <f t="shared" si="1"/>
        <v>264731005.67657557</v>
      </c>
      <c r="V47" s="10">
        <f t="shared" si="2"/>
        <v>4.6948305033887777E-2</v>
      </c>
      <c r="W47">
        <f>6310.7*EXP(-2.62*(C47+273)*0.001-0.669*(D47-E47)/D47)*POWER(B47*(D47-E47)/D47/SQRT(J47*0.01*(D47-E47)),0.115)*POWER(((D47-E47)/D47),0.407)*1000000</f>
        <v>175304463.80788681</v>
      </c>
      <c r="X47" s="10">
        <f t="shared" si="3"/>
        <v>0.30671244654746732</v>
      </c>
      <c r="Y47">
        <f>(H47/N47)*U47</f>
        <v>49676130.953992575</v>
      </c>
      <c r="Z47" s="11">
        <f>ABS(H47-Y47)</f>
        <v>2227626.8443415761</v>
      </c>
      <c r="AA47">
        <v>46450622.208755203</v>
      </c>
      <c r="AB47" s="10">
        <f>ABS(AA47-H47)/H47</f>
        <v>2.1030840057459855E-2</v>
      </c>
      <c r="AD47" s="11"/>
    </row>
    <row r="48" spans="1:30" ht="15.6" x14ac:dyDescent="0.25">
      <c r="A48" s="12">
        <v>12</v>
      </c>
      <c r="B48" s="13">
        <v>7</v>
      </c>
      <c r="C48" s="13">
        <v>870.83631365399197</v>
      </c>
      <c r="D48" s="14">
        <v>2.6025287170655199E-2</v>
      </c>
      <c r="E48" s="14">
        <v>2.2388128225909999E-2</v>
      </c>
      <c r="F48" s="12">
        <v>0.13921986468461001</v>
      </c>
      <c r="G48" s="12">
        <v>3.1480128493544002</v>
      </c>
      <c r="H48" s="15">
        <v>42905664.775247797</v>
      </c>
      <c r="I48" s="15">
        <v>787237.61484378495</v>
      </c>
      <c r="J48">
        <f>560*(1+2.2*10^(-5)*H48/(G48*1000)/((D48-E48)*1000))</f>
        <v>606.166459143363</v>
      </c>
      <c r="K48">
        <f>(J48*(D48-E48)*1000)^(1/2)</f>
        <v>46.954486035711312</v>
      </c>
      <c r="L48">
        <f>(D48+E48)/2*1000</f>
        <v>24.206707698282599</v>
      </c>
      <c r="M48">
        <f>0.8049-0.3393*F48+(0.2488+0.0393*F48+0.0732*F48*F48)*K48/L48</f>
        <v>1.2536325819413683</v>
      </c>
      <c r="N48">
        <f>H48/1000/(M48*G48*K48)*10^6</f>
        <v>231542531.31048015</v>
      </c>
      <c r="O48">
        <f t="shared" si="0"/>
        <v>19.260274135179635</v>
      </c>
      <c r="P48" s="13">
        <v>870.83631365399197</v>
      </c>
      <c r="Q48">
        <f>R48*B48*1000/K48</f>
        <v>22.349582681250315</v>
      </c>
      <c r="R48">
        <f>LN(1/(1-F48))</f>
        <v>0.14991616684439193</v>
      </c>
      <c r="S48">
        <v>1</v>
      </c>
      <c r="T48">
        <v>19.275952986148699</v>
      </c>
      <c r="U48">
        <f t="shared" si="1"/>
        <v>235201461.10455924</v>
      </c>
      <c r="V48" s="10">
        <f t="shared" si="2"/>
        <v>1.5802409057940031E-2</v>
      </c>
      <c r="W48">
        <f>6310.7*EXP(-2.62*(C48+273)*0.001-0.669*(D48-E48)/D48)*POWER(B48*(D48-E48)/D48/SQRT(J48*0.01*(D48-E48)),0.115)*POWER(((D48-E48)/D48),0.407)*1000000</f>
        <v>160059587.03516001</v>
      </c>
      <c r="X48" s="10">
        <f t="shared" si="3"/>
        <v>0.30872489762784527</v>
      </c>
      <c r="Y48">
        <f>(H48/N48)*U48</f>
        <v>43583677.64092911</v>
      </c>
      <c r="Z48" s="11">
        <f>ABS(H48-Y48)</f>
        <v>678012.86568131298</v>
      </c>
      <c r="AA48">
        <v>42841620.791758202</v>
      </c>
      <c r="AB48" s="10">
        <f>ABS(AA48-H48)/H48</f>
        <v>1.4926696468887302E-3</v>
      </c>
      <c r="AD48" s="11"/>
    </row>
    <row r="49" spans="1:30" ht="15.6" x14ac:dyDescent="0.25">
      <c r="A49" s="12">
        <v>13</v>
      </c>
      <c r="B49" s="13">
        <v>7</v>
      </c>
      <c r="C49" s="13">
        <v>852.01729475070294</v>
      </c>
      <c r="D49" s="14">
        <v>2.2388128225909999E-2</v>
      </c>
      <c r="E49" s="14">
        <v>1.96793497502405E-2</v>
      </c>
      <c r="F49" s="12">
        <v>0.120453709995683</v>
      </c>
      <c r="G49" s="12">
        <v>3.1481291184687801</v>
      </c>
      <c r="H49" s="15">
        <v>40144902.463170998</v>
      </c>
      <c r="I49" s="15">
        <v>646181.89016600105</v>
      </c>
      <c r="J49">
        <f>560*(1+2.2*10^(-5)*H49/(G49*1000)/((D49-E49)*1000))</f>
        <v>617.99827658715799</v>
      </c>
      <c r="K49">
        <f>(J49*(D49-E49)*1000)^(1/2)</f>
        <v>40.914794752267049</v>
      </c>
      <c r="L49">
        <f>(D49+E49)/2*1000</f>
        <v>21.03373898807525</v>
      </c>
      <c r="M49">
        <f>0.8049-0.3393*F49+(0.2488+0.0393*F49+0.0732*F49*F49)*K49/L49</f>
        <v>1.2592695788552115</v>
      </c>
      <c r="N49">
        <f>H49/1000/(M49*G49*K49)*10^6</f>
        <v>247502039.45087636</v>
      </c>
      <c r="O49">
        <f t="shared" si="0"/>
        <v>19.32692938014463</v>
      </c>
      <c r="P49" s="13">
        <v>852.01729475070294</v>
      </c>
      <c r="Q49">
        <f>R49*B49*1000/K49</f>
        <v>21.958892705946827</v>
      </c>
      <c r="R49">
        <f>LN(1/(1-F49))</f>
        <v>0.12834908400726691</v>
      </c>
      <c r="S49">
        <v>1</v>
      </c>
      <c r="T49">
        <v>19.339043787862501</v>
      </c>
      <c r="U49">
        <f t="shared" si="1"/>
        <v>250518615.18964642</v>
      </c>
      <c r="V49" s="10">
        <f t="shared" si="2"/>
        <v>1.2188084370790775E-2</v>
      </c>
      <c r="W49">
        <f>6310.7*EXP(-2.62*(C49+273)*0.001-0.669*(D49-E49)/D49)*POWER(B49*(D49-E49)/D49/SQRT(J49*0.01*(D49-E49)),0.115)*POWER(((D49-E49)/D49),0.407)*1000000</f>
        <v>160450131.35160029</v>
      </c>
      <c r="X49" s="10">
        <f t="shared" si="3"/>
        <v>0.35172198294775642</v>
      </c>
      <c r="Y49">
        <f>(H49/N49)*U49</f>
        <v>40634191.921449296</v>
      </c>
      <c r="Z49" s="11">
        <f>ABS(H49-Y49)</f>
        <v>489289.45827829838</v>
      </c>
      <c r="AA49">
        <v>39313114.837823004</v>
      </c>
      <c r="AB49" s="10">
        <f>ABS(AA49-H49)/H49</f>
        <v>2.0719632489108117E-2</v>
      </c>
      <c r="AD49" s="11"/>
    </row>
    <row r="50" spans="1:30" ht="15.6" x14ac:dyDescent="0.25">
      <c r="A50" s="12">
        <v>13</v>
      </c>
      <c r="B50" s="13">
        <v>7</v>
      </c>
      <c r="C50" s="13">
        <v>859.45154373313801</v>
      </c>
      <c r="D50" s="14">
        <v>2.25401064046282E-2</v>
      </c>
      <c r="E50" s="14">
        <v>1.9712404323941703E-2</v>
      </c>
      <c r="F50" s="12">
        <v>0.124897914795509</v>
      </c>
      <c r="G50" s="12">
        <v>3.1469427721191399</v>
      </c>
      <c r="H50" s="15">
        <v>40131289.501415499</v>
      </c>
      <c r="I50" s="15">
        <v>662757.90261493099</v>
      </c>
      <c r="J50">
        <f>560*(1+2.2*10^(-5)*H50/(G50*1000)/((D50-E50)*1000))</f>
        <v>615.56116276488785</v>
      </c>
      <c r="K50">
        <f>(J50*(D50-E50)*1000)^(1/2)</f>
        <v>41.720781161671376</v>
      </c>
      <c r="L50">
        <f>(D50+E50)/2*1000</f>
        <v>21.126255364284955</v>
      </c>
      <c r="M50">
        <f>0.8049-0.3393*F50+(0.2488+0.0393*F50+0.0732*F50*F50)*K50/L50</f>
        <v>1.265808515513521</v>
      </c>
      <c r="N50">
        <f>H50/1000/(M50*G50*K50)*10^6</f>
        <v>241475917.65054858</v>
      </c>
      <c r="O50">
        <f t="shared" si="0"/>
        <v>19.302280306211038</v>
      </c>
      <c r="P50" s="13">
        <v>859.45154373313801</v>
      </c>
      <c r="Q50">
        <f>R50*B50*1000/K50</f>
        <v>22.38460278952379</v>
      </c>
      <c r="R50">
        <f>LN(1/(1-F50))</f>
        <v>0.1334147306246658</v>
      </c>
      <c r="S50">
        <v>1</v>
      </c>
      <c r="T50">
        <v>19.316871582530599</v>
      </c>
      <c r="U50">
        <f t="shared" si="1"/>
        <v>245025190.73024938</v>
      </c>
      <c r="V50" s="10">
        <f t="shared" si="2"/>
        <v>1.4698248646215403E-2</v>
      </c>
      <c r="W50">
        <f>6310.7*EXP(-2.62*(C50+273)*0.001-0.669*(D50-E50)/D50)*POWER(B50*(D50-E50)/D50/SQRT(J50*0.01*(D50-E50)),0.115)*POWER(((D50-E50)/D50),0.407)*1000000</f>
        <v>159520935.59689403</v>
      </c>
      <c r="X50" s="10">
        <f t="shared" si="3"/>
        <v>0.33939194786395033</v>
      </c>
      <c r="Y50">
        <f>(H50/N50)*U50</f>
        <v>40721149.173000559</v>
      </c>
      <c r="Z50" s="11">
        <f>ABS(H50-Y50)</f>
        <v>589859.67158506066</v>
      </c>
      <c r="AA50">
        <v>39803266.970321201</v>
      </c>
      <c r="AB50" s="10">
        <f>ABS(AA50-H50)/H50</f>
        <v>8.1737351370861841E-3</v>
      </c>
      <c r="AD50" s="11"/>
    </row>
    <row r="51" spans="1:30" ht="15.6" x14ac:dyDescent="0.25">
      <c r="A51" s="12">
        <v>12</v>
      </c>
      <c r="B51" s="13">
        <v>7</v>
      </c>
      <c r="C51" s="13">
        <v>871.682573911698</v>
      </c>
      <c r="D51" s="14">
        <v>2.6243948987002198E-2</v>
      </c>
      <c r="E51" s="14">
        <v>2.2434632262547102E-2</v>
      </c>
      <c r="F51" s="12">
        <v>0.144599305378802</v>
      </c>
      <c r="G51" s="12">
        <v>3.1471128560695298</v>
      </c>
      <c r="H51" s="15">
        <v>44459610.407911099</v>
      </c>
      <c r="I51" s="15">
        <v>836529.57494679</v>
      </c>
      <c r="J51">
        <f>560*(1+2.2*10^(-5)*H51/(G51*1000)/((D51-E51)*1000))</f>
        <v>605.68955834951487</v>
      </c>
      <c r="K51">
        <f>(J51*(D51-E51)*1000)^(1/2)</f>
        <v>48.033981351212482</v>
      </c>
      <c r="L51">
        <f>(D51+E51)/2*1000</f>
        <v>24.339290624774648</v>
      </c>
      <c r="M51">
        <f>0.8049-0.3393*F51+(0.2488+0.0393*F51+0.0732*F51*F51)*K51/L51</f>
        <v>1.2610837964871666</v>
      </c>
      <c r="N51">
        <f>H51/1000/(M51*G51*K51)*10^6</f>
        <v>233217322.48239034</v>
      </c>
      <c r="O51">
        <f t="shared" si="0"/>
        <v>19.267481291338772</v>
      </c>
      <c r="P51" s="13">
        <v>871.682573911698</v>
      </c>
      <c r="Q51">
        <f>R51*B51*1000/K51</f>
        <v>22.760905244057103</v>
      </c>
      <c r="R51">
        <f>LN(1/(1-F51))</f>
        <v>0.15618527114710762</v>
      </c>
      <c r="S51">
        <v>1</v>
      </c>
      <c r="T51">
        <v>19.276519129466699</v>
      </c>
      <c r="U51">
        <f t="shared" si="1"/>
        <v>235334656.54044285</v>
      </c>
      <c r="V51" s="10">
        <f t="shared" si="2"/>
        <v>9.0788027043419324E-3</v>
      </c>
      <c r="W51">
        <f>6310.7*EXP(-2.62*(C51+273)*0.001-0.669*(D51-E51)/D51)*POWER(B51*(D51-E51)/D51/SQRT(J51*0.01*(D51-E51)),0.115)*POWER(((D51-E51)/D51),0.407)*1000000</f>
        <v>161883815.49367264</v>
      </c>
      <c r="X51" s="10">
        <f t="shared" si="3"/>
        <v>0.30586710382160365</v>
      </c>
      <c r="Y51">
        <f>(H51/N51)*U51</f>
        <v>44863250.439116426</v>
      </c>
      <c r="Z51" s="11">
        <f>ABS(H51-Y51)</f>
        <v>403640.03120532632</v>
      </c>
      <c r="AA51">
        <v>44235458.042943001</v>
      </c>
      <c r="AB51" s="10">
        <f>ABS(AA51-H51)/H51</f>
        <v>5.0417078087623829E-3</v>
      </c>
      <c r="AD51" s="11"/>
    </row>
    <row r="52" spans="1:30" ht="15.6" x14ac:dyDescent="0.25">
      <c r="A52" s="12">
        <v>13</v>
      </c>
      <c r="B52" s="13">
        <v>7</v>
      </c>
      <c r="C52" s="13">
        <v>851.27226067060701</v>
      </c>
      <c r="D52" s="14">
        <v>2.2434632262547102E-2</v>
      </c>
      <c r="E52" s="14">
        <v>1.9725852956694902E-2</v>
      </c>
      <c r="F52" s="12">
        <v>0.120205170170637</v>
      </c>
      <c r="G52" s="12">
        <v>3.1472350815479402</v>
      </c>
      <c r="H52" s="15">
        <v>39026387.2112417</v>
      </c>
      <c r="I52" s="15">
        <v>636353.78781958995</v>
      </c>
      <c r="J52">
        <f>560*(1+2.2*10^(-5)*H52/(G52*1000)/((D52-E52)*1000))</f>
        <v>616.39833080114704</v>
      </c>
      <c r="K52">
        <f>(J52*(D52-E52)*1000)^(1/2)</f>
        <v>40.861804201919249</v>
      </c>
      <c r="L52">
        <f>(D52+E52)/2*1000</f>
        <v>21.080242609621003</v>
      </c>
      <c r="M52">
        <f>0.8049-0.3393*F52+(0.2488+0.0393*F52+0.0732*F52*F52)*K52/L52</f>
        <v>1.2575939838412675</v>
      </c>
      <c r="N52">
        <f>H52/1000/(M52*G52*K52)*10^6</f>
        <v>241307697.68932137</v>
      </c>
      <c r="O52">
        <f t="shared" si="0"/>
        <v>19.301583430995354</v>
      </c>
      <c r="P52" s="13">
        <v>851.27226067060701</v>
      </c>
      <c r="Q52">
        <f>R52*B52*1000/K52</f>
        <v>21.93896828123291</v>
      </c>
      <c r="R52">
        <f>LN(1/(1-F52))</f>
        <v>0.12806654661426514</v>
      </c>
      <c r="S52">
        <v>1</v>
      </c>
      <c r="T52">
        <v>19.341484169492801</v>
      </c>
      <c r="U52">
        <f t="shared" si="1"/>
        <v>251130722.80050629</v>
      </c>
      <c r="V52" s="10">
        <f t="shared" si="2"/>
        <v>4.070746687837478E-2</v>
      </c>
      <c r="W52">
        <f>6310.7*EXP(-2.62*(C52+273)*0.001-0.669*(D52-E52)/D52)*POWER(B52*(D52-E52)/D52/SQRT(J52*0.01*(D52-E52)),0.115)*POWER(((D52-E52)/D52),0.407)*1000000</f>
        <v>160640503.9641155</v>
      </c>
      <c r="X52" s="10">
        <f t="shared" si="3"/>
        <v>0.33429183775588955</v>
      </c>
      <c r="Y52">
        <f>(H52/N52)*U52</f>
        <v>40615052.576025955</v>
      </c>
      <c r="Z52" s="11">
        <f>ABS(H52-Y52)</f>
        <v>1588665.3647842556</v>
      </c>
      <c r="AA52">
        <v>39307280.367186204</v>
      </c>
      <c r="AB52" s="10">
        <f>ABS(AA52-H52)/H52</f>
        <v>7.1975188075721107E-3</v>
      </c>
      <c r="AD52" s="11"/>
    </row>
    <row r="53" spans="1:30" ht="15.6" x14ac:dyDescent="0.25">
      <c r="A53" s="12">
        <v>9</v>
      </c>
      <c r="B53" s="13">
        <v>5.5365924919202101</v>
      </c>
      <c r="C53" s="13">
        <v>851.34756436588896</v>
      </c>
      <c r="D53" s="14">
        <v>4.9000000000000002E-2</v>
      </c>
      <c r="E53" s="14">
        <v>3.9469310407265298E-2</v>
      </c>
      <c r="F53" s="12">
        <v>0.194107731012927</v>
      </c>
      <c r="G53" s="12">
        <v>2.97256910211859</v>
      </c>
      <c r="H53" s="15">
        <v>62367198.037767097</v>
      </c>
      <c r="I53" s="15">
        <v>1952189.7319293099</v>
      </c>
      <c r="J53">
        <f>560*(1+2.2*10^(-5)*H53/(G53*1000)/((D53-E53)*1000))</f>
        <v>587.12130960273555</v>
      </c>
      <c r="K53">
        <f>(J53*(D53-E53)*1000)^(1/2)</f>
        <v>74.804217495429768</v>
      </c>
      <c r="L53">
        <f>(D53+E53)/2*1000</f>
        <v>44.234655203632649</v>
      </c>
      <c r="M53">
        <f>0.8049-0.3393*F53+(0.2488+0.0393*F53+0.0732*F53*F53)*K53/L53</f>
        <v>1.1773435460497981</v>
      </c>
      <c r="N53">
        <f>H53/1000/(M53*G53*K53)*10^6</f>
        <v>238229194.34135944</v>
      </c>
      <c r="O53">
        <f t="shared" si="0"/>
        <v>19.288743769681624</v>
      </c>
      <c r="P53" s="13">
        <v>851.34756436588896</v>
      </c>
      <c r="Q53">
        <f>R53*B53*1000/K53</f>
        <v>15.972702171377303</v>
      </c>
      <c r="R53">
        <f>LN(1/(1-F53))</f>
        <v>0.21580520671533834</v>
      </c>
      <c r="S53">
        <v>1</v>
      </c>
      <c r="T53">
        <v>19.2335763081892</v>
      </c>
      <c r="U53">
        <f t="shared" si="1"/>
        <v>225442638.13112357</v>
      </c>
      <c r="V53" s="10">
        <f t="shared" si="2"/>
        <v>5.3673338591381722E-2</v>
      </c>
      <c r="W53">
        <f>6310.7*EXP(-2.62*(C53+273)*0.001-0.669*(D53-E53)/D53)*POWER(B53*(D53-E53)/D53/SQRT(J53*0.01*(D53-E53)),0.115)*POWER(((D53-E53)/D53),0.407)*1000000</f>
        <v>178039810.68106988</v>
      </c>
      <c r="X53" s="10">
        <f t="shared" si="3"/>
        <v>0.25265326454508336</v>
      </c>
      <c r="Y53">
        <f>(H53/N53)*U53</f>
        <v>59019742.300490268</v>
      </c>
      <c r="Z53" s="11">
        <f>ABS(H53-Y53)</f>
        <v>3347455.7372768298</v>
      </c>
      <c r="AA53">
        <v>59352343.481045701</v>
      </c>
      <c r="AB53" s="10">
        <f>ABS(AA53-H53)/H53</f>
        <v>4.8340388081820201E-2</v>
      </c>
      <c r="AD53" s="11"/>
    </row>
    <row r="54" spans="1:30" ht="15.6" x14ac:dyDescent="0.25">
      <c r="A54" s="12">
        <v>9</v>
      </c>
      <c r="B54" s="13">
        <v>5.5357691188817197</v>
      </c>
      <c r="C54" s="13">
        <v>854.03467542206602</v>
      </c>
      <c r="D54" s="14">
        <v>4.9000000000000002E-2</v>
      </c>
      <c r="E54" s="14">
        <v>3.9488205738302397E-2</v>
      </c>
      <c r="F54" s="12">
        <v>0.193722897386916</v>
      </c>
      <c r="G54" s="12">
        <v>2.971779490436</v>
      </c>
      <c r="H54" s="15">
        <v>58721444.600820698</v>
      </c>
      <c r="I54" s="15">
        <v>1847486.89365103</v>
      </c>
      <c r="J54">
        <f>560*(1+2.2*10^(-5)*H54/(G54*1000)/((D54-E54)*1000))</f>
        <v>585.59342507236124</v>
      </c>
      <c r="K54">
        <f>(J54*(D54-E54)*1000)^(1/2)</f>
        <v>74.632728613465105</v>
      </c>
      <c r="L54">
        <f>(D54+E54)/2*1000</f>
        <v>44.244102869151206</v>
      </c>
      <c r="M54">
        <f>0.8049-0.3393*F54+(0.2488+0.0393*F54+0.0732*F54*F54)*K54/L54</f>
        <v>1.1763319868520095</v>
      </c>
      <c r="N54">
        <f>H54/1000/(M54*G54*K54)*10^6</f>
        <v>225071716.70649558</v>
      </c>
      <c r="O54">
        <f t="shared" si="0"/>
        <v>19.231929650299357</v>
      </c>
      <c r="P54" s="13">
        <v>854.03467542206602</v>
      </c>
      <c r="Q54">
        <f>R54*B54*1000/K54</f>
        <v>15.971611711551036</v>
      </c>
      <c r="R54">
        <f>LN(1/(1-F54))</f>
        <v>0.21532779579301284</v>
      </c>
      <c r="S54">
        <v>1</v>
      </c>
      <c r="T54">
        <v>19.224030889603601</v>
      </c>
      <c r="U54">
        <f t="shared" si="1"/>
        <v>223300931.78666881</v>
      </c>
      <c r="V54" s="10">
        <f t="shared" si="2"/>
        <v>7.8676474580587352E-3</v>
      </c>
      <c r="W54">
        <f>6310.7*EXP(-2.62*(C54+273)*0.001-0.669*(D54-E54)/D54)*POWER(B54*(D54-E54)/D54/SQRT(J54*0.01*(D54-E54)),0.115)*POWER(((D54-E54)/D54),0.407)*1000000</f>
        <v>176696899.63354495</v>
      </c>
      <c r="X54" s="10">
        <f t="shared" si="3"/>
        <v>0.21493067978876143</v>
      </c>
      <c r="Y54">
        <f>(H54/N54)*U54</f>
        <v>58259444.97647351</v>
      </c>
      <c r="Z54" s="11">
        <f>ABS(H54-Y54)</f>
        <v>461999.62434718758</v>
      </c>
      <c r="AA54">
        <v>58994065.226130903</v>
      </c>
      <c r="AB54" s="10">
        <f>ABS(AA54-H54)/H54</f>
        <v>4.6426076055083075E-3</v>
      </c>
      <c r="AD54" s="11"/>
    </row>
    <row r="55" spans="1:30" ht="15.6" x14ac:dyDescent="0.25">
      <c r="A55" s="16">
        <v>10</v>
      </c>
      <c r="B55" s="13">
        <v>6.04931357668878</v>
      </c>
      <c r="C55" s="13">
        <v>855.43004115847202</v>
      </c>
      <c r="D55" s="14">
        <v>3.9488205738302397E-2</v>
      </c>
      <c r="E55" s="14">
        <v>3.2631330323010306E-2</v>
      </c>
      <c r="F55" s="12">
        <v>0.17320500607224901</v>
      </c>
      <c r="G55" s="12">
        <v>2.97217511854454</v>
      </c>
      <c r="H55" s="15">
        <v>53586264.640577003</v>
      </c>
      <c r="I55" s="15">
        <v>1397466.7710869</v>
      </c>
      <c r="J55">
        <f>560*(1+2.2*10^(-5)*H55/(G55*1000)/((D55-E55)*1000))</f>
        <v>592.3939225493948</v>
      </c>
      <c r="K55">
        <f>(J55*(D55-E55)*1000)^(1/2)</f>
        <v>63.733596506845522</v>
      </c>
      <c r="L55">
        <f>(D55+E55)/2*1000</f>
        <v>36.05976803065635</v>
      </c>
      <c r="M55">
        <f>0.8049-0.3393*F55+(0.2488+0.0393*F55+0.0732*F55*F55)*K55/L55</f>
        <v>1.2017836545754448</v>
      </c>
      <c r="N55">
        <f>H55/1000/(M55*G55*K55)*10^6</f>
        <v>235388028.21409819</v>
      </c>
      <c r="O55">
        <f t="shared" si="0"/>
        <v>19.276745894292837</v>
      </c>
      <c r="P55" s="13">
        <v>855.43004115847202</v>
      </c>
      <c r="Q55">
        <f>R55*B55*1000/K55</f>
        <v>18.052808367383701</v>
      </c>
      <c r="R55">
        <f>LN(1/(1-F55))</f>
        <v>0.19019850594883964</v>
      </c>
      <c r="S55">
        <v>1</v>
      </c>
      <c r="T55">
        <v>19.2642598014613</v>
      </c>
      <c r="U55">
        <f t="shared" si="1"/>
        <v>232467224.10463771</v>
      </c>
      <c r="V55" s="10">
        <f t="shared" si="2"/>
        <v>1.2408464999774089E-2</v>
      </c>
      <c r="W55">
        <f>6310.7*EXP(-2.62*(C55+273)*0.001-0.669*(D55-E55)/D55)*POWER(B55*(D55-E55)/D55/SQRT(J55*0.01*(D55-E55)),0.115)*POWER(((D55-E55)/D55),0.407)*1000000</f>
        <v>173235336.96457452</v>
      </c>
      <c r="X55" s="10">
        <f t="shared" si="3"/>
        <v>0.26404355277147923</v>
      </c>
      <c r="Y55">
        <f>(H55/N55)*U55</f>
        <v>52921341.351315767</v>
      </c>
      <c r="Z55" s="11">
        <f>ABS(H55-Y55)</f>
        <v>664923.28926123679</v>
      </c>
      <c r="AA55">
        <v>52535286.8910117</v>
      </c>
      <c r="AB55" s="10">
        <f>ABS(AA55-H55)/H55</f>
        <v>1.9612819751751717E-2</v>
      </c>
      <c r="AD55" s="11"/>
    </row>
    <row r="56" spans="1:30" ht="15.6" x14ac:dyDescent="0.25">
      <c r="A56" s="12">
        <v>11</v>
      </c>
      <c r="B56" s="13">
        <v>6.5148063617356398</v>
      </c>
      <c r="C56" s="13">
        <v>847.50242657983995</v>
      </c>
      <c r="D56" s="14">
        <v>3.2631330323010306E-2</v>
      </c>
      <c r="E56" s="14">
        <v>2.7860434821573399E-2</v>
      </c>
      <c r="F56" s="12">
        <v>0.14575929100208099</v>
      </c>
      <c r="G56" s="12">
        <v>2.9724369056484101</v>
      </c>
      <c r="H56" s="15">
        <v>47279568.653242402</v>
      </c>
      <c r="I56" s="15">
        <v>1019715.8558360999</v>
      </c>
      <c r="J56">
        <f>560*(1+2.2*10^(-5)*H56/(G56*1000)/((D56-E56)*1000))</f>
        <v>601.07444127016424</v>
      </c>
      <c r="K56">
        <f>(J56*(D56-E56)*1000)^(1/2)</f>
        <v>53.550568137831448</v>
      </c>
      <c r="L56">
        <f>(D56+E56)/2*1000</f>
        <v>30.245882572291855</v>
      </c>
      <c r="M56">
        <f>0.8049-0.3393*F56+(0.2488+0.0393*F56+0.0732*F56*F56)*K56/L56</f>
        <v>1.2088417365479747</v>
      </c>
      <c r="N56">
        <f>H56/1000/(M56*G56*K56)*10^6</f>
        <v>245712546.00280342</v>
      </c>
      <c r="O56">
        <f t="shared" si="0"/>
        <v>19.319672898470245</v>
      </c>
      <c r="P56" s="13">
        <v>847.50242657983995</v>
      </c>
      <c r="Q56">
        <f>R56*B56*1000/K56</f>
        <v>19.166133639747525</v>
      </c>
      <c r="R56">
        <f>LN(1/(1-F56))</f>
        <v>0.15754226425551759</v>
      </c>
      <c r="S56">
        <v>1</v>
      </c>
      <c r="T56">
        <v>19.313600530483399</v>
      </c>
      <c r="U56">
        <f t="shared" si="1"/>
        <v>244225010.00836959</v>
      </c>
      <c r="V56" s="10">
        <f t="shared" si="2"/>
        <v>6.0539684221775488E-3</v>
      </c>
      <c r="W56">
        <f>6310.7*EXP(-2.62*(C56+273)*0.001-0.669*(D56-E56)/D56)*POWER(B56*(D56-E56)/D56/SQRT(J56*0.01*(D56-E56)),0.115)*POWER(((D56-E56)/D56),0.407)*1000000</f>
        <v>169447667.77012688</v>
      </c>
      <c r="X56" s="10">
        <f t="shared" si="3"/>
        <v>0.31038251596565364</v>
      </c>
      <c r="Y56">
        <f>(H56/N56)*U56</f>
        <v>46993339.637601495</v>
      </c>
      <c r="Z56" s="11">
        <f>ABS(H56-Y56)</f>
        <v>286229.01564090699</v>
      </c>
      <c r="AA56">
        <v>45027515.942821398</v>
      </c>
      <c r="AB56" s="10">
        <f>ABS(AA56-H56)/H56</f>
        <v>4.7632683092732893E-2</v>
      </c>
      <c r="AD56" s="11"/>
    </row>
    <row r="57" spans="1:30" ht="15.6" x14ac:dyDescent="0.25">
      <c r="A57" s="12">
        <v>9</v>
      </c>
      <c r="B57" s="13">
        <v>5.5269148748550503</v>
      </c>
      <c r="C57" s="13">
        <v>865.37385077463205</v>
      </c>
      <c r="D57" s="14">
        <v>4.9000000000000002E-2</v>
      </c>
      <c r="E57" s="14">
        <v>3.9452632806546498E-2</v>
      </c>
      <c r="F57" s="12">
        <v>0.194447397015346</v>
      </c>
      <c r="G57" s="12">
        <v>2.98276186424083</v>
      </c>
      <c r="H57" s="15">
        <v>55047925.908713304</v>
      </c>
      <c r="I57" s="15">
        <v>1739021.6058749901</v>
      </c>
      <c r="J57">
        <f>560*(1+2.2*10^(-5)*H57/(G57*1000)/((D57-E57)*1000))</f>
        <v>583.81493828334794</v>
      </c>
      <c r="K57">
        <f>(J57*(D57-E57)*1000)^(1/2)</f>
        <v>74.658526564716766</v>
      </c>
      <c r="L57">
        <f>(D57+E57)/2*1000</f>
        <v>44.226316403273252</v>
      </c>
      <c r="M57">
        <f>0.8049-0.3393*F57+(0.2488+0.0393*F57+0.0732*F57*F57)*K57/L57</f>
        <v>1.1764959662022403</v>
      </c>
      <c r="N57">
        <f>H57/1000/(M57*G57*K57)*10^6</f>
        <v>210112805.38607928</v>
      </c>
      <c r="O57">
        <f t="shared" si="0"/>
        <v>19.163155112963526</v>
      </c>
      <c r="P57" s="13">
        <v>865.37385077463205</v>
      </c>
      <c r="Q57">
        <f>R57*B57*1000/K57</f>
        <v>16.007106315871539</v>
      </c>
      <c r="R57">
        <f>LN(1/(1-F57))</f>
        <v>0.21622677373678256</v>
      </c>
      <c r="S57">
        <v>1</v>
      </c>
      <c r="T57">
        <v>19.185277328138799</v>
      </c>
      <c r="U57">
        <f t="shared" si="1"/>
        <v>214812761.11860189</v>
      </c>
      <c r="V57" s="10">
        <f t="shared" si="2"/>
        <v>2.2368725808436594E-2</v>
      </c>
      <c r="W57">
        <f>6310.7*EXP(-2.62*(C57+273)*0.001-0.669*(D57-E57)/D57)*POWER(B57*(D57-E57)/D57/SQRT(J57*0.01*(D57-E57)),0.115)*POWER(((D57-E57)/D57),0.407)*1000000</f>
        <v>171737347.17893994</v>
      </c>
      <c r="X57" s="10">
        <f t="shared" si="3"/>
        <v>0.18264216755673213</v>
      </c>
      <c r="Y57">
        <f>(H57/N57)*U57</f>
        <v>56279277.869688444</v>
      </c>
      <c r="Z57" s="11">
        <f>ABS(H57-Y57)</f>
        <v>1231351.9609751403</v>
      </c>
      <c r="AA57">
        <v>58203218.309043601</v>
      </c>
      <c r="AB57" s="10">
        <f>ABS(AA57-H57)/H57</f>
        <v>5.7319006088671902E-2</v>
      </c>
      <c r="AD57" s="11"/>
    </row>
    <row r="58" spans="1:30" ht="15.6" x14ac:dyDescent="0.25">
      <c r="A58" s="12">
        <v>10</v>
      </c>
      <c r="B58" s="13">
        <v>6.0309106560775003</v>
      </c>
      <c r="C58" s="13">
        <v>867.72791391551596</v>
      </c>
      <c r="D58" s="14">
        <v>3.9452632806546498E-2</v>
      </c>
      <c r="E58" s="14">
        <v>3.2719501213147997E-2</v>
      </c>
      <c r="F58" s="12">
        <v>0.170232197343993</v>
      </c>
      <c r="G58" s="12">
        <v>2.9831582928830298</v>
      </c>
      <c r="H58" s="15">
        <v>48520296.140272103</v>
      </c>
      <c r="I58" s="15">
        <v>1258375.2201771601</v>
      </c>
      <c r="J58">
        <f>560*(1+2.2*10^(-5)*H58/(G58*1000)/((D58-E58)*1000))</f>
        <v>589.76053606073731</v>
      </c>
      <c r="K58">
        <f>(J58*(D58-E58)*1000)^(1/2)</f>
        <v>63.015357635184344</v>
      </c>
      <c r="L58">
        <f>(D58+E58)/2*1000</f>
        <v>36.086067009847248</v>
      </c>
      <c r="M58">
        <f>0.8049-0.3393*F58+(0.2488+0.0393*F58+0.0732*F58*F58)*K58/L58</f>
        <v>1.1969945527332873</v>
      </c>
      <c r="N58">
        <f>H58/1000/(M58*G58*K58)*10^6</f>
        <v>215629693.15733105</v>
      </c>
      <c r="O58">
        <f t="shared" si="0"/>
        <v>19.189073110880368</v>
      </c>
      <c r="P58" s="13">
        <v>867.72791391551596</v>
      </c>
      <c r="Q58">
        <f>R58*B58*1000/K58</f>
        <v>17.859526619999272</v>
      </c>
      <c r="R58">
        <f>LN(1/(1-F58))</f>
        <v>0.18660937316659312</v>
      </c>
      <c r="S58">
        <v>1</v>
      </c>
      <c r="T58">
        <v>19.217317767215398</v>
      </c>
      <c r="U58">
        <f t="shared" si="1"/>
        <v>221806905.70297307</v>
      </c>
      <c r="V58" s="10">
        <f t="shared" si="2"/>
        <v>2.864731872124358E-2</v>
      </c>
      <c r="W58">
        <f>6310.7*EXP(-2.62*(C58+273)*0.001-0.669*(D58-E58)/D58)*POWER(B58*(D58-E58)/D58/SQRT(J58*0.01*(D58-E58)),0.115)*POWER(((D58-E58)/D58),0.407)*1000000</f>
        <v>166724235.84820458</v>
      </c>
      <c r="X58" s="10">
        <f t="shared" si="3"/>
        <v>0.22680298150516456</v>
      </c>
      <c r="Y58">
        <f>(H58/N58)*U58</f>
        <v>49910272.528251603</v>
      </c>
      <c r="Z58" s="11">
        <f>ABS(H58-Y58)</f>
        <v>1389976.3879795</v>
      </c>
      <c r="AA58">
        <v>50540829.934601597</v>
      </c>
      <c r="AB58" s="10">
        <f>ABS(AA58-H58)/H58</f>
        <v>4.1643063935309338E-2</v>
      </c>
      <c r="AD58" s="11"/>
    </row>
    <row r="59" spans="1:30" ht="15.6" x14ac:dyDescent="0.25">
      <c r="A59" s="12">
        <v>11</v>
      </c>
      <c r="B59" s="13">
        <v>6.4998277937875697</v>
      </c>
      <c r="C59" s="13">
        <v>868.23132214989596</v>
      </c>
      <c r="D59" s="14">
        <v>3.2719501213147997E-2</v>
      </c>
      <c r="E59" s="14">
        <v>2.7918285495796401E-2</v>
      </c>
      <c r="F59" s="12">
        <v>0.14629155044648101</v>
      </c>
      <c r="G59" s="12">
        <v>2.98341496879394</v>
      </c>
      <c r="H59" s="15">
        <v>43146706.351015501</v>
      </c>
      <c r="I59" s="15">
        <v>941622.41717581905</v>
      </c>
      <c r="J59">
        <f>560*(1+2.2*10^(-5)*H59/(G59*1000)/((D59-E59)*1000))</f>
        <v>597.11021524047408</v>
      </c>
      <c r="K59">
        <f>(J59*(D59-E59)*1000)^(1/2)</f>
        <v>53.543019623511697</v>
      </c>
      <c r="L59">
        <f>(D59+E59)/2*1000</f>
        <v>30.318893354472202</v>
      </c>
      <c r="M59">
        <f>0.8049-0.3393*F59+(0.2488+0.0393*F59+0.0732*F59*F59)*K59/L59</f>
        <v>1.2075625938776291</v>
      </c>
      <c r="N59">
        <f>H59/1000/(M59*G59*K59)*10^6</f>
        <v>223677073.96516851</v>
      </c>
      <c r="O59">
        <f t="shared" si="0"/>
        <v>19.225713935581027</v>
      </c>
      <c r="P59" s="13">
        <v>868.23132214989596</v>
      </c>
      <c r="Q59">
        <f>R59*B59*1000/K59</f>
        <v>19.200425443826592</v>
      </c>
      <c r="R59">
        <f>LN(1/(1-F59))</f>
        <v>0.15816553744718789</v>
      </c>
      <c r="S59">
        <v>1</v>
      </c>
      <c r="T59">
        <v>19.241483226321701</v>
      </c>
      <c r="U59">
        <f t="shared" si="1"/>
        <v>227232260.48931226</v>
      </c>
      <c r="V59" s="10">
        <f t="shared" si="2"/>
        <v>1.5894282150245659E-2</v>
      </c>
      <c r="W59">
        <f>6310.7*EXP(-2.62*(C59+273)*0.001-0.669*(D59-E59)/D59)*POWER(B59*(D59-E59)/D59/SQRT(J59*0.01*(D59-E59)),0.115)*POWER(((D59-E59)/D59),0.407)*1000000</f>
        <v>160698180.52543232</v>
      </c>
      <c r="X59" s="10">
        <f t="shared" si="3"/>
        <v>0.28156168320381103</v>
      </c>
      <c r="Y59">
        <f>(H59/N59)*U59</f>
        <v>43832492.275612339</v>
      </c>
      <c r="Z59" s="11">
        <f>ABS(H59-Y59)</f>
        <v>685785.92459683865</v>
      </c>
      <c r="AA59">
        <v>43222804.123020597</v>
      </c>
      <c r="AB59" s="10">
        <f>ABS(AA59-H59)/H59</f>
        <v>1.763698285241303E-3</v>
      </c>
      <c r="AD59" s="11"/>
    </row>
    <row r="60" spans="1:30" ht="15.6" x14ac:dyDescent="0.25">
      <c r="A60" s="12">
        <v>12</v>
      </c>
      <c r="B60" s="13">
        <v>7</v>
      </c>
      <c r="C60" s="13">
        <v>861.15287534786899</v>
      </c>
      <c r="D60" s="14">
        <v>2.7918285495796401E-2</v>
      </c>
      <c r="E60" s="14">
        <v>2.4428218615051598E-2</v>
      </c>
      <c r="F60" s="12">
        <v>0.124563898860564</v>
      </c>
      <c r="G60" s="12">
        <v>2.9835854392832299</v>
      </c>
      <c r="H60" s="15">
        <v>37992271.903549701</v>
      </c>
      <c r="I60" s="15">
        <v>704573.12677372899</v>
      </c>
      <c r="J60">
        <f>560*(1+2.2*10^(-5)*H60/(G60*1000)/((D60-E60)*1000))</f>
        <v>604.95041897498379</v>
      </c>
      <c r="K60">
        <f>(J60*(D60-E60)*1000)^(1/2)</f>
        <v>45.94907422089463</v>
      </c>
      <c r="L60">
        <f>(D60+E60)/2*1000</f>
        <v>26.173252055424001</v>
      </c>
      <c r="M60">
        <f>0.8049-0.3393*F60+(0.2488+0.0393*F60+0.0732*F60*F60)*K60/L60</f>
        <v>1.2100103366890518</v>
      </c>
      <c r="N60">
        <f>H60/1000/(M60*G60*K60)*10^6</f>
        <v>229029244.09528959</v>
      </c>
      <c r="O60">
        <f t="shared" si="0"/>
        <v>19.249360256837999</v>
      </c>
      <c r="P60" s="13">
        <v>861.15287534786899</v>
      </c>
      <c r="Q60">
        <f>R60*B60*1000/K60</f>
        <v>20.266606545849392</v>
      </c>
      <c r="R60">
        <f>LN(1/(1-F60))</f>
        <v>0.13303311548298608</v>
      </c>
      <c r="S60">
        <v>1</v>
      </c>
      <c r="T60">
        <v>19.284884101878099</v>
      </c>
      <c r="U60">
        <f t="shared" si="1"/>
        <v>237311480.96375594</v>
      </c>
      <c r="V60" s="10">
        <f t="shared" si="2"/>
        <v>3.6162355166401594E-2</v>
      </c>
      <c r="W60">
        <f>6310.7*EXP(-2.62*(C60+273)*0.001-0.669*(D60-E60)/D60)*POWER(B60*(D60-E60)/D60/SQRT(J60*0.01*(D60-E60)),0.115)*POWER(((D60-E60)/D60),0.407)*1000000</f>
        <v>156815458.88779521</v>
      </c>
      <c r="X60" s="10">
        <f t="shared" si="3"/>
        <v>0.31530377482034222</v>
      </c>
      <c r="Y60">
        <f>(H60/N60)*U60</f>
        <v>39366161.933704369</v>
      </c>
      <c r="Z60" s="11">
        <f>ABS(H60-Y60)</f>
        <v>1373890.0301546678</v>
      </c>
      <c r="AA60">
        <v>37591293.511395499</v>
      </c>
      <c r="AB60" s="10">
        <f>ABS(AA60-H60)/H60</f>
        <v>1.0554209371109959E-2</v>
      </c>
      <c r="AD60" s="11"/>
    </row>
    <row r="61" spans="1:30" ht="15.6" x14ac:dyDescent="0.25">
      <c r="A61" s="12">
        <v>13</v>
      </c>
      <c r="B61" s="13">
        <v>7</v>
      </c>
      <c r="C61" s="13">
        <v>841.53407146569202</v>
      </c>
      <c r="D61" s="14">
        <v>2.4428218615051598E-2</v>
      </c>
      <c r="E61" s="14">
        <v>2.18070134961433E-2</v>
      </c>
      <c r="F61" s="12">
        <v>0.106864879184492</v>
      </c>
      <c r="G61" s="12">
        <v>2.9837030936951399</v>
      </c>
      <c r="H61" s="15">
        <v>35283809.821836703</v>
      </c>
      <c r="I61" s="15">
        <v>564484.26563581103</v>
      </c>
      <c r="J61">
        <f>560*(1+2.2*10^(-5)*H61/(G61*1000)/((D61-E61)*1000))</f>
        <v>615.58141109511189</v>
      </c>
      <c r="K61">
        <f>(J61*(D61-E61)*1000)^(1/2)</f>
        <v>40.169206438107544</v>
      </c>
      <c r="L61">
        <f>(D61+E61)/2*1000</f>
        <v>23.117616055597452</v>
      </c>
      <c r="M61">
        <f>0.8049-0.3393*F61+(0.2488+0.0393*F61+0.0732*F61*F61)*K61/L61</f>
        <v>1.2097061343351667</v>
      </c>
      <c r="N61">
        <f>H61/1000/(M61*G61*K61)*10^6</f>
        <v>243358619.41122848</v>
      </c>
      <c r="O61">
        <f t="shared" si="0"/>
        <v>19.310046713428381</v>
      </c>
      <c r="P61" s="13">
        <v>841.53407146569202</v>
      </c>
      <c r="Q61">
        <f>R61*B61*1000/K61</f>
        <v>19.694732838645134</v>
      </c>
      <c r="R61">
        <f>LN(1/(1-F61))</f>
        <v>0.11301739844841603</v>
      </c>
      <c r="S61">
        <v>1</v>
      </c>
      <c r="T61">
        <v>19.3466752767666</v>
      </c>
      <c r="U61">
        <f t="shared" si="1"/>
        <v>252437758.86941066</v>
      </c>
      <c r="V61" s="10">
        <f t="shared" si="2"/>
        <v>3.7307655180440581E-2</v>
      </c>
      <c r="W61">
        <f>6310.7*EXP(-2.62*(C61+273)*0.001-0.669*(D61-E61)/D61)*POWER(B61*(D61-E61)/D61/SQRT(J61*0.01*(D61-E61)),0.115)*POWER(((D61-E61)/D61),0.407)*1000000</f>
        <v>156654846.23195836</v>
      </c>
      <c r="X61" s="10">
        <f t="shared" si="3"/>
        <v>0.35627985311980137</v>
      </c>
      <c r="Y61">
        <f>(H61/N61)*U61</f>
        <v>36600166.032122031</v>
      </c>
      <c r="Z61" s="11">
        <f>ABS(H61-Y61)</f>
        <v>1316356.2102853283</v>
      </c>
      <c r="AA61">
        <v>34476633.9490951</v>
      </c>
      <c r="AB61" s="10">
        <f>ABS(AA61-H61)/H61</f>
        <v>2.287666430630321E-2</v>
      </c>
      <c r="AD61" s="11"/>
    </row>
    <row r="62" spans="1:30" ht="15.6" x14ac:dyDescent="0.25">
      <c r="A62" s="12">
        <v>9</v>
      </c>
      <c r="B62" s="13">
        <v>5.5351672178321998</v>
      </c>
      <c r="C62" s="13">
        <v>851.54053500666896</v>
      </c>
      <c r="D62" s="14">
        <v>4.9000000000000002E-2</v>
      </c>
      <c r="E62" s="14">
        <v>3.94704992025239E-2</v>
      </c>
      <c r="F62" s="12">
        <v>0.19408351929686599</v>
      </c>
      <c r="G62" s="12">
        <v>2.9717138194382402</v>
      </c>
      <c r="H62" s="15">
        <v>58299707.945395999</v>
      </c>
      <c r="I62" s="15">
        <v>1830342.7191921801</v>
      </c>
      <c r="J62">
        <f>560*(1+2.2*10^(-5)*H62/(G62*1000)/((D62-E62)*1000))</f>
        <v>585.36296091020438</v>
      </c>
      <c r="K62">
        <f>(J62*(D62-E62)*1000)^(1/2)</f>
        <v>74.687460813758861</v>
      </c>
      <c r="L62">
        <f>(D62+E62)/2*1000</f>
        <v>44.235249601261948</v>
      </c>
      <c r="M62">
        <f>0.8049-0.3393*F62+(0.2488+0.0393*F62+0.0732*F62*F62)*K62/L62</f>
        <v>1.1766589939365271</v>
      </c>
      <c r="N62">
        <f>H62/1000/(M62*G62*K62)*10^6</f>
        <v>223234380.66086134</v>
      </c>
      <c r="O62">
        <f t="shared" si="0"/>
        <v>19.223732811828135</v>
      </c>
      <c r="P62" s="13">
        <v>851.54053500666896</v>
      </c>
      <c r="Q62">
        <f>R62*B62*1000/K62</f>
        <v>15.991327059198795</v>
      </c>
      <c r="R62">
        <f>LN(1/(1-F62))</f>
        <v>0.21577516380104397</v>
      </c>
      <c r="S62">
        <v>1</v>
      </c>
      <c r="T62">
        <v>19.233342177512601</v>
      </c>
      <c r="U62">
        <f t="shared" si="1"/>
        <v>225389861.27230555</v>
      </c>
      <c r="V62" s="10">
        <f t="shared" si="2"/>
        <v>9.6556838828460775E-3</v>
      </c>
      <c r="W62">
        <f>6310.7*EXP(-2.62*(C62+273)*0.001-0.669*(D62-E62)/D62)*POWER(B62*(D62-E62)/D62/SQRT(J62*0.01*(D62-E62)),0.115)*POWER(((D62-E62)/D62),0.407)*1000000</f>
        <v>177967818.88832584</v>
      </c>
      <c r="X62" s="10">
        <f t="shared" si="3"/>
        <v>0.20277594176366884</v>
      </c>
      <c r="Y62">
        <f>(H62/N62)*U62</f>
        <v>58862631.495778993</v>
      </c>
      <c r="Z62" s="11">
        <f>ABS(H62-Y62)</f>
        <v>562923.55038299412</v>
      </c>
      <c r="AA62">
        <v>59317873.207707003</v>
      </c>
      <c r="AB62" s="10">
        <f>ABS(AA62-H62)/H62</f>
        <v>1.7464328693801115E-2</v>
      </c>
      <c r="AD62" s="11"/>
    </row>
    <row r="63" spans="1:30" ht="15.6" x14ac:dyDescent="0.25">
      <c r="A63" s="12">
        <v>10</v>
      </c>
      <c r="B63" s="13">
        <v>6.0493648635971704</v>
      </c>
      <c r="C63" s="13">
        <v>855.42100530811797</v>
      </c>
      <c r="D63" s="14">
        <v>3.94704992025239E-2</v>
      </c>
      <c r="E63" s="14">
        <v>3.2620324087752998E-2</v>
      </c>
      <c r="F63" s="12">
        <v>0.173113184135266</v>
      </c>
      <c r="G63" s="12">
        <v>2.9721101622699102</v>
      </c>
      <c r="H63" s="15">
        <v>52683456.943623498</v>
      </c>
      <c r="I63" s="15">
        <v>1361082.30269197</v>
      </c>
      <c r="J63">
        <f>560*(1+2.2*10^(-5)*H63/(G63*1000)/((D63-E63)*1000))</f>
        <v>591.88000610290896</v>
      </c>
      <c r="K63">
        <f>(J63*(D63-E63)*1000)^(1/2)</f>
        <v>63.674812043198024</v>
      </c>
      <c r="L63">
        <f>(D63+E63)/2*1000</f>
        <v>36.045411645138451</v>
      </c>
      <c r="M63">
        <f>0.8049-0.3393*F63+(0.2488+0.0393*F63+0.0732*F63*F63)*K63/L63</f>
        <v>1.201565366472277</v>
      </c>
      <c r="N63">
        <f>H63/1000/(M63*G63*K63)*10^6</f>
        <v>231683064.07318372</v>
      </c>
      <c r="O63">
        <f t="shared" si="0"/>
        <v>19.260880892528174</v>
      </c>
      <c r="P63" s="13">
        <v>855.42100530811797</v>
      </c>
      <c r="Q63">
        <f>R63*B63*1000/K63</f>
        <v>18.059077537103676</v>
      </c>
      <c r="R63">
        <f>LN(1/(1-F63))</f>
        <v>0.19008745443151187</v>
      </c>
      <c r="S63">
        <v>1</v>
      </c>
      <c r="T63">
        <v>19.264415011315499</v>
      </c>
      <c r="U63">
        <f t="shared" si="1"/>
        <v>232503308.10882115</v>
      </c>
      <c r="V63" s="10">
        <f t="shared" si="2"/>
        <v>3.5403711484855915E-3</v>
      </c>
      <c r="W63">
        <f>6310.7*EXP(-2.62*(C63+273)*0.001-0.669*(D63-E63)/D63)*POWER(B63*(D63-E63)/D63/SQRT(J63*0.01*(D63-E63)),0.115)*POWER(((D63-E63)/D63),0.407)*1000000</f>
        <v>173220787.28778079</v>
      </c>
      <c r="X63" s="10">
        <f t="shared" si="3"/>
        <v>0.25233729111479614</v>
      </c>
      <c r="Y63">
        <f>(H63/N63)*U63</f>
        <v>52869975.934589185</v>
      </c>
      <c r="Z63" s="11">
        <f>ABS(H63-Y63)</f>
        <v>186518.99096568674</v>
      </c>
      <c r="AA63">
        <v>52508213.673145302</v>
      </c>
      <c r="AB63" s="10">
        <f>ABS(AA63-H63)/H63</f>
        <v>3.3263434224850516E-3</v>
      </c>
      <c r="AD63" s="11"/>
    </row>
    <row r="64" spans="1:30" ht="15.6" x14ac:dyDescent="0.25">
      <c r="A64" s="12">
        <v>11</v>
      </c>
      <c r="B64" s="13">
        <v>6.5141646738444603</v>
      </c>
      <c r="C64" s="13">
        <v>849.53625862386104</v>
      </c>
      <c r="D64" s="14">
        <v>3.2620324087752998E-2</v>
      </c>
      <c r="E64" s="14">
        <v>2.7870029295754002E-2</v>
      </c>
      <c r="F64" s="12">
        <v>0.14517872070151699</v>
      </c>
      <c r="G64" s="12">
        <v>2.9723716494418899</v>
      </c>
      <c r="H64" s="15">
        <v>45586717.233098701</v>
      </c>
      <c r="I64" s="15">
        <v>975362.97572772997</v>
      </c>
      <c r="J64">
        <f>560*(1+2.2*10^(-5)*H64/(G64*1000)/((D64-E64)*1000))</f>
        <v>599.77638905898675</v>
      </c>
      <c r="K64">
        <f>(J64*(D64-E64)*1000)^(1/2)</f>
        <v>53.377098622076382</v>
      </c>
      <c r="L64">
        <f>(D64+E64)/2*1000</f>
        <v>30.2451766917535</v>
      </c>
      <c r="M64">
        <f>0.8049-0.3393*F64+(0.2488+0.0393*F64+0.0732*F64*F64)*K64/L64</f>
        <v>1.2075184657519449</v>
      </c>
      <c r="N64">
        <f>H64/1000/(M64*G64*K64)*10^6</f>
        <v>237950413.8515597</v>
      </c>
      <c r="O64">
        <f t="shared" si="0"/>
        <v>19.287572864767366</v>
      </c>
      <c r="P64" s="13">
        <v>849.53625862386104</v>
      </c>
      <c r="Q64">
        <f>R64*B64*1000/K64</f>
        <v>19.143612904538177</v>
      </c>
      <c r="R64">
        <f>LN(1/(1-F64))</f>
        <v>0.15686286195545857</v>
      </c>
      <c r="S64">
        <v>1</v>
      </c>
      <c r="T64">
        <v>19.306010124629701</v>
      </c>
      <c r="U64">
        <f t="shared" si="1"/>
        <v>242378260.71767867</v>
      </c>
      <c r="V64" s="10">
        <f t="shared" si="2"/>
        <v>1.860827554131167E-2</v>
      </c>
      <c r="W64">
        <f>6310.7*EXP(-2.62*(C64+273)*0.001-0.669*(D64-E64)/D64)*POWER(B64*(D64-E64)/D64/SQRT(J64*0.01*(D64-E64)),0.115)*POWER(((D64-E64)/D64),0.407)*1000000</f>
        <v>168322874.98872784</v>
      </c>
      <c r="X64" s="10">
        <f t="shared" si="3"/>
        <v>0.29261364893556152</v>
      </c>
      <c r="Y64">
        <f>(H64/N64)*U64</f>
        <v>46435007.428396061</v>
      </c>
      <c r="Z64" s="11">
        <f>ABS(H64-Y64)</f>
        <v>848290.19529736042</v>
      </c>
      <c r="AA64">
        <v>44657761.989077702</v>
      </c>
      <c r="AB64" s="10">
        <f>ABS(AA64-H64)/H64</f>
        <v>2.0377761339360517E-2</v>
      </c>
      <c r="AD64" s="11"/>
    </row>
    <row r="65" spans="1:30" ht="15.6" x14ac:dyDescent="0.25">
      <c r="A65" s="12">
        <v>12</v>
      </c>
      <c r="B65" s="13">
        <v>7</v>
      </c>
      <c r="C65" s="13">
        <v>838.1235089045</v>
      </c>
      <c r="D65" s="14">
        <v>2.7870029295754002E-2</v>
      </c>
      <c r="E65" s="14">
        <v>2.43184641396441E-2</v>
      </c>
      <c r="F65" s="12">
        <v>0.126977527215141</v>
      </c>
      <c r="G65" s="12">
        <v>2.9725403820002301</v>
      </c>
      <c r="H65" s="15">
        <v>42260684.040776499</v>
      </c>
      <c r="I65" s="15">
        <v>784979.59082829102</v>
      </c>
      <c r="J65">
        <f>560*(1+2.2*10^(-5)*H65/(G65*1000)/((D65-E65)*1000))</f>
        <v>609.31734410525769</v>
      </c>
      <c r="K65">
        <f>(J65*(D65-E65)*1000)^(1/2)</f>
        <v>46.519138516718691</v>
      </c>
      <c r="L65">
        <f>(D65+E65)/2*1000</f>
        <v>26.09424671769905</v>
      </c>
      <c r="M65">
        <f>0.8049-0.3393*F65+(0.2488+0.0393*F65+0.0732*F65*F65)*K65/L65</f>
        <v>1.2163613689128216</v>
      </c>
      <c r="N65">
        <f>H65/1000/(M65*G65*K65)*10^6</f>
        <v>251254863.43336377</v>
      </c>
      <c r="O65">
        <f t="shared" si="0"/>
        <v>19.341978374098929</v>
      </c>
      <c r="P65" s="13">
        <v>838.1235089045</v>
      </c>
      <c r="Q65">
        <f>R65*B65*1000/K65</f>
        <v>20.433694614188568</v>
      </c>
      <c r="R65">
        <f>LN(1/(1-F65))</f>
        <v>0.13579398145225238</v>
      </c>
      <c r="S65">
        <v>1</v>
      </c>
      <c r="T65">
        <v>19.368800207116699</v>
      </c>
      <c r="U65">
        <f t="shared" si="1"/>
        <v>258085170.62666383</v>
      </c>
      <c r="V65" s="10">
        <f t="shared" si="2"/>
        <v>2.7184776047575132E-2</v>
      </c>
      <c r="W65">
        <f>6310.7*EXP(-2.62*(C65+273)*0.001-0.669*(D65-E65)/D65)*POWER(B65*(D65-E65)/D65/SQRT(J65*0.01*(D65-E65)),0.115)*POWER(((D65-E65)/D65),0.407)*1000000</f>
        <v>167735565.20858327</v>
      </c>
      <c r="X65" s="10">
        <f t="shared" si="3"/>
        <v>0.33240868289473313</v>
      </c>
      <c r="Y65">
        <f>(H65/N65)*U65</f>
        <v>43409531.272042342</v>
      </c>
      <c r="Z65" s="11">
        <f>ABS(H65-Y65)</f>
        <v>1148847.2312658429</v>
      </c>
      <c r="AA65">
        <v>40332227.448759504</v>
      </c>
      <c r="AB65" s="10">
        <f>ABS(AA65-H65)/H65</f>
        <v>4.5632403634457627E-2</v>
      </c>
      <c r="AD65" s="11"/>
    </row>
    <row r="66" spans="1:30" ht="15.6" x14ac:dyDescent="0.25">
      <c r="A66" s="16">
        <v>8</v>
      </c>
      <c r="B66" s="13">
        <v>4.4353402858549398</v>
      </c>
      <c r="C66" s="13">
        <v>860.07877520084605</v>
      </c>
      <c r="D66" s="14">
        <v>6.1016600437272597E-2</v>
      </c>
      <c r="E66" s="14">
        <v>4.8118577782421602E-2</v>
      </c>
      <c r="F66" s="12">
        <v>0.21103959583106999</v>
      </c>
      <c r="G66" s="12">
        <v>3.1519323704643099</v>
      </c>
      <c r="H66" s="15">
        <v>67743728.394611299</v>
      </c>
      <c r="I66" s="15">
        <v>2412634.8979945998</v>
      </c>
      <c r="J66">
        <f>560*(1+2.2*10^(-5)*H66/(G66*1000)/((D66-E66)*1000))</f>
        <v>580.52956641066692</v>
      </c>
      <c r="K66">
        <f>(J66*(D66-E66)*1000)^(1/2)</f>
        <v>86.531401810993486</v>
      </c>
      <c r="L66">
        <f>(D66+E66)/2*1000</f>
        <v>54.567589109847106</v>
      </c>
      <c r="M66">
        <f>0.8049-0.3393*F66+(0.2488+0.0393*F66+0.0732*F66*F66)*K66/L66</f>
        <v>1.1461546899350301</v>
      </c>
      <c r="N66">
        <f>H66/1000/(M66*G66*K66)*10^6</f>
        <v>216708142.4275609</v>
      </c>
      <c r="O66">
        <f t="shared" ref="O66:O129" si="4">LN(N66)</f>
        <v>19.19406204045486</v>
      </c>
      <c r="P66" s="13">
        <v>860.07877520084605</v>
      </c>
      <c r="Q66">
        <f>R66*B66*1000/K66</f>
        <v>12.149916027082964</v>
      </c>
      <c r="R66">
        <f>LN(1/(1-F66))</f>
        <v>0.23703914422581707</v>
      </c>
      <c r="S66">
        <v>1</v>
      </c>
      <c r="T66">
        <v>19.103186838612</v>
      </c>
      <c r="U66">
        <f t="shared" ref="U66:U129" si="5">EXP(T66)</f>
        <v>197883066.03350559</v>
      </c>
      <c r="V66" s="10">
        <f t="shared" ref="V66:V129" si="6">ABS(U66-N66)/N66</f>
        <v>8.6868339062746436E-2</v>
      </c>
      <c r="W66">
        <f>6310.7*EXP(-2.62*(C66+273)*0.001-0.669*(D66-E66)/D66)*POWER(B66*(D66-E66)/D66/SQRT(J66*0.01*(D66-E66)),0.115)*POWER(((D66-E66)/D66),0.407)*1000000</f>
        <v>172264730.31401312</v>
      </c>
      <c r="X66" s="10">
        <f t="shared" ref="X66:X129" si="7">ABS(W66-N66)/N66</f>
        <v>0.20508418195870923</v>
      </c>
      <c r="Y66">
        <f>(H66/N66)*U66</f>
        <v>61858943.227053605</v>
      </c>
      <c r="Z66" s="11">
        <f>ABS(H66-Y66)</f>
        <v>5884785.167557694</v>
      </c>
      <c r="AA66">
        <v>64812218.595016897</v>
      </c>
      <c r="AB66" s="10">
        <f>ABS(AA66-H66)/H66</f>
        <v>4.3273523159489853E-2</v>
      </c>
      <c r="AD66" s="11"/>
    </row>
    <row r="67" spans="1:30" ht="15.6" x14ac:dyDescent="0.25">
      <c r="A67" s="12">
        <v>9</v>
      </c>
      <c r="B67" s="13">
        <v>5.0986350912170399</v>
      </c>
      <c r="C67" s="13">
        <v>850.91505319588703</v>
      </c>
      <c r="D67" s="14">
        <v>4.8118577782421602E-2</v>
      </c>
      <c r="E67" s="14">
        <v>3.9032465684552202E-2</v>
      </c>
      <c r="F67" s="12">
        <v>0.188435920670846</v>
      </c>
      <c r="G67" s="12">
        <v>3.1525029119681198</v>
      </c>
      <c r="H67" s="15">
        <v>56864137.8628131</v>
      </c>
      <c r="I67" s="15">
        <v>1654915.68640219</v>
      </c>
      <c r="J67">
        <f>560*(1+2.2*10^(-5)*H67/(G67*1000)/((D67-E67)*1000))</f>
        <v>584.45769810432637</v>
      </c>
      <c r="K67">
        <f>(J67*(D67-E67)*1000)^(1/2)</f>
        <v>72.872821829805801</v>
      </c>
      <c r="L67">
        <f>(D67+E67)/2*1000</f>
        <v>43.575521733486902</v>
      </c>
      <c r="M67">
        <f>0.8049-0.3393*F67+(0.2488+0.0393*F67+0.0732*F67*F67)*K67/L67</f>
        <v>1.1737716038548518</v>
      </c>
      <c r="N67">
        <f>H67/1000/(M67*G67*K67)*10^6</f>
        <v>210879215.35975465</v>
      </c>
      <c r="O67">
        <f t="shared" si="4"/>
        <v>19.166796088481256</v>
      </c>
      <c r="P67" s="13">
        <v>850.91505319588703</v>
      </c>
      <c r="Q67">
        <f>R67*B67*1000/K67</f>
        <v>14.608379913075595</v>
      </c>
      <c r="R67">
        <f>LN(1/(1-F67))</f>
        <v>0.20879193109180988</v>
      </c>
      <c r="S67">
        <v>1</v>
      </c>
      <c r="T67">
        <v>19.200271418383601</v>
      </c>
      <c r="U67">
        <f t="shared" si="5"/>
        <v>218057951.58474752</v>
      </c>
      <c r="V67" s="10">
        <f t="shared" si="6"/>
        <v>3.4041933496130133E-2</v>
      </c>
      <c r="W67">
        <f>6310.7*EXP(-2.62*(C67+273)*0.001-0.669*(D67-E67)/D67)*POWER(B67*(D67-E67)/D67/SQRT(J67*0.01*(D67-E67)),0.115)*POWER(((D67-E67)/D67),0.407)*1000000</f>
        <v>175038986.56784955</v>
      </c>
      <c r="X67" s="10">
        <f t="shared" si="7"/>
        <v>0.16995619378971311</v>
      </c>
      <c r="Y67">
        <f>(H67/N67)*U67</f>
        <v>58799903.062253758</v>
      </c>
      <c r="Z67" s="11">
        <f>ABS(H67-Y67)</f>
        <v>1935765.1994406581</v>
      </c>
      <c r="AA67">
        <v>60319093.157187</v>
      </c>
      <c r="AB67" s="10">
        <f>ABS(AA67-H67)/H67</f>
        <v>6.0758070450467584E-2</v>
      </c>
      <c r="AD67" s="11"/>
    </row>
    <row r="68" spans="1:30" ht="15.6" x14ac:dyDescent="0.25">
      <c r="A68" s="12">
        <v>10</v>
      </c>
      <c r="B68" s="13">
        <v>5.5504815056878698</v>
      </c>
      <c r="C68" s="13">
        <v>845.99905528459897</v>
      </c>
      <c r="D68" s="14">
        <v>3.9032465684552202E-2</v>
      </c>
      <c r="E68" s="14">
        <v>3.2426109902114197E-2</v>
      </c>
      <c r="F68" s="12">
        <v>0.16882033030302801</v>
      </c>
      <c r="G68" s="12">
        <v>3.15286887146303</v>
      </c>
      <c r="H68" s="15">
        <v>51585789.9876334</v>
      </c>
      <c r="I68" s="15">
        <v>1297611.2528552699</v>
      </c>
      <c r="J68">
        <f>560*(1+2.2*10^(-5)*H68/(G68*1000)/((D68-E68)*1000))</f>
        <v>590.51215810705958</v>
      </c>
      <c r="K68">
        <f>(J68*(D68-E68)*1000)^(1/2)</f>
        <v>62.459053869799519</v>
      </c>
      <c r="L68">
        <f>(D68+E68)/2*1000</f>
        <v>35.729287793333206</v>
      </c>
      <c r="M68">
        <f>0.8049-0.3393*F68+(0.2488+0.0393*F68+0.0732*F68*F68)*K68/L68</f>
        <v>1.1977964229474805</v>
      </c>
      <c r="N68">
        <f>H68/1000/(M68*G68*K68)*10^6</f>
        <v>218698479.68398991</v>
      </c>
      <c r="O68">
        <f t="shared" si="4"/>
        <v>19.20320453401785</v>
      </c>
      <c r="P68" s="13">
        <v>845.99905528459897</v>
      </c>
      <c r="Q68">
        <f>R68*B68*1000/K68</f>
        <v>16.432135580438388</v>
      </c>
      <c r="R68">
        <f>LN(1/(1-F68))</f>
        <v>0.18490929847486395</v>
      </c>
      <c r="S68">
        <v>1</v>
      </c>
      <c r="T68">
        <v>19.262130862167201</v>
      </c>
      <c r="U68">
        <f t="shared" si="5"/>
        <v>231972841.93818879</v>
      </c>
      <c r="V68" s="10">
        <f t="shared" si="6"/>
        <v>6.0697094343681646E-2</v>
      </c>
      <c r="W68">
        <f>6310.7*EXP(-2.62*(C68+273)*0.001-0.669*(D68-E68)/D68)*POWER(B68*(D68-E68)/D68/SQRT(J68*0.01*(D68-E68)),0.115)*POWER(((D68-E68)/D68),0.407)*1000000</f>
        <v>174400544.24690643</v>
      </c>
      <c r="X68" s="10">
        <f t="shared" si="7"/>
        <v>0.2025525531823181</v>
      </c>
      <c r="Y68">
        <f>(H68/N68)*U68</f>
        <v>54716897.549306132</v>
      </c>
      <c r="Z68" s="11">
        <f>ABS(H68-Y68)</f>
        <v>3131107.5616727322</v>
      </c>
      <c r="AA68">
        <v>54927395.164283797</v>
      </c>
      <c r="AB68" s="10">
        <f>ABS(AA68-H68)/H68</f>
        <v>6.4777629216330249E-2</v>
      </c>
      <c r="AD68" s="11"/>
    </row>
    <row r="69" spans="1:30" ht="15.6" x14ac:dyDescent="0.25">
      <c r="A69" s="12">
        <v>9</v>
      </c>
      <c r="B69" s="13">
        <v>6.0365439204428304</v>
      </c>
      <c r="C69" s="13">
        <v>851.27969957433299</v>
      </c>
      <c r="D69" s="14">
        <v>4.9000000000000002E-2</v>
      </c>
      <c r="E69" s="14">
        <v>3.97399413212162E-2</v>
      </c>
      <c r="F69" s="12">
        <v>0.18859589977156399</v>
      </c>
      <c r="G69" s="12">
        <v>3.05263026824609</v>
      </c>
      <c r="H69" s="15">
        <v>56374302.7784568</v>
      </c>
      <c r="I69" s="15">
        <v>1714545.8787312801</v>
      </c>
      <c r="J69">
        <f>560*(1+2.2*10^(-5)*H69/(G69*1000)/((D69-E69)*1000))</f>
        <v>584.56993155545933</v>
      </c>
      <c r="K69">
        <f>(J69*(D69-E69)*1000)^(1/2)</f>
        <v>73.574124990081827</v>
      </c>
      <c r="L69">
        <f>(D69+E69)/2*1000</f>
        <v>44.369970660608104</v>
      </c>
      <c r="M69">
        <f>0.8049-0.3393*F69+(0.2488+0.0393*F69+0.0732*F69*F69)*K69/L69</f>
        <v>1.170076216403565</v>
      </c>
      <c r="N69">
        <f>H69/1000/(M69*G69*K69)*10^6</f>
        <v>214519966.28489384</v>
      </c>
      <c r="O69">
        <f t="shared" si="4"/>
        <v>19.183913374913658</v>
      </c>
      <c r="P69" s="13">
        <v>851.27969957433299</v>
      </c>
      <c r="Q69">
        <f>R69*B69*1000/K69</f>
        <v>17.146948468303602</v>
      </c>
      <c r="R69">
        <f>LN(1/(1-F69))</f>
        <v>0.20898907494620109</v>
      </c>
      <c r="S69">
        <v>1</v>
      </c>
      <c r="T69">
        <v>19.260586577157301</v>
      </c>
      <c r="U69">
        <f t="shared" si="5"/>
        <v>231614886.21964329</v>
      </c>
      <c r="V69" s="10">
        <f t="shared" si="6"/>
        <v>7.9689178731486926E-2</v>
      </c>
      <c r="W69">
        <f>6310.7*EXP(-2.62*(C69+273)*0.001-0.669*(D69-E69)/D69)*POWER(B69*(D69-E69)/D69/SQRT(J69*0.01*(D69-E69)),0.115)*POWER(((D69-E69)/D69),0.407)*1000000</f>
        <v>178161717.26816845</v>
      </c>
      <c r="X69" s="10">
        <f t="shared" si="7"/>
        <v>0.1694865501164573</v>
      </c>
      <c r="Y69">
        <f>(H69/N69)*U69</f>
        <v>60866724.668432206</v>
      </c>
      <c r="Z69" s="11">
        <f>ABS(H69-Y69)</f>
        <v>4492421.8899754062</v>
      </c>
      <c r="AA69">
        <v>58943003.113666601</v>
      </c>
      <c r="AB69" s="10">
        <f>ABS(AA69-H69)/H69</f>
        <v>4.5565092756968337E-2</v>
      </c>
      <c r="AD69" s="11"/>
    </row>
    <row r="70" spans="1:30" ht="15.6" x14ac:dyDescent="0.25">
      <c r="A70" s="12">
        <v>10</v>
      </c>
      <c r="B70" s="13">
        <v>6.5726828812340301</v>
      </c>
      <c r="C70" s="13">
        <v>858.91410504008195</v>
      </c>
      <c r="D70" s="14">
        <v>3.97399413212162E-2</v>
      </c>
      <c r="E70" s="14">
        <v>3.2885209521911894E-2</v>
      </c>
      <c r="F70" s="12">
        <v>0.17205677448259499</v>
      </c>
      <c r="G70" s="12">
        <v>3.0530113647839401</v>
      </c>
      <c r="H70" s="15">
        <v>51568817.488429099</v>
      </c>
      <c r="I70" s="15">
        <v>1323200.5661629301</v>
      </c>
      <c r="J70">
        <f>560*(1+2.2*10^(-5)*H70/(G70*1000)/((D70-E70)*1000))</f>
        <v>590.35840794790784</v>
      </c>
      <c r="K70">
        <f>(J70*(D70-E70)*1000)^(1/2)</f>
        <v>63.614059388999749</v>
      </c>
      <c r="L70">
        <f>(D70+E70)/2*1000</f>
        <v>36.312575421564048</v>
      </c>
      <c r="M70">
        <f>0.8049-0.3393*F70+(0.2488+0.0393*F70+0.0732*F70*F70)*K70/L70</f>
        <v>1.1980224587257817</v>
      </c>
      <c r="N70">
        <f>H70/1000/(M70*G70*K70)*10^6</f>
        <v>221636193.24576899</v>
      </c>
      <c r="O70">
        <f t="shared" si="4"/>
        <v>19.216547826422353</v>
      </c>
      <c r="P70" s="13">
        <v>858.91410504008195</v>
      </c>
      <c r="Q70">
        <f>R70*B70*1000/K70</f>
        <v>19.508153320419794</v>
      </c>
      <c r="R70">
        <f>LN(1/(1-F70))</f>
        <v>0.18881069516347931</v>
      </c>
      <c r="S70">
        <v>1</v>
      </c>
      <c r="T70">
        <v>19.278958877203198</v>
      </c>
      <c r="U70">
        <f t="shared" si="5"/>
        <v>235909514.70536324</v>
      </c>
      <c r="V70" s="10">
        <f t="shared" si="6"/>
        <v>6.4399777177939446E-2</v>
      </c>
      <c r="W70">
        <f>6310.7*EXP(-2.62*(C70+273)*0.001-0.669*(D70-E70)/D70)*POWER(B70*(D70-E70)/D70/SQRT(J70*0.01*(D70-E70)),0.115)*POWER(((D70-E70)/D70),0.407)*1000000</f>
        <v>172875661.02419084</v>
      </c>
      <c r="X70" s="10">
        <f t="shared" si="7"/>
        <v>0.22000257046243499</v>
      </c>
      <c r="Y70">
        <f>(H70/N70)*U70</f>
        <v>54889837.844013758</v>
      </c>
      <c r="Z70" s="11">
        <f>ABS(H70-Y70)</f>
        <v>3321020.3555846587</v>
      </c>
      <c r="AA70">
        <v>52923277.022571497</v>
      </c>
      <c r="AB70" s="10">
        <f>ABS(AA70-H70)/H70</f>
        <v>2.6265088092165541E-2</v>
      </c>
      <c r="AD70" s="11"/>
    </row>
    <row r="71" spans="1:30" ht="15.6" x14ac:dyDescent="0.25">
      <c r="A71" s="12">
        <v>11</v>
      </c>
      <c r="B71" s="13">
        <v>7</v>
      </c>
      <c r="C71" s="13">
        <v>859.740841362899</v>
      </c>
      <c r="D71" s="14">
        <v>3.2885209521911894E-2</v>
      </c>
      <c r="E71" s="14">
        <v>2.8041101357535597E-2</v>
      </c>
      <c r="F71" s="12">
        <v>0.14685697725092201</v>
      </c>
      <c r="G71" s="12">
        <v>3.0532708277357501</v>
      </c>
      <c r="H71" s="15">
        <v>45442150.875584602</v>
      </c>
      <c r="I71" s="15">
        <v>956486.97312615102</v>
      </c>
      <c r="J71">
        <f>560*(1+2.2*10^(-5)*H71/(G71*1000)/((D71-E71)*1000))</f>
        <v>597.852139054124</v>
      </c>
      <c r="K71">
        <f>(J71*(D71-E71)*1000)^(1/2)</f>
        <v>53.815057631502313</v>
      </c>
      <c r="L71">
        <f>(D71+E71)/2*1000</f>
        <v>30.463155439723746</v>
      </c>
      <c r="M71">
        <f>0.8049-0.3393*F71+(0.2488+0.0393*F71+0.0732*F71*F71)*K71/L71</f>
        <v>1.2075766452458043</v>
      </c>
      <c r="N71">
        <f>H71/1000/(M71*G71*K71)*10^6</f>
        <v>229020857.37650055</v>
      </c>
      <c r="O71">
        <f t="shared" si="4"/>
        <v>19.249323637617689</v>
      </c>
      <c r="P71" s="13">
        <v>859.740841362899</v>
      </c>
      <c r="Q71">
        <f>R71*B71*1000/K71</f>
        <v>20.659580715678015</v>
      </c>
      <c r="R71">
        <f>LN(1/(1-F71))</f>
        <v>0.15882807526526943</v>
      </c>
      <c r="S71">
        <v>1</v>
      </c>
      <c r="T71">
        <v>19.294036271563201</v>
      </c>
      <c r="U71">
        <f t="shared" si="5"/>
        <v>239493365.1630393</v>
      </c>
      <c r="V71" s="10">
        <f t="shared" si="6"/>
        <v>4.5727310195692754E-2</v>
      </c>
      <c r="W71">
        <f>6310.7*EXP(-2.62*(C71+273)*0.001-0.669*(D71-E71)/D71)*POWER(B71*(D71-E71)/D71/SQRT(J71*0.01*(D71-E71)),0.115)*POWER(((D71-E71)/D71),0.407)*1000000</f>
        <v>165893068.73675013</v>
      </c>
      <c r="X71" s="10">
        <f t="shared" si="7"/>
        <v>0.27564209375031296</v>
      </c>
      <c r="Y71">
        <f>(H71/N71)*U71</f>
        <v>47520098.204631932</v>
      </c>
      <c r="Z71" s="11">
        <f>ABS(H71-Y71)</f>
        <v>2077947.3290473297</v>
      </c>
      <c r="AA71">
        <v>45184284.5093638</v>
      </c>
      <c r="AB71" s="10">
        <f>ABS(AA71-H71)/H71</f>
        <v>5.6746074129899928E-3</v>
      </c>
      <c r="AD71" s="11"/>
    </row>
    <row r="72" spans="1:30" ht="15.6" x14ac:dyDescent="0.25">
      <c r="A72" s="12">
        <v>12</v>
      </c>
      <c r="B72" s="13">
        <v>7</v>
      </c>
      <c r="C72" s="13">
        <v>857.27534332567802</v>
      </c>
      <c r="D72" s="14">
        <v>2.8041101357535597E-2</v>
      </c>
      <c r="E72" s="14">
        <v>2.4328007481331401E-2</v>
      </c>
      <c r="F72" s="12">
        <v>0.13194557771669799</v>
      </c>
      <c r="G72" s="12">
        <v>3.05344148055458</v>
      </c>
      <c r="H72" s="15">
        <v>41439377.2319538</v>
      </c>
      <c r="I72" s="15">
        <v>752222.509402344</v>
      </c>
      <c r="J72">
        <f>560*(1+2.2*10^(-5)*H72/(G72*1000)/((D72-E72)*1000))</f>
        <v>605.0296319563472</v>
      </c>
      <c r="K72">
        <f>(J72*(D72-E72)*1000)^(1/2)</f>
        <v>47.397592990986283</v>
      </c>
      <c r="L72">
        <f>(D72+E72)/2*1000</f>
        <v>26.1845544194335</v>
      </c>
      <c r="M72">
        <f>0.8049-0.3393*F72+(0.2488+0.0393*F72+0.0732*F72*F72)*K72/L72</f>
        <v>1.2221857898669959</v>
      </c>
      <c r="N72">
        <f>H72/1000/(M72*G72*K72)*10^6</f>
        <v>234277241.43205941</v>
      </c>
      <c r="O72">
        <f t="shared" si="4"/>
        <v>19.27201576445399</v>
      </c>
      <c r="P72" s="13">
        <v>857.27534332567802</v>
      </c>
      <c r="Q72">
        <f>R72*B72*1000/K72</f>
        <v>20.897813836615757</v>
      </c>
      <c r="R72">
        <f>LN(1/(1-F72))</f>
        <v>0.14150086780418786</v>
      </c>
      <c r="S72">
        <v>1</v>
      </c>
      <c r="T72">
        <v>19.306842501742398</v>
      </c>
      <c r="U72">
        <f t="shared" si="5"/>
        <v>242580094.82390735</v>
      </c>
      <c r="V72" s="10">
        <f t="shared" si="6"/>
        <v>3.5440290064435359E-2</v>
      </c>
      <c r="W72">
        <f>6310.7*EXP(-2.62*(C72+273)*0.001-0.669*(D72-E72)/D72)*POWER(B72*(D72-E72)/D72/SQRT(J72*0.01*(D72-E72)),0.115)*POWER(((D72-E72)/D72),0.407)*1000000</f>
        <v>161862724.22585154</v>
      </c>
      <c r="X72" s="10">
        <f t="shared" si="7"/>
        <v>0.30909753232350629</v>
      </c>
      <c r="Y72">
        <f>(H72/N72)*U72</f>
        <v>42908000.781143799</v>
      </c>
      <c r="Z72" s="11">
        <f>ABS(H72-Y72)</f>
        <v>1468623.5491899997</v>
      </c>
      <c r="AA72">
        <v>40987550.443598002</v>
      </c>
      <c r="AB72" s="10">
        <f>ABS(AA72-H72)/H72</f>
        <v>1.0903319946791938E-2</v>
      </c>
      <c r="AD72" s="11"/>
    </row>
    <row r="73" spans="1:30" ht="15.6" x14ac:dyDescent="0.25">
      <c r="A73" s="12">
        <v>13</v>
      </c>
      <c r="B73" s="13">
        <v>7</v>
      </c>
      <c r="C73" s="13">
        <v>840.77701158160005</v>
      </c>
      <c r="D73" s="14">
        <v>2.4328007481331401E-2</v>
      </c>
      <c r="E73" s="14">
        <v>2.1706602549828102E-2</v>
      </c>
      <c r="F73" s="12">
        <v>0.10731145114912299</v>
      </c>
      <c r="G73" s="12">
        <v>3.05356565081494</v>
      </c>
      <c r="H73" s="15">
        <v>36172326.903911099</v>
      </c>
      <c r="I73" s="15">
        <v>559019.59608263103</v>
      </c>
      <c r="J73">
        <f>560*(1+2.2*10^(-5)*H73/(G73*1000)/((D73-E73)*1000))</f>
        <v>615.67314829143118</v>
      </c>
      <c r="K73">
        <f>(J73*(D73-E73)*1000)^(1/2)</f>
        <v>40.173730560222054</v>
      </c>
      <c r="L73">
        <f>(D73+E73)/2*1000</f>
        <v>23.017305015579751</v>
      </c>
      <c r="M73">
        <f>0.8049-0.3393*F73+(0.2488+0.0393*F73+0.0732*F73*F73)*K73/L73</f>
        <v>1.2115695502323272</v>
      </c>
      <c r="N73">
        <f>H73/1000/(M73*G73*K73)*10^6</f>
        <v>243376517.84143069</v>
      </c>
      <c r="O73">
        <f t="shared" si="4"/>
        <v>19.310120258273784</v>
      </c>
      <c r="P73" s="13">
        <v>840.77701158160005</v>
      </c>
      <c r="Q73">
        <f>R73*B73*1000/K73</f>
        <v>19.779659192345793</v>
      </c>
      <c r="R73">
        <f>LN(1/(1-F73))</f>
        <v>0.11351752842375988</v>
      </c>
      <c r="S73">
        <v>1</v>
      </c>
      <c r="T73">
        <v>19.350740211981499</v>
      </c>
      <c r="U73">
        <f t="shared" si="5"/>
        <v>253465990.43651354</v>
      </c>
      <c r="V73" s="10">
        <f t="shared" si="6"/>
        <v>4.1456228746178936E-2</v>
      </c>
      <c r="W73">
        <f>6310.7*EXP(-2.62*(C73+273)*0.001-0.669*(D73-E73)/D73)*POWER(B73*(D73-E73)/D73/SQRT(J73*0.01*(D73-E73)),0.115)*POWER(((D73-E73)/D73),0.407)*1000000</f>
        <v>157259905.88145071</v>
      </c>
      <c r="X73" s="10">
        <f t="shared" si="7"/>
        <v>0.35384108838342537</v>
      </c>
      <c r="Y73">
        <f>(H73/N73)*U73</f>
        <v>37671895.162321202</v>
      </c>
      <c r="Z73" s="11">
        <f>ABS(H73-Y73)</f>
        <v>1499568.2584101036</v>
      </c>
      <c r="AA73">
        <v>35647893.7410971</v>
      </c>
      <c r="AB73" s="10">
        <f>ABS(AA73-H73)/H73</f>
        <v>1.4498187086695131E-2</v>
      </c>
      <c r="AD73" s="11"/>
    </row>
    <row r="74" spans="1:30" ht="15.6" x14ac:dyDescent="0.25">
      <c r="A74" s="12">
        <v>9</v>
      </c>
      <c r="B74" s="13">
        <v>5.94840663959544</v>
      </c>
      <c r="C74" s="13">
        <v>853.34504978498603</v>
      </c>
      <c r="D74" s="14">
        <v>4.9025051022628705E-2</v>
      </c>
      <c r="E74" s="14">
        <v>3.96646239363816E-2</v>
      </c>
      <c r="F74" s="12">
        <v>0.19054284710941799</v>
      </c>
      <c r="G74" s="12">
        <v>3.1618443945569799</v>
      </c>
      <c r="H74" s="15">
        <v>59544248.537103496</v>
      </c>
      <c r="I74" s="15">
        <v>1808585.3002128401</v>
      </c>
      <c r="J74">
        <f>560*(1+2.2*10^(-5)*H74/(G74*1000)/((D74-E74)*1000))</f>
        <v>584.78645221736326</v>
      </c>
      <c r="K74">
        <f>(J74*(D74-E74)*1000)^(1/2)</f>
        <v>73.985477946727869</v>
      </c>
      <c r="L74">
        <f>(D74+E74)/2*1000</f>
        <v>44.344837479505159</v>
      </c>
      <c r="M74">
        <f>0.8049-0.3393*F74+(0.2488+0.0393*F74+0.0732*F74*F74)*K74/L74</f>
        <v>1.1722774952156974</v>
      </c>
      <c r="N74">
        <f>H74/1000/(M74*G74*K74)*10^6</f>
        <v>217131290.89932415</v>
      </c>
      <c r="O74">
        <f t="shared" si="4"/>
        <v>19.196012755735403</v>
      </c>
      <c r="P74" s="13">
        <v>853.34504978498603</v>
      </c>
      <c r="Q74">
        <f>R74*B74*1000/K74</f>
        <v>16.99579790380578</v>
      </c>
      <c r="R74">
        <f>LN(1/(1-F74))</f>
        <v>0.21139143760430384</v>
      </c>
      <c r="S74">
        <v>1</v>
      </c>
      <c r="T74">
        <v>19.250077328472301</v>
      </c>
      <c r="U74">
        <f t="shared" si="5"/>
        <v>229193533.36620411</v>
      </c>
      <c r="V74" s="10">
        <f t="shared" si="6"/>
        <v>5.5552759885136895E-2</v>
      </c>
      <c r="W74">
        <f>6310.7*EXP(-2.62*(C74+273)*0.001-0.669*(D74-E74)/D74)*POWER(B74*(D74-E74)/D74/SQRT(J74*0.01*(D74-E74)),0.115)*POWER(((D74-E74)/D74),0.407)*1000000</f>
        <v>177505824.70347121</v>
      </c>
      <c r="X74" s="10">
        <f t="shared" si="7"/>
        <v>0.18249542031335234</v>
      </c>
      <c r="Y74">
        <f>(H74/N74)*U74</f>
        <v>62852095.878626123</v>
      </c>
      <c r="Z74" s="11">
        <f>ABS(H74-Y74)</f>
        <v>3307847.3415226266</v>
      </c>
      <c r="AA74">
        <v>60607371.108849801</v>
      </c>
      <c r="AB74" s="10">
        <f>ABS(AA74-H74)/H74</f>
        <v>1.7854328467741879E-2</v>
      </c>
      <c r="AD74" s="11"/>
    </row>
    <row r="75" spans="1:30" ht="15.6" x14ac:dyDescent="0.25">
      <c r="A75" s="12">
        <v>10</v>
      </c>
      <c r="B75" s="13">
        <v>6.4667051942313201</v>
      </c>
      <c r="C75" s="13">
        <v>856.40256759376405</v>
      </c>
      <c r="D75" s="14">
        <v>3.96646239363816E-2</v>
      </c>
      <c r="E75" s="14">
        <v>3.2915768003328898E-2</v>
      </c>
      <c r="F75" s="12">
        <v>0.169720099550043</v>
      </c>
      <c r="G75" s="12">
        <v>3.1622238087719099</v>
      </c>
      <c r="H75" s="15">
        <v>53821318.773856401</v>
      </c>
      <c r="I75" s="15">
        <v>1359171.0446947601</v>
      </c>
      <c r="J75">
        <f>560*(1+2.2*10^(-5)*H75/(G75*1000)/((D75-E75)*1000))</f>
        <v>591.07007354123414</v>
      </c>
      <c r="K75">
        <f>(J75*(D75-E75)*1000)^(1/2)</f>
        <v>63.158900977365455</v>
      </c>
      <c r="L75">
        <f>(D75+E75)/2*1000</f>
        <v>36.290195969855247</v>
      </c>
      <c r="M75">
        <f>0.8049-0.3393*F75+(0.2488+0.0393*F75+0.0732*F75*F75)*K75/L75</f>
        <v>1.1955996785595768</v>
      </c>
      <c r="N75">
        <f>H75/1000/(M75*G75*K75)*10^6</f>
        <v>225393494.49692702</v>
      </c>
      <c r="O75">
        <f t="shared" si="4"/>
        <v>19.23335829711673</v>
      </c>
      <c r="P75" s="13">
        <v>856.40256759376405</v>
      </c>
      <c r="Q75">
        <f>R75*B75*1000/K75</f>
        <v>19.043365806837357</v>
      </c>
      <c r="R75">
        <f>LN(1/(1-F75))</f>
        <v>0.18599240558278715</v>
      </c>
      <c r="S75">
        <v>1</v>
      </c>
      <c r="T75">
        <v>19.279630170072199</v>
      </c>
      <c r="U75">
        <f t="shared" si="5"/>
        <v>236067932.24664825</v>
      </c>
      <c r="V75" s="10">
        <f t="shared" si="6"/>
        <v>4.7359120872349593E-2</v>
      </c>
      <c r="W75">
        <f>6310.7*EXP(-2.62*(C75+273)*0.001-0.669*(D75-E75)/D75)*POWER(B75*(D75-E75)/D75/SQRT(J75*0.01*(D75-E75)),0.115)*POWER(((D75-E75)/D75),0.407)*1000000</f>
        <v>172870126.03477937</v>
      </c>
      <c r="X75" s="10">
        <f t="shared" si="7"/>
        <v>0.23302965588859864</v>
      </c>
      <c r="Y75">
        <f>(H75/N75)*U75</f>
        <v>56370249.11517673</v>
      </c>
      <c r="Z75" s="11">
        <f>ABS(H75-Y75)</f>
        <v>2548930.3413203284</v>
      </c>
      <c r="AA75">
        <v>54101124.689935803</v>
      </c>
      <c r="AB75" s="10">
        <f>ABS(AA75-H75)/H75</f>
        <v>5.1987933862244406E-3</v>
      </c>
      <c r="AD75" s="11"/>
    </row>
    <row r="76" spans="1:30" ht="15.6" x14ac:dyDescent="0.25">
      <c r="A76" s="16">
        <v>11</v>
      </c>
      <c r="B76" s="13">
        <v>6.9740851360487701</v>
      </c>
      <c r="C76" s="13">
        <v>865.14365186955001</v>
      </c>
      <c r="D76" s="14">
        <v>3.2915768003328898E-2</v>
      </c>
      <c r="E76" s="14">
        <v>2.7927834311228798E-2</v>
      </c>
      <c r="F76" s="12">
        <v>0.15107731831642299</v>
      </c>
      <c r="G76" s="12">
        <v>3.16247532866474</v>
      </c>
      <c r="H76" s="15">
        <v>48403676.487038597</v>
      </c>
      <c r="I76" s="15">
        <v>1025556.0323835399</v>
      </c>
      <c r="J76">
        <f>560*(1+2.2*10^(-5)*H76/(G76*1000)/((D76-E76)*1000))</f>
        <v>597.80430338704014</v>
      </c>
      <c r="K76">
        <f>(J76*(D76-E76)*1000)^(1/2)</f>
        <v>54.605935814219386</v>
      </c>
      <c r="L76">
        <f>(D76+E76)/2*1000</f>
        <v>30.421801157278846</v>
      </c>
      <c r="M76">
        <f>0.8049-0.3393*F76+(0.2488+0.0393*F76+0.0732*F76*F76)*K76/L76</f>
        <v>1.213881881096011</v>
      </c>
      <c r="N76">
        <f>H76/1000/(M76*G76*K76)*10^6</f>
        <v>230905841.640315</v>
      </c>
      <c r="O76">
        <f t="shared" si="4"/>
        <v>19.257520573443049</v>
      </c>
      <c r="P76" s="13">
        <v>865.14365186955001</v>
      </c>
      <c r="Q76">
        <f>R76*B76*1000/K76</f>
        <v>20.918342074266754</v>
      </c>
      <c r="R76">
        <f>LN(1/(1-F76))</f>
        <v>0.16378716668412452</v>
      </c>
      <c r="S76">
        <v>1</v>
      </c>
      <c r="T76">
        <v>19.278572813779601</v>
      </c>
      <c r="U76">
        <f t="shared" si="5"/>
        <v>235818456.24875757</v>
      </c>
      <c r="V76" s="10">
        <f t="shared" si="6"/>
        <v>2.1275402014709604E-2</v>
      </c>
      <c r="W76">
        <f>6310.7*EXP(-2.62*(C76+273)*0.001-0.669*(D76-E76)/D76)*POWER(B76*(D76-E76)/D76/SQRT(J76*0.01*(D76-E76)),0.115)*POWER(((D76-E76)/D76),0.407)*1000000</f>
        <v>165180725.34267914</v>
      </c>
      <c r="X76" s="10">
        <f t="shared" si="7"/>
        <v>0.28464033577815112</v>
      </c>
      <c r="Y76">
        <f>(H76/N76)*U76</f>
        <v>49433484.163290285</v>
      </c>
      <c r="Z76" s="11">
        <f>ABS(H76-Y76)</f>
        <v>1029807.6762516871</v>
      </c>
      <c r="AA76">
        <v>47357460.744349398</v>
      </c>
      <c r="AB76" s="10">
        <f>ABS(AA76-H76)/H76</f>
        <v>2.1614385902470702E-2</v>
      </c>
      <c r="AD76" s="11"/>
    </row>
    <row r="77" spans="1:30" ht="15.6" x14ac:dyDescent="0.25">
      <c r="A77" s="12">
        <v>12</v>
      </c>
      <c r="B77" s="13">
        <v>7</v>
      </c>
      <c r="C77" s="13">
        <v>854.44863200853899</v>
      </c>
      <c r="D77" s="14">
        <v>2.7927834311228798E-2</v>
      </c>
      <c r="E77" s="14">
        <v>2.43909915356725E-2</v>
      </c>
      <c r="F77" s="12">
        <v>0.126190369768931</v>
      </c>
      <c r="G77" s="12">
        <v>3.16264840503541</v>
      </c>
      <c r="H77" s="15">
        <v>42701683.148098998</v>
      </c>
      <c r="I77" s="15">
        <v>769326.951654498</v>
      </c>
      <c r="J77">
        <f>560*(1+2.2*10^(-5)*H77/(G77*1000)/((D77-E77)*1000))</f>
        <v>607.0315220221064</v>
      </c>
      <c r="K77">
        <f>(J77*(D77-E77)*1000)^(1/2)</f>
        <v>46.335462155878311</v>
      </c>
      <c r="L77">
        <f>(D77+E77)/2*1000</f>
        <v>26.159412923450649</v>
      </c>
      <c r="M77">
        <f>0.8049-0.3393*F77+(0.2488+0.0393*F77+0.0732*F77*F77)*K77/L77</f>
        <v>1.213625237025906</v>
      </c>
      <c r="N77">
        <f>H77/1000/(M77*G77*K77)*10^6</f>
        <v>240102113.01540223</v>
      </c>
      <c r="O77">
        <f t="shared" si="4"/>
        <v>19.296574861716699</v>
      </c>
      <c r="P77" s="13">
        <v>854.44863200853899</v>
      </c>
      <c r="Q77">
        <f>R77*B77*1000/K77</f>
        <v>20.378542612807365</v>
      </c>
      <c r="R77">
        <f>LN(1/(1-F77))</f>
        <v>0.13489274143252702</v>
      </c>
      <c r="S77">
        <v>1</v>
      </c>
      <c r="T77">
        <v>19.309929260826902</v>
      </c>
      <c r="U77">
        <f t="shared" si="5"/>
        <v>243330037.98680031</v>
      </c>
      <c r="V77" s="10">
        <f t="shared" si="6"/>
        <v>1.3443967363964924E-2</v>
      </c>
      <c r="W77">
        <f>6310.7*EXP(-2.62*(C77+273)*0.001-0.669*(D77-E77)/D77)*POWER(B77*(D77-E77)/D77/SQRT(J77*0.01*(D77-E77)),0.115)*POWER(((D77-E77)/D77),0.407)*1000000</f>
        <v>160348741.86185035</v>
      </c>
      <c r="X77" s="10">
        <f t="shared" si="7"/>
        <v>0.33216438686000155</v>
      </c>
      <c r="Y77">
        <f>(H77/N77)*U77</f>
        <v>43275763.18272841</v>
      </c>
      <c r="Z77" s="11">
        <f>ABS(H77-Y77)</f>
        <v>574080.034629412</v>
      </c>
      <c r="AA77">
        <v>41190110.602287501</v>
      </c>
      <c r="AB77" s="10">
        <f>ABS(AA77-H77)/H77</f>
        <v>3.539843009393856E-2</v>
      </c>
      <c r="AD77" s="11"/>
    </row>
    <row r="78" spans="1:30" ht="15.6" x14ac:dyDescent="0.25">
      <c r="A78" s="12">
        <v>13</v>
      </c>
      <c r="B78" s="13">
        <v>7</v>
      </c>
      <c r="C78" s="13">
        <v>837.43920575125503</v>
      </c>
      <c r="D78" s="14">
        <v>2.43909915356725E-2</v>
      </c>
      <c r="E78" s="14">
        <v>2.17240965766494E-2</v>
      </c>
      <c r="F78" s="12">
        <v>0.10889289456242</v>
      </c>
      <c r="G78" s="12">
        <v>3.1627647094368201</v>
      </c>
      <c r="H78" s="15">
        <v>38040622.757536903</v>
      </c>
      <c r="I78" s="15">
        <v>602717.70014437602</v>
      </c>
      <c r="J78">
        <f>560*(1+2.2*10^(-5)*H78/(G78*1000)/((D78-E78)*1000))</f>
        <v>615.56298013860203</v>
      </c>
      <c r="K78">
        <f>(J78*(D78-E78)*1000)^(1/2)</f>
        <v>40.517179179859923</v>
      </c>
      <c r="L78">
        <f>(D78+E78)/2*1000</f>
        <v>23.05754405616095</v>
      </c>
      <c r="M78">
        <f>0.8049-0.3393*F78+(0.2488+0.0393*F78+0.0732*F78*F78)*K78/L78</f>
        <v>1.2141942347787236</v>
      </c>
      <c r="N78">
        <f>H78/1000/(M78*G78*K78)*10^6</f>
        <v>244485645.4842546</v>
      </c>
      <c r="O78">
        <f t="shared" si="4"/>
        <v>19.314667155479871</v>
      </c>
      <c r="P78" s="13">
        <v>837.43920575125503</v>
      </c>
      <c r="Q78">
        <f>R78*B78*1000/K78</f>
        <v>19.918330215112185</v>
      </c>
      <c r="R78">
        <f>LN(1/(1-F78))</f>
        <v>0.11529065061275974</v>
      </c>
      <c r="S78">
        <v>1</v>
      </c>
      <c r="T78">
        <v>19.364843497442202</v>
      </c>
      <c r="U78">
        <f t="shared" si="5"/>
        <v>257066020.10617635</v>
      </c>
      <c r="V78" s="10">
        <f t="shared" si="6"/>
        <v>5.1456495930481738E-2</v>
      </c>
      <c r="W78">
        <f>6310.7*EXP(-2.62*(C78+273)*0.001-0.669*(D78-E78)/D78)*POWER(B78*(D78-E78)/D78/SQRT(J78*0.01*(D78-E78)),0.115)*POWER(((D78-E78)/D78),0.407)*1000000</f>
        <v>159530551.44593254</v>
      </c>
      <c r="X78" s="10">
        <f t="shared" si="7"/>
        <v>0.34748499802534766</v>
      </c>
      <c r="Y78">
        <f>(H78/N78)*U78</f>
        <v>39998059.907653093</v>
      </c>
      <c r="Z78" s="11">
        <f>ABS(H78-Y78)</f>
        <v>1957437.1501161903</v>
      </c>
      <c r="AA78">
        <v>37913688.794729002</v>
      </c>
      <c r="AB78" s="10">
        <f>ABS(AA78-H78)/H78</f>
        <v>3.3368003362340345E-3</v>
      </c>
      <c r="AD78" s="11"/>
    </row>
    <row r="79" spans="1:30" ht="15.6" x14ac:dyDescent="0.25">
      <c r="A79" s="12">
        <v>9</v>
      </c>
      <c r="B79" s="13">
        <v>5.9496067295455397</v>
      </c>
      <c r="C79" s="13">
        <v>865.83640764696304</v>
      </c>
      <c r="D79" s="14">
        <v>4.90178251674886E-2</v>
      </c>
      <c r="E79" s="14">
        <v>3.96837400155967E-2</v>
      </c>
      <c r="F79" s="12">
        <v>0.19003457746883701</v>
      </c>
      <c r="G79" s="12">
        <v>3.1616120597481099</v>
      </c>
      <c r="H79" s="15">
        <v>57813526.531645998</v>
      </c>
      <c r="I79" s="15">
        <v>1791539.4833498599</v>
      </c>
      <c r="J79">
        <f>560*(1+2.2*10^(-5)*H79/(G79*1000)/((D79-E79)*1000))</f>
        <v>584.13569623409717</v>
      </c>
      <c r="K79">
        <f>(J79*(D79-E79)*1000)^(1/2)</f>
        <v>73.840180991847006</v>
      </c>
      <c r="L79">
        <f>(D79+E79)/2*1000</f>
        <v>44.350782591542654</v>
      </c>
      <c r="M79">
        <f>0.8049-0.3393*F79+(0.2488+0.0393*F79+0.0732*F79*F79)*K79/L79</f>
        <v>1.1714868786085568</v>
      </c>
      <c r="N79">
        <f>H79/1000/(M79*G79*K79)*10^6</f>
        <v>211393048.045636</v>
      </c>
      <c r="O79">
        <f t="shared" si="4"/>
        <v>19.169229745550481</v>
      </c>
      <c r="P79" s="13">
        <v>865.83640764696304</v>
      </c>
      <c r="Q79">
        <f>R79*B79*1000/K79</f>
        <v>16.982098807843489</v>
      </c>
      <c r="R79">
        <f>LN(1/(1-F79))</f>
        <v>0.2107637204599532</v>
      </c>
      <c r="S79">
        <v>1</v>
      </c>
      <c r="T79">
        <v>19.2060253538342</v>
      </c>
      <c r="U79">
        <f t="shared" si="5"/>
        <v>219316259.60256565</v>
      </c>
      <c r="V79" s="10">
        <f t="shared" si="6"/>
        <v>3.7480946654495313E-2</v>
      </c>
      <c r="W79">
        <f>6310.7*EXP(-2.62*(C79+273)*0.001-0.669*(D79-E79)/D79)*POWER(B79*(D79-E79)/D79/SQRT(J79*0.01*(D79-E79)),0.115)*POWER(((D79-E79)/D79),0.407)*1000000</f>
        <v>171652466.45008749</v>
      </c>
      <c r="X79" s="10">
        <f t="shared" si="7"/>
        <v>0.18799379621495038</v>
      </c>
      <c r="Y79">
        <f>(H79/N79)*U79</f>
        <v>59980432.235486872</v>
      </c>
      <c r="Z79" s="11">
        <f>ABS(H79-Y79)</f>
        <v>2166905.7038408741</v>
      </c>
      <c r="AA79">
        <v>59340921.8257581</v>
      </c>
      <c r="AB79" s="10">
        <f>ABS(AA79-H79)/H79</f>
        <v>2.6419341385030971E-2</v>
      </c>
      <c r="AD79" s="11"/>
    </row>
    <row r="80" spans="1:30" ht="15.6" x14ac:dyDescent="0.25">
      <c r="A80" s="12">
        <v>10</v>
      </c>
      <c r="B80" s="13">
        <v>6.4705366955300203</v>
      </c>
      <c r="C80" s="13">
        <v>867.45234712156798</v>
      </c>
      <c r="D80" s="14">
        <v>3.96837400155967E-2</v>
      </c>
      <c r="E80" s="14">
        <v>3.2901546106163304E-2</v>
      </c>
      <c r="F80" s="12">
        <v>0.170476529023529</v>
      </c>
      <c r="G80" s="12">
        <v>3.1619904284751401</v>
      </c>
      <c r="H80" s="15">
        <v>53518018.8737083</v>
      </c>
      <c r="I80" s="15">
        <v>1380996.6573600001</v>
      </c>
      <c r="J80">
        <f>560*(1+2.2*10^(-5)*H80/(G80*1000)/((D80-E80)*1000))</f>
        <v>590.74538832618532</v>
      </c>
      <c r="K80">
        <f>(J80*(D80-E80)*1000)^(1/2)</f>
        <v>63.297312539567749</v>
      </c>
      <c r="L80">
        <f>(D80+E80)/2*1000</f>
        <v>36.292643060880003</v>
      </c>
      <c r="M80">
        <f>0.8049-0.3393*F80+(0.2488+0.0393*F80+0.0732*F80*F80)*K80/L80</f>
        <v>1.1963798397995489</v>
      </c>
      <c r="N80">
        <f>H80/1000/(M80*G80*K80)*10^6</f>
        <v>223503907.38140404</v>
      </c>
      <c r="O80">
        <f t="shared" si="4"/>
        <v>19.224939454555923</v>
      </c>
      <c r="P80" s="13">
        <v>867.45234712156798</v>
      </c>
      <c r="Q80">
        <f>R80*B80*1000/K80</f>
        <v>19.106156793403994</v>
      </c>
      <c r="R80">
        <f>LN(1/(1-F80))</f>
        <v>0.18690387442165882</v>
      </c>
      <c r="S80">
        <v>1</v>
      </c>
      <c r="T80">
        <v>19.242225382792999</v>
      </c>
      <c r="U80">
        <f t="shared" si="5"/>
        <v>227400964.97674191</v>
      </c>
      <c r="V80" s="10">
        <f t="shared" si="6"/>
        <v>1.7436194476401851E-2</v>
      </c>
      <c r="W80">
        <f>6310.7*EXP(-2.62*(C80+273)*0.001-0.669*(D80-E80)/D80)*POWER(B80*(D80-E80)/D80/SQRT(J80*0.01*(D80-E80)),0.115)*POWER(((D80-E80)/D80),0.407)*1000000</f>
        <v>168211155.76771504</v>
      </c>
      <c r="X80" s="10">
        <f t="shared" si="7"/>
        <v>0.24739053675394254</v>
      </c>
      <c r="Y80">
        <f>(H80/N80)*U80</f>
        <v>54451169.458782025</v>
      </c>
      <c r="Z80" s="11">
        <f>ABS(H80-Y80)</f>
        <v>933150.58507372439</v>
      </c>
      <c r="AA80">
        <v>53165881.917435601</v>
      </c>
      <c r="AB80" s="10">
        <f>ABS(AA80-H80)/H80</f>
        <v>6.5797831026531634E-3</v>
      </c>
      <c r="AD80" s="11"/>
    </row>
    <row r="81" spans="1:30" ht="15.6" x14ac:dyDescent="0.25">
      <c r="A81" s="12">
        <v>11</v>
      </c>
      <c r="B81" s="13">
        <v>6.95576126920378</v>
      </c>
      <c r="C81" s="13">
        <v>860.44418669440097</v>
      </c>
      <c r="D81" s="14">
        <v>3.2901546106163304E-2</v>
      </c>
      <c r="E81" s="14">
        <v>2.80523469535125E-2</v>
      </c>
      <c r="F81" s="12">
        <v>0.146938544547317</v>
      </c>
      <c r="G81" s="12">
        <v>3.16224322132694</v>
      </c>
      <c r="H81" s="15">
        <v>47105563.003931299</v>
      </c>
      <c r="I81" s="15">
        <v>989738.01037185895</v>
      </c>
      <c r="J81">
        <f>560*(1+2.2*10^(-5)*H81/(G81*1000)/((D81-E81)*1000))</f>
        <v>597.84579353504625</v>
      </c>
      <c r="K81">
        <f>(J81*(D81-E81)*1000)^(1/2)</f>
        <v>53.843043333619185</v>
      </c>
      <c r="L81">
        <f>(D81+E81)/2*1000</f>
        <v>30.4769465298379</v>
      </c>
      <c r="M81">
        <f>0.8049-0.3393*F81+(0.2488+0.0393*F81+0.0732*F81*F81)*K81/L81</f>
        <v>1.2075881811138303</v>
      </c>
      <c r="N81">
        <f>H81/1000/(M81*G81*K81)*10^6</f>
        <v>229101786.33859289</v>
      </c>
      <c r="O81">
        <f t="shared" si="4"/>
        <v>19.249676944593645</v>
      </c>
      <c r="P81" s="13">
        <v>860.44418669440097</v>
      </c>
      <c r="Q81">
        <f>R81*B81*1000/K81</f>
        <v>20.530697452319465</v>
      </c>
      <c r="R81">
        <f>LN(1/(1-F81))</f>
        <v>0.15892368783398458</v>
      </c>
      <c r="S81">
        <v>1</v>
      </c>
      <c r="T81">
        <v>19.289749366809399</v>
      </c>
      <c r="U81">
        <f t="shared" si="5"/>
        <v>238468877.42705509</v>
      </c>
      <c r="V81" s="10">
        <f t="shared" si="6"/>
        <v>4.0886154744417584E-2</v>
      </c>
      <c r="W81">
        <f>6310.7*EXP(-2.62*(C81+273)*0.001-0.669*(D81-E81)/D81)*POWER(B81*(D81-E81)/D81/SQRT(J81*0.01*(D81-E81)),0.115)*POWER(((D81-E81)/D81),0.407)*1000000</f>
        <v>165495872.48414725</v>
      </c>
      <c r="X81" s="10">
        <f t="shared" si="7"/>
        <v>0.2776316800971666</v>
      </c>
      <c r="Y81">
        <f>(H81/N81)*U81</f>
        <v>49031528.342232943</v>
      </c>
      <c r="Z81" s="11">
        <f>ABS(H81-Y81)</f>
        <v>1925965.3383016437</v>
      </c>
      <c r="AA81">
        <v>46674442.915743597</v>
      </c>
      <c r="AB81" s="10">
        <f>ABS(AA81-H81)/H81</f>
        <v>9.152211770650568E-3</v>
      </c>
      <c r="AD81" s="11"/>
    </row>
    <row r="82" spans="1:30" ht="15.6" x14ac:dyDescent="0.25">
      <c r="A82" s="12">
        <v>12</v>
      </c>
      <c r="B82" s="13">
        <v>7</v>
      </c>
      <c r="C82" s="13">
        <v>850.43005488143297</v>
      </c>
      <c r="D82" s="14">
        <v>2.80523469535125E-2</v>
      </c>
      <c r="E82" s="14">
        <v>2.4418378402834902E-2</v>
      </c>
      <c r="F82" s="12">
        <v>0.129082259346914</v>
      </c>
      <c r="G82" s="12">
        <v>3.1624115373603399</v>
      </c>
      <c r="H82" s="15">
        <v>43165564.5518592</v>
      </c>
      <c r="I82" s="15">
        <v>796440.29797922401</v>
      </c>
      <c r="J82">
        <f>560*(1+2.2*10^(-5)*H82/(G82*1000)/((D82-E82)*1000))</f>
        <v>606.27522966988829</v>
      </c>
      <c r="K82">
        <f>(J82*(D82-E82)*1000)^(1/2)</f>
        <v>46.938098786329341</v>
      </c>
      <c r="L82">
        <f>(D82+E82)/2*1000</f>
        <v>26.235362678173704</v>
      </c>
      <c r="M82">
        <f>0.8049-0.3393*F82+(0.2488+0.0393*F82+0.0732*F82*F82)*K82/L82</f>
        <v>1.217492574706867</v>
      </c>
      <c r="N82">
        <f>H82/1000/(M82*G82*K82)*10^6</f>
        <v>238851087.89109904</v>
      </c>
      <c r="O82">
        <f t="shared" si="4"/>
        <v>19.291350852494077</v>
      </c>
      <c r="P82" s="13">
        <v>850.43005488143297</v>
      </c>
      <c r="Q82">
        <f>R82*B82*1000/K82</f>
        <v>20.611278856093993</v>
      </c>
      <c r="R82">
        <f>LN(1/(1-F82))</f>
        <v>0.13820774900856014</v>
      </c>
      <c r="S82">
        <v>1</v>
      </c>
      <c r="T82">
        <v>19.327250409247199</v>
      </c>
      <c r="U82">
        <f t="shared" si="5"/>
        <v>247581507.56359127</v>
      </c>
      <c r="V82" s="10">
        <f t="shared" si="6"/>
        <v>3.6551726640963657E-2</v>
      </c>
      <c r="W82">
        <f>6310.7*EXP(-2.62*(C82+273)*0.001-0.669*(D82-E82)/D82)*POWER(B82*(D82-E82)/D82/SQRT(J82*0.01*(D82-E82)),0.115)*POWER(((D82-E82)/D82),0.407)*1000000</f>
        <v>163411704.77151296</v>
      </c>
      <c r="X82" s="10">
        <f t="shared" si="7"/>
        <v>0.31584274447174243</v>
      </c>
      <c r="Y82">
        <f>(H82/N82)*U82</f>
        <v>44743340.467661634</v>
      </c>
      <c r="Z82" s="11">
        <f>ABS(H82-Y82)</f>
        <v>1577775.9158024341</v>
      </c>
      <c r="AA82">
        <v>42379706.492192499</v>
      </c>
      <c r="AB82" s="10">
        <f>ABS(AA82-H82)/H82</f>
        <v>1.8205670835662744E-2</v>
      </c>
      <c r="AD82" s="11"/>
    </row>
    <row r="83" spans="1:30" ht="15.6" x14ac:dyDescent="0.25">
      <c r="A83" s="12">
        <v>9</v>
      </c>
      <c r="B83" s="13">
        <v>5.9800042386087302</v>
      </c>
      <c r="C83" s="13">
        <v>865.16053191784204</v>
      </c>
      <c r="D83" s="14">
        <v>4.9032567962057502E-2</v>
      </c>
      <c r="E83" s="14">
        <v>3.9689094002112901E-2</v>
      </c>
      <c r="F83" s="12">
        <v>0.190168646734689</v>
      </c>
      <c r="G83" s="12">
        <v>3.1608036380171698</v>
      </c>
      <c r="H83" s="15">
        <v>55474398.669078901</v>
      </c>
      <c r="I83" s="15">
        <v>1689077.8208883801</v>
      </c>
      <c r="J83">
        <f>560*(1+2.2*10^(-5)*H83/(G83*1000)/((D83-E83)*1000))</f>
        <v>583.14181487021631</v>
      </c>
      <c r="K83">
        <f>(J83*(D83-E83)*1000)^(1/2)</f>
        <v>73.814431937085999</v>
      </c>
      <c r="L83">
        <f>(D83+E83)/2*1000</f>
        <v>44.360830982085204</v>
      </c>
      <c r="M83">
        <f>0.8049-0.3393*F83+(0.2488+0.0393*F83+0.0732*F83*F83)*K83/L83</f>
        <v>1.171208437746045</v>
      </c>
      <c r="N83">
        <f>H83/1000/(M83*G83*K83)*10^6</f>
        <v>203011019.58204928</v>
      </c>
      <c r="O83">
        <f t="shared" si="4"/>
        <v>19.128770819188173</v>
      </c>
      <c r="P83" s="13">
        <v>865.16053191784204</v>
      </c>
      <c r="Q83">
        <f>R83*B83*1000/K83</f>
        <v>17.088228261076004</v>
      </c>
      <c r="R83">
        <f>LN(1/(1-F83))</f>
        <v>0.21092925883879365</v>
      </c>
      <c r="S83">
        <v>1</v>
      </c>
      <c r="T83">
        <v>19.2107461355202</v>
      </c>
      <c r="U83">
        <f t="shared" si="5"/>
        <v>220354051.45138374</v>
      </c>
      <c r="V83" s="10">
        <f t="shared" si="6"/>
        <v>8.5429017129412865E-2</v>
      </c>
      <c r="W83">
        <f>6310.7*EXP(-2.62*(C83+273)*0.001-0.669*(D83-E83)/D83)*POWER(B83*(D83-E83)/D83/SQRT(J83*0.01*(D83-E83)),0.115)*POWER(((D83-E83)/D83),0.407)*1000000</f>
        <v>172112248.95105448</v>
      </c>
      <c r="X83" s="10">
        <f t="shared" si="7"/>
        <v>0.1522024306592219</v>
      </c>
      <c r="Y83">
        <f>(H83/N83)*U83</f>
        <v>60213522.023223519</v>
      </c>
      <c r="Z83" s="11">
        <f>ABS(H83-Y83)</f>
        <v>4739123.3541446179</v>
      </c>
      <c r="AA83">
        <v>59424333.964290403</v>
      </c>
      <c r="AB83" s="10">
        <f>ABS(AA83-H83)/H83</f>
        <v>7.1202850143072788E-2</v>
      </c>
      <c r="AD83" s="11"/>
    </row>
    <row r="84" spans="1:30" ht="15.6" x14ac:dyDescent="0.25">
      <c r="A84" s="12">
        <v>10</v>
      </c>
      <c r="B84" s="13">
        <v>6.5087393304007799</v>
      </c>
      <c r="C84" s="13">
        <v>868.38778238366899</v>
      </c>
      <c r="D84" s="14">
        <v>3.9689094002112901E-2</v>
      </c>
      <c r="E84" s="14">
        <v>3.2852645210559105E-2</v>
      </c>
      <c r="F84" s="12">
        <v>0.17181715148353899</v>
      </c>
      <c r="G84" s="12">
        <v>3.1611824687016301</v>
      </c>
      <c r="H84" s="15">
        <v>50957046.634135701</v>
      </c>
      <c r="I84" s="15">
        <v>1308171.1895701999</v>
      </c>
      <c r="J84">
        <f>560*(1+2.2*10^(-5)*H84/(G84*1000)/((D84-E84)*1000))</f>
        <v>589.04924351739146</v>
      </c>
      <c r="K84">
        <f>(J84*(D84-E84)*1000)^(1/2)</f>
        <v>63.458687261951368</v>
      </c>
      <c r="L84">
        <f>(D84+E84)/2*1000</f>
        <v>36.270869606336007</v>
      </c>
      <c r="M84">
        <f>0.8049-0.3393*F84+(0.2488+0.0393*F84+0.0732*F84*F84)*K84/L84</f>
        <v>1.1974918665960934</v>
      </c>
      <c r="N84">
        <f>H84/1000/(M84*G84*K84)*10^6</f>
        <v>212124596.05060276</v>
      </c>
      <c r="O84">
        <f t="shared" si="4"/>
        <v>19.172684377217983</v>
      </c>
      <c r="P84" s="13">
        <v>868.38778238366899</v>
      </c>
      <c r="Q84">
        <f>R84*B84*1000/K84</f>
        <v>19.335983241234796</v>
      </c>
      <c r="R84">
        <f>LN(1/(1-F84))</f>
        <v>0.1885213174349534</v>
      </c>
      <c r="S84">
        <v>1</v>
      </c>
      <c r="T84">
        <v>19.2430488011763</v>
      </c>
      <c r="U84">
        <f t="shared" si="5"/>
        <v>227588288.22380292</v>
      </c>
      <c r="V84" s="10">
        <f t="shared" si="6"/>
        <v>7.2899100156736493E-2</v>
      </c>
      <c r="W84">
        <f>6310.7*EXP(-2.62*(C84+273)*0.001-0.669*(D84-E84)/D84)*POWER(B84*(D84-E84)/D84/SQRT(J84*0.01*(D84-E84)),0.115)*POWER(((D84-E84)/D84),0.407)*1000000</f>
        <v>168400159.4850193</v>
      </c>
      <c r="X84" s="10">
        <f t="shared" si="7"/>
        <v>0.20612619837424659</v>
      </c>
      <c r="Y84">
        <f>(H84/N84)*U84</f>
        <v>54671769.480409048</v>
      </c>
      <c r="Z84" s="11">
        <f>ABS(H84-Y84)</f>
        <v>3714722.8462733477</v>
      </c>
      <c r="AA84">
        <v>53424764.434349403</v>
      </c>
      <c r="AB84" s="10">
        <f>ABS(AA84-H84)/H84</f>
        <v>4.8427410205531776E-2</v>
      </c>
      <c r="AD84" s="11"/>
    </row>
    <row r="85" spans="1:30" ht="15.6" x14ac:dyDescent="0.25">
      <c r="A85" s="12">
        <v>11</v>
      </c>
      <c r="B85" s="13">
        <v>6.9979439171945703</v>
      </c>
      <c r="C85" s="13">
        <v>870.15187696236899</v>
      </c>
      <c r="D85" s="14">
        <v>3.2852645210559105E-2</v>
      </c>
      <c r="E85" s="14">
        <v>2.8022913037064501E-2</v>
      </c>
      <c r="F85" s="12">
        <v>0.14656584145624199</v>
      </c>
      <c r="G85" s="12">
        <v>3.16143727329694</v>
      </c>
      <c r="H85" s="15">
        <v>44869069.232188098</v>
      </c>
      <c r="I85" s="15">
        <v>936526.16496246599</v>
      </c>
      <c r="J85">
        <f>560*(1+2.2*10^(-5)*H85/(G85*1000)/((D85-E85)*1000))</f>
        <v>596.20346603975099</v>
      </c>
      <c r="K85">
        <f>(J85*(D85-E85)*1000)^(1/2)</f>
        <v>53.661001312696193</v>
      </c>
      <c r="L85">
        <f>(D85+E85)/2*1000</f>
        <v>30.437779123811804</v>
      </c>
      <c r="M85">
        <f>0.8049-0.3393*F85+(0.2488+0.0393*F85+0.0732*F85*F85)*K85/L85</f>
        <v>1.2067250245096188</v>
      </c>
      <c r="N85">
        <f>H85/1000/(M85*G85*K85)*10^6</f>
        <v>219177212.8270143</v>
      </c>
      <c r="O85">
        <f t="shared" si="4"/>
        <v>19.205391151553187</v>
      </c>
      <c r="P85" s="13">
        <v>870.15187696236899</v>
      </c>
      <c r="Q85">
        <f>R85*B85*1000/K85</f>
        <v>20.66831197712775</v>
      </c>
      <c r="R85">
        <f>LN(1/(1-F85))</f>
        <v>0.15848688261287047</v>
      </c>
      <c r="S85">
        <v>1</v>
      </c>
      <c r="T85">
        <v>19.258000982354702</v>
      </c>
      <c r="U85">
        <f t="shared" si="5"/>
        <v>231016797.51435316</v>
      </c>
      <c r="V85" s="10">
        <f t="shared" si="6"/>
        <v>5.4018319398391364E-2</v>
      </c>
      <c r="W85">
        <f>6310.7*EXP(-2.62*(C85+273)*0.001-0.669*(D85-E85)/D85)*POWER(B85*(D85-E85)/D85/SQRT(J85*0.01*(D85-E85)),0.115)*POWER(((D85-E85)/D85),0.407)*1000000</f>
        <v>161341489.97189164</v>
      </c>
      <c r="X85" s="10">
        <f t="shared" si="7"/>
        <v>0.26387653218662621</v>
      </c>
      <c r="Y85">
        <f>(H85/N85)*U85</f>
        <v>47292820.945080973</v>
      </c>
      <c r="Z85" s="11">
        <f>ABS(H85-Y85)</f>
        <v>2423751.7128928751</v>
      </c>
      <c r="AA85">
        <v>45573175.344775803</v>
      </c>
      <c r="AB85" s="10">
        <f>ABS(AA85-H85)/H85</f>
        <v>1.5692460856366389E-2</v>
      </c>
      <c r="AD85" s="11"/>
    </row>
    <row r="86" spans="1:30" ht="15.6" x14ac:dyDescent="0.25">
      <c r="A86" s="16">
        <v>12</v>
      </c>
      <c r="B86" s="13">
        <v>7</v>
      </c>
      <c r="C86" s="13">
        <v>870.02412820230404</v>
      </c>
      <c r="D86" s="14">
        <v>2.8022913037064501E-2</v>
      </c>
      <c r="E86" s="14">
        <v>2.4386865303671398E-2</v>
      </c>
      <c r="F86" s="12">
        <v>0.12929129100534401</v>
      </c>
      <c r="G86" s="12">
        <v>3.1616048321393699</v>
      </c>
      <c r="H86" s="15">
        <v>40092961.879432797</v>
      </c>
      <c r="I86" s="15">
        <v>718724.78121381695</v>
      </c>
      <c r="J86">
        <f>560*(1+2.2*10^(-5)*H86/(G86*1000)/((D86-E86)*1000))</f>
        <v>602.96765836289046</v>
      </c>
      <c r="K86">
        <f>(J86*(D86-E86)*1000)^(1/2)</f>
        <v>46.823276129503526</v>
      </c>
      <c r="L86">
        <f>(D86+E86)/2*1000</f>
        <v>26.204889170367952</v>
      </c>
      <c r="M86">
        <f>0.8049-0.3393*F86+(0.2488+0.0393*F86+0.0732*F86*F86)*K86/L86</f>
        <v>1.216856380208525</v>
      </c>
      <c r="N86">
        <f>H86/1000/(M86*G86*K86)*10^6</f>
        <v>222566314.19331104</v>
      </c>
      <c r="O86">
        <f t="shared" si="4"/>
        <v>19.220735656483331</v>
      </c>
      <c r="P86" s="13">
        <v>870.02412820230404</v>
      </c>
      <c r="Q86">
        <f>R86*B86*1000/K86</f>
        <v>20.697708841787325</v>
      </c>
      <c r="R86">
        <f>LN(1/(1-F86))</f>
        <v>0.13844779090672493</v>
      </c>
      <c r="S86">
        <v>1</v>
      </c>
      <c r="T86">
        <v>19.259942447992699</v>
      </c>
      <c r="U86">
        <f t="shared" si="5"/>
        <v>231465744.35494223</v>
      </c>
      <c r="V86" s="10">
        <f t="shared" si="6"/>
        <v>3.9985521591113536E-2</v>
      </c>
      <c r="W86">
        <f>6310.7*EXP(-2.62*(C86+273)*0.001-0.669*(D86-E86)/D86)*POWER(B86*(D86-E86)/D86/SQRT(J86*0.01*(D86-E86)),0.115)*POWER(((D86-E86)/D86),0.407)*1000000</f>
        <v>155387797.84843481</v>
      </c>
      <c r="X86" s="10">
        <f t="shared" si="7"/>
        <v>0.30183595657035506</v>
      </c>
      <c r="Y86">
        <f>(H86/N86)*U86</f>
        <v>41696099.87231455</v>
      </c>
      <c r="Z86" s="11">
        <f>ABS(H86-Y86)</f>
        <v>1603137.9928817526</v>
      </c>
      <c r="AA86">
        <v>40497202.212744698</v>
      </c>
      <c r="AB86" s="10">
        <f>ABS(AA86-H86)/H86</f>
        <v>1.0082575952545698E-2</v>
      </c>
      <c r="AD86" s="11"/>
    </row>
    <row r="87" spans="1:30" ht="15.6" x14ac:dyDescent="0.25">
      <c r="A87" s="12">
        <v>13</v>
      </c>
      <c r="B87" s="13">
        <v>7</v>
      </c>
      <c r="C87" s="13">
        <v>852.05731495704902</v>
      </c>
      <c r="D87" s="14">
        <v>2.4386865303671398E-2</v>
      </c>
      <c r="E87" s="14">
        <v>2.17556186078267E-2</v>
      </c>
      <c r="F87" s="12">
        <v>0.107455432257807</v>
      </c>
      <c r="G87" s="12">
        <v>3.1617245902667999</v>
      </c>
      <c r="H87" s="15">
        <v>35989799.798260301</v>
      </c>
      <c r="I87" s="15">
        <v>559298.23573672504</v>
      </c>
      <c r="J87">
        <f>560*(1+2.2*10^(-5)*H87/(G87*1000)/((D87-E87)*1000))</f>
        <v>613.29721719709312</v>
      </c>
      <c r="K87">
        <f>(J87*(D87-E87)*1000)^(1/2)</f>
        <v>40.171336501547955</v>
      </c>
      <c r="L87">
        <f>(D87+E87)/2*1000</f>
        <v>23.071241955749048</v>
      </c>
      <c r="M87">
        <f>0.8049-0.3393*F87+(0.2488+0.0393*F87+0.0732*F87*F87)*K87/L87</f>
        <v>1.2104722962699328</v>
      </c>
      <c r="N87">
        <f>H87/1000/(M87*G87*K87)*10^6</f>
        <v>234090752.95499825</v>
      </c>
      <c r="O87">
        <f t="shared" si="4"/>
        <v>19.27121943127516</v>
      </c>
      <c r="P87" s="13">
        <v>852.05731495704902</v>
      </c>
      <c r="Q87">
        <f>R87*B87*1000/K87</f>
        <v>19.808945492163183</v>
      </c>
      <c r="R87">
        <f>LN(1/(1-F87))</f>
        <v>0.11367883072950125</v>
      </c>
      <c r="S87">
        <v>1</v>
      </c>
      <c r="T87">
        <v>19.311045693989801</v>
      </c>
      <c r="U87">
        <f t="shared" si="5"/>
        <v>243601851.41326708</v>
      </c>
      <c r="V87" s="10">
        <f t="shared" si="6"/>
        <v>4.0629962261248487E-2</v>
      </c>
      <c r="W87">
        <f>6310.7*EXP(-2.62*(C87+273)*0.001-0.669*(D87-E87)/D87)*POWER(B87*(D87-E87)/D87/SQRT(J87*0.01*(D87-E87)),0.115)*POWER(((D87-E87)/D87),0.407)*1000000</f>
        <v>152772683.44774389</v>
      </c>
      <c r="X87" s="10">
        <f t="shared" si="7"/>
        <v>0.34737839269920667</v>
      </c>
      <c r="Y87">
        <f>(H87/N87)*U87</f>
        <v>37452064.005853504</v>
      </c>
      <c r="Z87" s="11">
        <f>ABS(H87-Y87)</f>
        <v>1462264.2075932026</v>
      </c>
      <c r="AA87">
        <v>36110922.6669719</v>
      </c>
      <c r="AB87" s="10">
        <f>ABS(AA87-H87)/H87</f>
        <v>3.36547770175296E-3</v>
      </c>
      <c r="AD87" s="11"/>
    </row>
    <row r="88" spans="1:30" ht="15.6" x14ac:dyDescent="0.25">
      <c r="A88" s="12">
        <v>9</v>
      </c>
      <c r="B88" s="13">
        <v>5.9879718283589396</v>
      </c>
      <c r="C88" s="13">
        <v>854.63944956911598</v>
      </c>
      <c r="D88" s="14">
        <v>4.9000000000000002E-2</v>
      </c>
      <c r="E88" s="14">
        <v>3.95879699446645E-2</v>
      </c>
      <c r="F88" s="12">
        <v>0.191691039823534</v>
      </c>
      <c r="G88" s="12">
        <v>3.1620016892618299</v>
      </c>
      <c r="H88" s="15">
        <v>59821329.841025002</v>
      </c>
      <c r="I88" s="15">
        <v>1824726.2438445899</v>
      </c>
      <c r="J88">
        <f>560*(1+2.2*10^(-5)*H88/(G88*1000)/((D88-E88)*1000))</f>
        <v>584.76403266193427</v>
      </c>
      <c r="K88">
        <f>(J88*(D88-E88)*1000)^(1/2)</f>
        <v>74.187712262161824</v>
      </c>
      <c r="L88">
        <f>(D88+E88)/2*1000</f>
        <v>44.293984972332254</v>
      </c>
      <c r="M88">
        <f>0.8049-0.3393*F88+(0.2488+0.0393*F88+0.0732*F88*F88)*K88/L88</f>
        <v>1.1736955740807602</v>
      </c>
      <c r="N88">
        <f>H88/1000/(M88*G88*K88)*10^6</f>
        <v>217273379.69254237</v>
      </c>
      <c r="O88">
        <f t="shared" si="4"/>
        <v>19.196666932855976</v>
      </c>
      <c r="P88" s="13">
        <v>854.63944956911598</v>
      </c>
      <c r="Q88">
        <f>R88*B88*1000/K88</f>
        <v>17.176776820029481</v>
      </c>
      <c r="R88">
        <f>LN(1/(1-F88))</f>
        <v>0.21281091709226585</v>
      </c>
      <c r="S88">
        <v>1</v>
      </c>
      <c r="T88">
        <v>19.249616189337701</v>
      </c>
      <c r="U88">
        <f t="shared" si="5"/>
        <v>229087867.62374863</v>
      </c>
      <c r="V88" s="10">
        <f t="shared" si="6"/>
        <v>5.4376141006894703E-2</v>
      </c>
      <c r="W88">
        <f>6310.7*EXP(-2.62*(C88+273)*0.001-0.669*(D88-E88)/D88)*POWER(B88*(D88-E88)/D88/SQRT(J88*0.01*(D88-E88)),0.115)*POWER(((D88-E88)/D88),0.407)*1000000</f>
        <v>177403596.22535047</v>
      </c>
      <c r="X88" s="10">
        <f t="shared" si="7"/>
        <v>0.1835005444459443</v>
      </c>
      <c r="Y88">
        <f>(H88/N88)*U88</f>
        <v>63074182.907680534</v>
      </c>
      <c r="Z88" s="11">
        <f>ABS(H88-Y88)</f>
        <v>3252853.0666555315</v>
      </c>
      <c r="AA88">
        <v>60751483.063475303</v>
      </c>
      <c r="AB88" s="10">
        <f>ABS(AA88-H88)/H88</f>
        <v>1.554885564935083E-2</v>
      </c>
      <c r="AD88" s="11"/>
    </row>
    <row r="89" spans="1:30" ht="15.6" x14ac:dyDescent="0.25">
      <c r="A89" s="12">
        <v>10</v>
      </c>
      <c r="B89" s="13">
        <v>6.5093562053033001</v>
      </c>
      <c r="C89" s="13">
        <v>860.10808738427295</v>
      </c>
      <c r="D89" s="14">
        <v>3.95879699446645E-2</v>
      </c>
      <c r="E89" s="14">
        <v>3.2850460042021704E-2</v>
      </c>
      <c r="F89" s="12">
        <v>0.16976201886961401</v>
      </c>
      <c r="G89" s="12">
        <v>3.1623830253353198</v>
      </c>
      <c r="H89" s="15">
        <v>54016204.960312001</v>
      </c>
      <c r="I89" s="15">
        <v>1364060.85847446</v>
      </c>
      <c r="J89">
        <f>560*(1+2.2*10^(-5)*H89/(G89*1000)/((D89-E89)*1000))</f>
        <v>591.2335169729148</v>
      </c>
      <c r="K89">
        <f>(J89*(D89-E89)*1000)^(1/2)</f>
        <v>63.114512399125303</v>
      </c>
      <c r="L89">
        <f>(D89+E89)/2*1000</f>
        <v>36.219214993343101</v>
      </c>
      <c r="M89">
        <f>0.8049-0.3393*F89+(0.2488+0.0393*F89+0.0732*F89*F89)*K89/L89</f>
        <v>1.1961529976206595</v>
      </c>
      <c r="N89">
        <f>H89/1000/(M89*G89*K89)*10^6</f>
        <v>226252628.83947948</v>
      </c>
      <c r="O89">
        <f t="shared" si="4"/>
        <v>19.237162759656826</v>
      </c>
      <c r="P89" s="13">
        <v>860.10808738427295</v>
      </c>
      <c r="Q89">
        <f>R89*B89*1000/K89</f>
        <v>19.18765474403148</v>
      </c>
      <c r="R89">
        <f>LN(1/(1-F89))</f>
        <v>0.1860428950355596</v>
      </c>
      <c r="S89">
        <v>1</v>
      </c>
      <c r="T89">
        <v>19.2692052556934</v>
      </c>
      <c r="U89">
        <f t="shared" si="5"/>
        <v>233619727.59960699</v>
      </c>
      <c r="V89" s="10">
        <f t="shared" si="6"/>
        <v>3.2561384139117716E-2</v>
      </c>
      <c r="W89">
        <f>6310.7*EXP(-2.62*(C89+273)*0.001-0.669*(D89-E89)/D89)*POWER(B89*(D89-E89)/D89/SQRT(J89*0.01*(D89-E89)),0.115)*POWER(((D89-E89)/D89),0.407)*1000000</f>
        <v>171360883.26365778</v>
      </c>
      <c r="X89" s="10">
        <f t="shared" si="7"/>
        <v>0.24261263109904463</v>
      </c>
      <c r="Y89">
        <f>(H89/N89)*U89</f>
        <v>55775047.359762035</v>
      </c>
      <c r="Z89" s="11">
        <f>ABS(H89-Y89)</f>
        <v>1758842.3994500339</v>
      </c>
      <c r="AA89">
        <v>53720581.387436301</v>
      </c>
      <c r="AB89" s="10">
        <f>ABS(AA89-H89)/H89</f>
        <v>5.4728682456108881E-3</v>
      </c>
      <c r="AD89" s="11"/>
    </row>
    <row r="90" spans="1:30" ht="15.6" x14ac:dyDescent="0.25">
      <c r="A90" s="12">
        <v>11</v>
      </c>
      <c r="B90" s="13">
        <v>7</v>
      </c>
      <c r="C90" s="13">
        <v>856.87923092627102</v>
      </c>
      <c r="D90" s="14">
        <v>3.2850460042021704E-2</v>
      </c>
      <c r="E90" s="14">
        <v>2.7913536083254899E-2</v>
      </c>
      <c r="F90" s="12">
        <v>0.14982868076715</v>
      </c>
      <c r="G90" s="12">
        <v>3.1626339070371099</v>
      </c>
      <c r="H90" s="15">
        <v>48611507.379977301</v>
      </c>
      <c r="I90" s="15">
        <v>1035090.94425399</v>
      </c>
      <c r="J90">
        <f>560*(1+2.2*10^(-5)*H90/(G90*1000)/((D90-E90)*1000))</f>
        <v>598.35698257490765</v>
      </c>
      <c r="K90">
        <f>(J90*(D90-E90)*1000)^(1/2)</f>
        <v>54.351107837554451</v>
      </c>
      <c r="L90">
        <f>(D90+E90)/2*1000</f>
        <v>30.381998062638303</v>
      </c>
      <c r="M90">
        <f>0.8049-0.3393*F90+(0.2488+0.0393*F90+0.0732*F90*F90)*K90/L90</f>
        <v>1.2126209021230223</v>
      </c>
      <c r="N90">
        <f>H90/1000/(M90*G90*K90)*10^6</f>
        <v>233215126.01570266</v>
      </c>
      <c r="O90">
        <f t="shared" si="4"/>
        <v>19.267471873183176</v>
      </c>
      <c r="P90" s="13">
        <v>856.87923092627102</v>
      </c>
      <c r="Q90">
        <f>R90*B90*1000/K90</f>
        <v>20.905218487395668</v>
      </c>
      <c r="R90">
        <f>LN(1/(1-F90))</f>
        <v>0.16231739776801127</v>
      </c>
      <c r="S90">
        <v>1</v>
      </c>
      <c r="T90">
        <v>19.307304800775299</v>
      </c>
      <c r="U90">
        <f t="shared" si="5"/>
        <v>242692265.29329732</v>
      </c>
      <c r="V90" s="10">
        <f t="shared" si="6"/>
        <v>4.0636897955566346E-2</v>
      </c>
      <c r="W90">
        <f>6310.7*EXP(-2.62*(C90+273)*0.001-0.669*(D90-E90)/D90)*POWER(B90*(D90-E90)/D90/SQRT(J90*0.01*(D90-E90)),0.115)*POWER(((D90-E90)/D90),0.407)*1000000</f>
        <v>168370285.41378772</v>
      </c>
      <c r="X90" s="10">
        <f t="shared" si="7"/>
        <v>0.27804731927014398</v>
      </c>
      <c r="Y90">
        <f>(H90/N90)*U90</f>
        <v>50586928.244843699</v>
      </c>
      <c r="Z90" s="11">
        <f>ABS(H90-Y90)</f>
        <v>1975420.8648663983</v>
      </c>
      <c r="AA90">
        <v>47833302.371028103</v>
      </c>
      <c r="AB90" s="10">
        <f>ABS(AA90-H90)/H90</f>
        <v>1.6008658255879025E-2</v>
      </c>
      <c r="AD90" s="11"/>
    </row>
    <row r="91" spans="1:30" ht="15.6" x14ac:dyDescent="0.25">
      <c r="A91" s="12">
        <v>12</v>
      </c>
      <c r="B91" s="13">
        <v>7</v>
      </c>
      <c r="C91" s="13">
        <v>847.33316954424197</v>
      </c>
      <c r="D91" s="14">
        <v>2.7913536083254899E-2</v>
      </c>
      <c r="E91" s="14">
        <v>2.4353821041684501E-2</v>
      </c>
      <c r="F91" s="12">
        <v>0.12707124980549001</v>
      </c>
      <c r="G91" s="12">
        <v>3.1628050882637901</v>
      </c>
      <c r="H91" s="15">
        <v>43203839.020146899</v>
      </c>
      <c r="I91" s="15">
        <v>771615.73104725103</v>
      </c>
      <c r="J91">
        <f>560*(1+2.2*10^(-5)*H91/(G91*1000)/((D91-E91)*1000))</f>
        <v>607.27650733607584</v>
      </c>
      <c r="K91">
        <f>(J91*(D91-E91)*1000)^(1/2)</f>
        <v>46.49442243491756</v>
      </c>
      <c r="L91">
        <f>(D91+E91)/2*1000</f>
        <v>26.133678562469701</v>
      </c>
      <c r="M91">
        <f>0.8049-0.3393*F91+(0.2488+0.0393*F91+0.0732*F91*F91)*K91/L91</f>
        <v>1.2154122420240809</v>
      </c>
      <c r="N91">
        <f>H91/1000/(M91*G91*K91)*10^6</f>
        <v>241727158.43700293</v>
      </c>
      <c r="O91">
        <f t="shared" si="4"/>
        <v>19.30332020360213</v>
      </c>
      <c r="P91" s="13">
        <v>847.33316954424197</v>
      </c>
      <c r="Q91">
        <f>R91*B91*1000/K91</f>
        <v>20.460720657975621</v>
      </c>
      <c r="R91">
        <f>LN(1/(1-F91))</f>
        <v>0.13590134137068041</v>
      </c>
      <c r="S91">
        <v>1</v>
      </c>
      <c r="T91">
        <v>19.336242483533301</v>
      </c>
      <c r="U91">
        <f t="shared" si="5"/>
        <v>249817818.33927646</v>
      </c>
      <c r="V91" s="10">
        <f t="shared" si="6"/>
        <v>3.347021474371098E-2</v>
      </c>
      <c r="W91">
        <f>6310.7*EXP(-2.62*(C91+273)*0.001-0.669*(D91-E91)/D91)*POWER(B91*(D91-E91)/D91/SQRT(J91*0.01*(D91-E91)),0.115)*POWER(((D91-E91)/D91),0.407)*1000000</f>
        <v>163799041.20559889</v>
      </c>
      <c r="X91" s="10">
        <f t="shared" si="7"/>
        <v>0.32238047944336823</v>
      </c>
      <c r="Y91">
        <f>(H91/N91)*U91</f>
        <v>44649880.789903939</v>
      </c>
      <c r="Z91" s="11">
        <f>ABS(H91-Y91)</f>
        <v>1446041.7697570398</v>
      </c>
      <c r="AA91">
        <v>42126610.978191502</v>
      </c>
      <c r="AB91" s="10">
        <f>ABS(AA91-H91)/H91</f>
        <v>2.4933618548413288E-2</v>
      </c>
      <c r="AD91" s="11"/>
    </row>
    <row r="92" spans="1:30" ht="15.6" x14ac:dyDescent="0.25">
      <c r="A92" s="12">
        <v>9</v>
      </c>
      <c r="B92" s="13">
        <v>5.9715143511267703</v>
      </c>
      <c r="C92" s="13">
        <v>851.71520568436802</v>
      </c>
      <c r="D92" s="14">
        <v>4.9000000000000002E-2</v>
      </c>
      <c r="E92" s="14">
        <v>3.9772116368095606E-2</v>
      </c>
      <c r="F92" s="12">
        <v>0.187940603501108</v>
      </c>
      <c r="G92" s="12">
        <v>3.1614380959072599</v>
      </c>
      <c r="H92" s="15">
        <v>55440244.2554361</v>
      </c>
      <c r="I92" s="15">
        <v>1694742.6871499701</v>
      </c>
      <c r="J92">
        <f>560*(1+2.2*10^(-5)*H92/(G92*1000)/((D92-E92)*1000))</f>
        <v>583.41256797471226</v>
      </c>
      <c r="K92">
        <f>(J92*(D92-E92)*1000)^(1/2)</f>
        <v>73.373450829718763</v>
      </c>
      <c r="L92">
        <f>(D92+E92)/2*1000</f>
        <v>44.386058184047805</v>
      </c>
      <c r="M92">
        <f>0.8049-0.3393*F92+(0.2488+0.0393*F92+0.0732*F92*F92)*K92/L92</f>
        <v>1.1689004474028379</v>
      </c>
      <c r="N92">
        <f>H92/1000/(M92*G92*K92)*10^6</f>
        <v>204467356.87126106</v>
      </c>
      <c r="O92">
        <f t="shared" si="4"/>
        <v>19.135918896604434</v>
      </c>
      <c r="P92" s="13">
        <v>851.71520568436802</v>
      </c>
      <c r="Q92">
        <f>R92*B92*1000/K92</f>
        <v>16.942920784974483</v>
      </c>
      <c r="R92">
        <f>LN(1/(1-F92))</f>
        <v>0.20818179309802246</v>
      </c>
      <c r="S92">
        <v>1</v>
      </c>
      <c r="T92">
        <v>19.254458393996501</v>
      </c>
      <c r="U92">
        <f t="shared" si="5"/>
        <v>230199848.00922129</v>
      </c>
      <c r="V92" s="10">
        <f t="shared" si="6"/>
        <v>0.12585134141564805</v>
      </c>
      <c r="W92">
        <f>6310.7*EXP(-2.62*(C92+273)*0.001-0.669*(D92-E92)/D92)*POWER(B92*(D92-E92)/D92/SQRT(J92*0.01*(D92-E92)),0.115)*POWER(((D92-E92)/D92),0.407)*1000000</f>
        <v>177548096.40214619</v>
      </c>
      <c r="X92" s="10">
        <f t="shared" si="7"/>
        <v>0.13165554091875931</v>
      </c>
      <c r="Y92">
        <f>(H92/N92)*U92</f>
        <v>62417473.363393903</v>
      </c>
      <c r="Z92" s="11">
        <f>ABS(H92-Y92)</f>
        <v>6977229.1079578027</v>
      </c>
      <c r="AA92">
        <v>60135252.608774997</v>
      </c>
      <c r="AB92" s="10">
        <f>ABS(AA92-H92)/H92</f>
        <v>8.4685924753633027E-2</v>
      </c>
      <c r="AD92" s="11"/>
    </row>
    <row r="93" spans="1:30" ht="15.6" x14ac:dyDescent="0.25">
      <c r="A93" s="12">
        <v>10</v>
      </c>
      <c r="B93" s="13">
        <v>6.5060225384584403</v>
      </c>
      <c r="C93" s="13">
        <v>850.91119334813698</v>
      </c>
      <c r="D93" s="14">
        <v>3.9772116368095606E-2</v>
      </c>
      <c r="E93" s="14">
        <v>3.2853168139134699E-2</v>
      </c>
      <c r="F93" s="12">
        <v>0.17352849206914001</v>
      </c>
      <c r="G93" s="12">
        <v>3.1618122495069998</v>
      </c>
      <c r="H93" s="15">
        <v>52931658.164277703</v>
      </c>
      <c r="I93" s="15">
        <v>1373329.1543332201</v>
      </c>
      <c r="J93">
        <f>560*(1+2.2*10^(-5)*H93/(G93*1000)/((D93-E93)*1000))</f>
        <v>589.80918129013753</v>
      </c>
      <c r="K93">
        <f>(J93*(D93-E93)*1000)^(1/2)</f>
        <v>63.881602909697563</v>
      </c>
      <c r="L93">
        <f>(D93+E93)/2*1000</f>
        <v>36.312642253615152</v>
      </c>
      <c r="M93">
        <f>0.8049-0.3393*F93+(0.2488+0.0393*F93+0.0732*F93*F93)*K93/L93</f>
        <v>1.1995884080952592</v>
      </c>
      <c r="N93">
        <f>H93/1000/(M93*G93*K93)*10^6</f>
        <v>218459711.69844019</v>
      </c>
      <c r="O93">
        <f t="shared" si="4"/>
        <v>19.202112169679268</v>
      </c>
      <c r="P93" s="13">
        <v>850.91119334813698</v>
      </c>
      <c r="Q93">
        <f>R93*B93*1000/K93</f>
        <v>19.410623853238615</v>
      </c>
      <c r="R93">
        <f>LN(1/(1-F93))</f>
        <v>0.19058983547817507</v>
      </c>
      <c r="S93">
        <v>1</v>
      </c>
      <c r="T93">
        <v>19.305528618643301</v>
      </c>
      <c r="U93">
        <f t="shared" si="5"/>
        <v>242261582.22712001</v>
      </c>
      <c r="V93" s="10">
        <f t="shared" si="6"/>
        <v>0.10895313531098907</v>
      </c>
      <c r="W93">
        <f>6310.7*EXP(-2.62*(C93+273)*0.001-0.669*(D93-E93)/D93)*POWER(B93*(D93-E93)/D93/SQRT(J93*0.01*(D93-E93)),0.115)*POWER(((D93-E93)/D93),0.407)*1000000</f>
        <v>176857347.12843758</v>
      </c>
      <c r="X93" s="10">
        <f t="shared" si="7"/>
        <v>0.19043495135354815</v>
      </c>
      <c r="Y93">
        <f>(H93/N93)*U93</f>
        <v>58698728.278485268</v>
      </c>
      <c r="Z93" s="11">
        <f>ABS(H93-Y93)</f>
        <v>5767070.1142075658</v>
      </c>
      <c r="AA93">
        <v>55687291.536846697</v>
      </c>
      <c r="AB93" s="10">
        <f>ABS(AA93-H93)/H93</f>
        <v>5.2060212510567166E-2</v>
      </c>
      <c r="AD93" s="11"/>
    </row>
    <row r="94" spans="1:30" ht="15.6" x14ac:dyDescent="0.25">
      <c r="A94" s="12">
        <v>11</v>
      </c>
      <c r="B94" s="13">
        <v>7</v>
      </c>
      <c r="C94" s="13">
        <v>851.59756802608399</v>
      </c>
      <c r="D94" s="14">
        <v>3.2853168139134699E-2</v>
      </c>
      <c r="E94" s="14">
        <v>2.79755842591181E-2</v>
      </c>
      <c r="F94" s="12">
        <v>0.14801562810053601</v>
      </c>
      <c r="G94" s="12">
        <v>3.16207026940253</v>
      </c>
      <c r="H94" s="15">
        <v>45281485.553266197</v>
      </c>
      <c r="I94" s="15">
        <v>959531.82680538902</v>
      </c>
      <c r="J94">
        <f>560*(1+2.2*10^(-5)*H94/(G94*1000)/((D94-E94)*1000))</f>
        <v>596.170549835928</v>
      </c>
      <c r="K94">
        <f>(J94*(D94-E94)*1000)^(1/2)</f>
        <v>53.924686958946317</v>
      </c>
      <c r="L94">
        <f>(D94+E94)/2*1000</f>
        <v>30.414376199126398</v>
      </c>
      <c r="M94">
        <f>0.8049-0.3393*F94+(0.2488+0.0393*F94+0.0732*F94*F94)*K94/L94</f>
        <v>1.208957626705337</v>
      </c>
      <c r="N94">
        <f>H94/1000/(M94*G94*K94)*10^6</f>
        <v>219659725.98875362</v>
      </c>
      <c r="O94">
        <f t="shared" si="4"/>
        <v>19.207590206890178</v>
      </c>
      <c r="P94" s="13">
        <v>851.59756802608399</v>
      </c>
      <c r="Q94">
        <f>R94*B94*1000/K94</f>
        <v>20.793994909753977</v>
      </c>
      <c r="R94">
        <f>LN(1/(1-F94))</f>
        <v>0.16018709516205806</v>
      </c>
      <c r="S94">
        <v>1</v>
      </c>
      <c r="T94">
        <v>19.324484874598099</v>
      </c>
      <c r="U94">
        <f t="shared" si="5"/>
        <v>246897758.22797373</v>
      </c>
      <c r="V94" s="10">
        <f t="shared" si="6"/>
        <v>0.12400102985020875</v>
      </c>
      <c r="W94">
        <f>6310.7*EXP(-2.62*(C94+273)*0.001-0.669*(D94-E94)/D94)*POWER(B94*(D94-E94)/D94/SQRT(J94*0.01*(D94-E94)),0.115)*POWER(((D94-E94)/D94),0.407)*1000000</f>
        <v>169995293.66995758</v>
      </c>
      <c r="X94" s="10">
        <f t="shared" si="7"/>
        <v>0.22609712406423932</v>
      </c>
      <c r="Y94">
        <f>(H94/N94)*U94</f>
        <v>50896436.395018555</v>
      </c>
      <c r="Z94" s="11">
        <f>ABS(H94-Y94)</f>
        <v>5614950.8417523578</v>
      </c>
      <c r="AA94">
        <v>47848774.835970797</v>
      </c>
      <c r="AB94" s="10">
        <f>ABS(AA94-H94)/H94</f>
        <v>5.6696224766844432E-2</v>
      </c>
      <c r="AD94" s="11"/>
    </row>
    <row r="95" spans="1:30" ht="15.6" x14ac:dyDescent="0.25">
      <c r="A95" s="12">
        <v>12</v>
      </c>
      <c r="B95" s="13">
        <v>7</v>
      </c>
      <c r="C95" s="13">
        <v>862.88353252171703</v>
      </c>
      <c r="D95" s="14">
        <v>2.79755842591181E-2</v>
      </c>
      <c r="E95" s="14">
        <v>2.4289166966639599E-2</v>
      </c>
      <c r="F95" s="12">
        <v>0.13130331530968101</v>
      </c>
      <c r="G95" s="12">
        <v>3.1622394470150499</v>
      </c>
      <c r="H95" s="15">
        <v>41969865.100894503</v>
      </c>
      <c r="I95" s="15">
        <v>764145.33385776903</v>
      </c>
      <c r="J95">
        <f>560*(1+2.2*10^(-5)*H95/(G95*1000)/((D95-E95)*1000))</f>
        <v>604.35565885302378</v>
      </c>
      <c r="K95">
        <f>(J95*(D95-E95)*1000)^(1/2)</f>
        <v>47.200711346366639</v>
      </c>
      <c r="L95">
        <f>(D95+E95)/2*1000</f>
        <v>26.13237561287885</v>
      </c>
      <c r="M95">
        <f>0.8049-0.3393*F95+(0.2488+0.0393*F95+0.0732*F95*F95)*K95/L95</f>
        <v>1.2213352240892283</v>
      </c>
      <c r="N95">
        <f>H95/1000/(M95*G95*K95)*10^6</f>
        <v>230228664.87635851</v>
      </c>
      <c r="O95">
        <f t="shared" si="4"/>
        <v>19.254583568117425</v>
      </c>
      <c r="P95" s="13">
        <v>862.88353252171703</v>
      </c>
      <c r="Q95">
        <f>R95*B95*1000/K95</f>
        <v>20.87529511278948</v>
      </c>
      <c r="R95">
        <f>LN(1/(1-F95))</f>
        <v>0.14076125412699922</v>
      </c>
      <c r="S95">
        <v>1</v>
      </c>
      <c r="T95">
        <v>19.286977254040501</v>
      </c>
      <c r="U95">
        <f t="shared" si="5"/>
        <v>237808730.23093823</v>
      </c>
      <c r="V95" s="10">
        <f t="shared" si="6"/>
        <v>3.2924072937010246E-2</v>
      </c>
      <c r="W95">
        <f>6310.7*EXP(-2.62*(C95+273)*0.001-0.669*(D95-E95)/D95)*POWER(B95*(D95-E95)/D95/SQRT(J95*0.01*(D95-E95)),0.115)*POWER(((D95-E95)/D95),0.407)*1000000</f>
        <v>159241438.75084653</v>
      </c>
      <c r="X95" s="10">
        <f t="shared" si="7"/>
        <v>0.30833356986035948</v>
      </c>
      <c r="Y95">
        <f>(H95/N95)*U95</f>
        <v>43351684.000632837</v>
      </c>
      <c r="Z95" s="11">
        <f>ABS(H95-Y95)</f>
        <v>1381818.8997383341</v>
      </c>
      <c r="AA95">
        <v>41762627.407331102</v>
      </c>
      <c r="AB95" s="10">
        <f>ABS(AA95-H95)/H95</f>
        <v>4.9377736398534397E-3</v>
      </c>
      <c r="AD95" s="11"/>
    </row>
    <row r="96" spans="1:30" ht="15.6" x14ac:dyDescent="0.25">
      <c r="A96" s="12">
        <v>13</v>
      </c>
      <c r="B96" s="13">
        <v>7</v>
      </c>
      <c r="C96" s="13">
        <v>855.31958274961096</v>
      </c>
      <c r="D96" s="14">
        <v>2.4289166966639599E-2</v>
      </c>
      <c r="E96" s="14">
        <v>2.1718748217157198E-2</v>
      </c>
      <c r="F96" s="12">
        <v>0.105391822238058</v>
      </c>
      <c r="G96" s="12">
        <v>3.1623607657508699</v>
      </c>
      <c r="H96" s="15">
        <v>34999130.612394102</v>
      </c>
      <c r="I96" s="15">
        <v>545231.31347977498</v>
      </c>
      <c r="J96">
        <f>560*(1+2.2*10^(-5)*H96/(G96*1000)/((D96-E96)*1000))</f>
        <v>613.04600362666167</v>
      </c>
      <c r="K96">
        <f>(J96*(D96-E96)*1000)^(1/2)</f>
        <v>39.696157773986478</v>
      </c>
      <c r="L96">
        <f>(D96+E96)/2*1000</f>
        <v>23.003957591898399</v>
      </c>
      <c r="M96">
        <f>0.8049-0.3393*F96+(0.2488+0.0393*F96+0.0732*F96*F96)*K96/L96</f>
        <v>1.2070259492034889</v>
      </c>
      <c r="N96">
        <f>H96/1000/(M96*G96*K96)*10^6</f>
        <v>230983396.60385504</v>
      </c>
      <c r="O96">
        <f t="shared" si="4"/>
        <v>19.257856389729064</v>
      </c>
      <c r="P96" s="13">
        <v>855.31958274961096</v>
      </c>
      <c r="Q96">
        <f>R96*B96*1000/K96</f>
        <v>19.638830837665534</v>
      </c>
      <c r="R96">
        <f>LN(1/(1-F96))</f>
        <v>0.11136944677551458</v>
      </c>
      <c r="S96">
        <v>1</v>
      </c>
      <c r="T96">
        <v>19.2969065887075</v>
      </c>
      <c r="U96">
        <f t="shared" si="5"/>
        <v>240181774.57905304</v>
      </c>
      <c r="V96" s="10">
        <f t="shared" si="6"/>
        <v>3.9822680376345641E-2</v>
      </c>
      <c r="W96">
        <f>6310.7*EXP(-2.62*(C96+273)*0.001-0.669*(D96-E96)/D96)*POWER(B96*(D96-E96)/D96/SQRT(J96*0.01*(D96-E96)),0.115)*POWER(((D96-E96)/D96),0.407)*1000000</f>
        <v>150361714.88659561</v>
      </c>
      <c r="X96" s="10">
        <f t="shared" si="7"/>
        <v>0.3490366965878875</v>
      </c>
      <c r="Y96">
        <f>(H96/N96)*U96</f>
        <v>36392889.804221444</v>
      </c>
      <c r="Z96" s="11">
        <f>ABS(H96-Y96)</f>
        <v>1393759.1918273419</v>
      </c>
      <c r="AA96">
        <v>35249579.513130397</v>
      </c>
      <c r="AB96" s="10">
        <f>ABS(AA96-H96)/H96</f>
        <v>7.1558606272238154E-3</v>
      </c>
      <c r="AD96" s="11"/>
    </row>
    <row r="97" spans="1:30" ht="15.6" x14ac:dyDescent="0.25">
      <c r="A97" s="12">
        <v>10</v>
      </c>
      <c r="B97" s="13">
        <v>4.4304276039799797</v>
      </c>
      <c r="C97" s="13">
        <v>867.42063965179204</v>
      </c>
      <c r="D97" s="14">
        <v>7.2030674531148309E-2</v>
      </c>
      <c r="E97" s="14">
        <v>5.8295695759442601E-2</v>
      </c>
      <c r="F97" s="12">
        <v>0.190417999845191</v>
      </c>
      <c r="G97" s="12">
        <v>3.1318058151970498</v>
      </c>
      <c r="H97" s="15">
        <v>58590970.841732197</v>
      </c>
      <c r="I97" s="15">
        <v>2249549.7630773899</v>
      </c>
      <c r="J97">
        <f>560*(1+2.2*10^(-5)*H97/(G97*1000)/((D97-E97)*1000))</f>
        <v>576.78102882415044</v>
      </c>
      <c r="K97">
        <f>(J97*(D97-E97)*1000)^(1/2)</f>
        <v>89.006040170441722</v>
      </c>
      <c r="L97">
        <f>(D97+E97)/2*1000</f>
        <v>65.163185145295458</v>
      </c>
      <c r="M97">
        <f>0.8049-0.3393*F97+(0.2488+0.0393*F97+0.0732*F97*F97)*K97/L97</f>
        <v>1.0939726147516338</v>
      </c>
      <c r="N97">
        <f>H97/1000/(M97*G97*K97)*10^6</f>
        <v>192136527.59716159</v>
      </c>
      <c r="O97">
        <f t="shared" si="4"/>
        <v>19.073716758528796</v>
      </c>
      <c r="P97" s="13">
        <v>867.42063965179204</v>
      </c>
      <c r="Q97">
        <f>R97*B97*1000/K97</f>
        <v>10.514692944442476</v>
      </c>
      <c r="R97">
        <f>LN(1/(1-F97))</f>
        <v>0.21123721370645743</v>
      </c>
      <c r="S97">
        <v>1</v>
      </c>
      <c r="T97">
        <v>19.030895466666401</v>
      </c>
      <c r="U97">
        <f t="shared" si="5"/>
        <v>184082662.36369377</v>
      </c>
      <c r="V97" s="10">
        <f t="shared" si="6"/>
        <v>4.1917408075333597E-2</v>
      </c>
      <c r="W97">
        <f>6310.7*EXP(-2.62*(C97+273)*0.001-0.669*(D97-E97)/D97)*POWER(B97*(D97-E97)/D97/SQRT(J97*0.01*(D97-E97)),0.115)*POWER(((D97-E97)/D97),0.407)*1000000</f>
        <v>161817996.94930407</v>
      </c>
      <c r="X97" s="10">
        <f t="shared" si="7"/>
        <v>0.15779680744217534</v>
      </c>
      <c r="Y97">
        <f>(H97/N97)*U97</f>
        <v>56134989.207429342</v>
      </c>
      <c r="Z97" s="11">
        <f>ABS(H97-Y97)</f>
        <v>2455981.6343028545</v>
      </c>
      <c r="AA97">
        <v>60048291.469705701</v>
      </c>
      <c r="AB97" s="10">
        <f>ABS(AA97-H97)/H97</f>
        <v>2.4872785124350736E-2</v>
      </c>
      <c r="AD97" s="11"/>
    </row>
    <row r="98" spans="1:30" ht="15.6" x14ac:dyDescent="0.25">
      <c r="A98" s="12">
        <v>11</v>
      </c>
      <c r="B98" s="13">
        <v>4.8527081584224598</v>
      </c>
      <c r="C98" s="13">
        <v>872.41329092761396</v>
      </c>
      <c r="D98" s="14">
        <v>5.8295695759442601E-2</v>
      </c>
      <c r="E98" s="14">
        <v>4.6628788395142402E-2</v>
      </c>
      <c r="F98" s="12">
        <v>0.19979053614433001</v>
      </c>
      <c r="G98" s="12">
        <v>3.1324627113700099</v>
      </c>
      <c r="H98" s="15">
        <v>61577520.298108101</v>
      </c>
      <c r="I98" s="15">
        <v>2116532.1133183702</v>
      </c>
      <c r="J98">
        <f>560*(1+2.2*10^(-5)*H98/(G98*1000)/((D98-E98)*1000))</f>
        <v>580.7582742049035</v>
      </c>
      <c r="K98">
        <f>(J98*(D98-E98)*1000)^(1/2)</f>
        <v>82.314354678873983</v>
      </c>
      <c r="L98">
        <f>(D98+E98)/2*1000</f>
        <v>52.462242077292501</v>
      </c>
      <c r="M98">
        <f>0.8049-0.3393*F98+(0.2488+0.0393*F98+0.0732*F98*F98)*K98/L98</f>
        <v>1.144387536453277</v>
      </c>
      <c r="N98">
        <f>H98/1000/(M98*G98*K98)*10^6</f>
        <v>208683248.74820495</v>
      </c>
      <c r="O98">
        <f t="shared" si="4"/>
        <v>19.156328104083371</v>
      </c>
      <c r="P98" s="13">
        <v>872.41329092761396</v>
      </c>
      <c r="Q98">
        <f>R98*B98*1000/K98</f>
        <v>13.13962939743613</v>
      </c>
      <c r="R98">
        <f>LN(1/(1-F98))</f>
        <v>0.22288175576606728</v>
      </c>
      <c r="S98">
        <v>1</v>
      </c>
      <c r="T98">
        <v>19.086741685072798</v>
      </c>
      <c r="U98">
        <f t="shared" si="5"/>
        <v>194655460.60317633</v>
      </c>
      <c r="V98" s="10">
        <f t="shared" si="6"/>
        <v>6.7220479981861911E-2</v>
      </c>
      <c r="W98">
        <f>6310.7*EXP(-2.62*(C98+273)*0.001-0.669*(D98-E98)/D98)*POWER(B98*(D98-E98)/D98/SQRT(J98*0.01*(D98-E98)),0.115)*POWER(((D98-E98)/D98),0.407)*1000000</f>
        <v>165965217.3412405</v>
      </c>
      <c r="X98" s="10">
        <f t="shared" si="7"/>
        <v>0.20470273327260488</v>
      </c>
      <c r="Y98">
        <f>(H98/N98)*U98</f>
        <v>57438249.827576421</v>
      </c>
      <c r="Z98" s="11">
        <f>ABS(H98-Y98)</f>
        <v>4139270.4705316797</v>
      </c>
      <c r="AA98">
        <v>61284645.876965702</v>
      </c>
      <c r="AB98" s="10">
        <f>ABS(AA98-H98)/H98</f>
        <v>4.7561905663713053E-3</v>
      </c>
      <c r="AD98" s="11"/>
    </row>
    <row r="99" spans="1:30" ht="15.6" x14ac:dyDescent="0.25">
      <c r="A99" s="12">
        <v>13</v>
      </c>
      <c r="B99" s="13">
        <v>5.9576857080918897</v>
      </c>
      <c r="C99" s="13">
        <v>873.884120102005</v>
      </c>
      <c r="D99" s="14">
        <v>3.8206399777351602E-2</v>
      </c>
      <c r="E99" s="14">
        <v>3.2045501115356201E-2</v>
      </c>
      <c r="F99" s="12">
        <v>0.160832098495406</v>
      </c>
      <c r="G99" s="12">
        <v>3.1333081541265999</v>
      </c>
      <c r="H99" s="15">
        <v>56385303.831342101</v>
      </c>
      <c r="I99" s="15">
        <v>1426372.58536148</v>
      </c>
      <c r="J99">
        <f>560*(1+2.2*10^(-5)*H99/(G99*1000)/((D99-E99)*1000))</f>
        <v>595.98565885819994</v>
      </c>
      <c r="K99">
        <f>(J99*(D99-E99)*1000)^(1/2)</f>
        <v>60.595439170187809</v>
      </c>
      <c r="L99">
        <f>(D99+E99)/2*1000</f>
        <v>35.125950446353905</v>
      </c>
      <c r="M99">
        <f>0.8049-0.3393*F99+(0.2488+0.0393*F99+0.0732*F99*F99)*K99/L99</f>
        <v>1.1937023292475648</v>
      </c>
      <c r="N99">
        <f>H99/1000/(M99*G99*K99)*10^6</f>
        <v>248786515.45921576</v>
      </c>
      <c r="O99">
        <f t="shared" si="4"/>
        <v>19.332105719045469</v>
      </c>
      <c r="P99" s="13">
        <v>873.884120102005</v>
      </c>
      <c r="Q99">
        <f>R99*B99*1000/K99</f>
        <v>17.239700982016544</v>
      </c>
      <c r="R99">
        <f>LN(1/(1-F99))</f>
        <v>0.17534447155363406</v>
      </c>
      <c r="S99">
        <v>1</v>
      </c>
      <c r="T99">
        <v>19.182841409430701</v>
      </c>
      <c r="U99">
        <f t="shared" si="5"/>
        <v>214290131.49512073</v>
      </c>
      <c r="V99" s="10">
        <f t="shared" si="6"/>
        <v>0.13865857601012185</v>
      </c>
      <c r="W99">
        <f>6310.7*EXP(-2.62*(C99+273)*0.001-0.669*(D99-E99)/D99)*POWER(B99*(D99-E99)/D99/SQRT(J99*0.01*(D99-E99)),0.115)*POWER(((D99-E99)/D99),0.407)*1000000</f>
        <v>160773772.29520091</v>
      </c>
      <c r="X99" s="10">
        <f t="shared" si="7"/>
        <v>0.35376814133820289</v>
      </c>
      <c r="Y99">
        <f>(H99/N99)*U99</f>
        <v>48566997.89419014</v>
      </c>
      <c r="Z99" s="11">
        <f>ABS(H99-Y99)</f>
        <v>7818305.937151961</v>
      </c>
      <c r="AA99">
        <v>49245932.3565237</v>
      </c>
      <c r="AB99" s="10">
        <f>ABS(AA99-H99)/H99</f>
        <v>0.12661759341003923</v>
      </c>
      <c r="AD99" s="11"/>
    </row>
    <row r="100" spans="1:30" ht="15.6" x14ac:dyDescent="0.25">
      <c r="A100" s="12">
        <v>14</v>
      </c>
      <c r="B100" s="13">
        <v>6.3738591487787</v>
      </c>
      <c r="C100" s="13">
        <v>862.38988088903898</v>
      </c>
      <c r="D100" s="14">
        <v>3.2045501115356201E-2</v>
      </c>
      <c r="E100" s="14">
        <v>2.7565607727429099E-2</v>
      </c>
      <c r="F100" s="12">
        <v>0.13936299738649899</v>
      </c>
      <c r="G100" s="12">
        <v>3.13353530691758</v>
      </c>
      <c r="H100" s="15">
        <v>50277056.266389102</v>
      </c>
      <c r="I100" s="15">
        <v>1065467.7691701399</v>
      </c>
      <c r="J100">
        <f>560*(1+2.2*10^(-5)*H100/(G100*1000)/((D100-E100)*1000))</f>
        <v>604.12434567782782</v>
      </c>
      <c r="K100">
        <f>(J100*(D100-E100)*1000)^(1/2)</f>
        <v>52.023193497591897</v>
      </c>
      <c r="L100">
        <f>(D100+E100)/2*1000</f>
        <v>29.80555442139265</v>
      </c>
      <c r="M100">
        <f>0.8049-0.3393*F100+(0.2488+0.0393*F100+0.0732*F100*F100)*K100/L100</f>
        <v>1.2039155408212741</v>
      </c>
      <c r="N100">
        <f>H100/1000/(M100*G100*K100)*10^6</f>
        <v>256178229.8140181</v>
      </c>
      <c r="O100">
        <f t="shared" si="4"/>
        <v>19.361383970412945</v>
      </c>
      <c r="P100" s="13">
        <v>862.38988088903898</v>
      </c>
      <c r="Q100">
        <f>R100*B100*1000/K100</f>
        <v>18.388038427747869</v>
      </c>
      <c r="R100">
        <f>LN(1/(1-F100))</f>
        <v>0.15008246320460009</v>
      </c>
      <c r="S100">
        <v>1</v>
      </c>
      <c r="T100">
        <v>19.247109741424801</v>
      </c>
      <c r="U100">
        <f t="shared" si="5"/>
        <v>228514389.81243303</v>
      </c>
      <c r="V100" s="10">
        <f t="shared" si="6"/>
        <v>0.10798669356747698</v>
      </c>
      <c r="W100">
        <f>6310.7*EXP(-2.62*(C100+273)*0.001-0.669*(D100-E100)/D100)*POWER(B100*(D100-E100)/D100/SQRT(J100*0.01*(D100-E100)),0.115)*POWER(((D100-E100)/D100),0.407)*1000000</f>
        <v>160011079.43586618</v>
      </c>
      <c r="X100" s="10">
        <f t="shared" si="7"/>
        <v>0.37539157971373277</v>
      </c>
      <c r="Y100">
        <f>(H100/N100)*U100</f>
        <v>44847803.197875746</v>
      </c>
      <c r="Z100" s="11">
        <f>ABS(H100-Y100)</f>
        <v>5429253.0685133561</v>
      </c>
      <c r="AA100">
        <v>43931721.015189797</v>
      </c>
      <c r="AB100" s="10">
        <f>ABS(AA100-H100)/H100</f>
        <v>0.12620737414654978</v>
      </c>
      <c r="AD100" s="11"/>
    </row>
    <row r="101" spans="1:30" ht="15.6" x14ac:dyDescent="0.25">
      <c r="A101" s="12">
        <v>9</v>
      </c>
      <c r="B101" s="13">
        <v>4.78975224573544</v>
      </c>
      <c r="C101" s="13">
        <v>867.65039800145598</v>
      </c>
      <c r="D101" s="14">
        <v>5.9433013822163094E-2</v>
      </c>
      <c r="E101" s="14">
        <v>4.8070665841444503E-2</v>
      </c>
      <c r="F101" s="12">
        <v>0.190857933291605</v>
      </c>
      <c r="G101" s="12">
        <v>3.1346209825110298</v>
      </c>
      <c r="H101" s="15">
        <v>59585470.393884197</v>
      </c>
      <c r="I101" s="15">
        <v>2114262.1876916499</v>
      </c>
      <c r="J101">
        <f>560*(1+2.2*10^(-5)*H101/(G101*1000)/((D101-E101)*1000))</f>
        <v>580.61094754141573</v>
      </c>
      <c r="K101">
        <f>(J101*(D101-E101)*1000)^(1/2)</f>
        <v>81.222556149017578</v>
      </c>
      <c r="L101">
        <f>(D101+E101)/2*1000</f>
        <v>53.7518398318038</v>
      </c>
      <c r="M101">
        <f>0.8049-0.3393*F101+(0.2488+0.0393*F101+0.0732*F101*F101)*K101/L101</f>
        <v>1.131458262782794</v>
      </c>
      <c r="N101">
        <f>H101/1000/(M101*G101*K101)*10^6</f>
        <v>206842674.44769371</v>
      </c>
      <c r="O101">
        <f t="shared" si="4"/>
        <v>19.147469035440096</v>
      </c>
      <c r="P101" s="13">
        <v>867.65039800145598</v>
      </c>
      <c r="Q101">
        <f>R101*B101*1000/K101</f>
        <v>12.488863495771826</v>
      </c>
      <c r="R101">
        <f>LN(1/(1-F101))</f>
        <v>0.21178076954312092</v>
      </c>
      <c r="S101">
        <v>1</v>
      </c>
      <c r="T101">
        <v>19.084515095064798</v>
      </c>
      <c r="U101">
        <f t="shared" si="5"/>
        <v>194222524.8636544</v>
      </c>
      <c r="V101" s="10">
        <f t="shared" si="6"/>
        <v>6.1013277930858895E-2</v>
      </c>
      <c r="W101">
        <f>6310.7*EXP(-2.62*(C101+273)*0.001-0.669*(D101-E101)/D101)*POWER(B101*(D101-E101)/D101/SQRT(J101*0.01*(D101-E101)),0.115)*POWER(((D101-E101)/D101),0.407)*1000000</f>
        <v>165072990.27475211</v>
      </c>
      <c r="X101" s="10">
        <f t="shared" si="7"/>
        <v>0.20193939323436999</v>
      </c>
      <c r="Y101">
        <f>(H101/N101)*U101</f>
        <v>55949965.528101176</v>
      </c>
      <c r="Z101" s="11">
        <f>ABS(H101-Y101)</f>
        <v>3635504.8657830209</v>
      </c>
      <c r="AA101">
        <v>59779194.880005397</v>
      </c>
      <c r="AB101" s="10">
        <f>ABS(AA101-H101)/H101</f>
        <v>3.2512034366868696E-3</v>
      </c>
      <c r="AD101" s="11"/>
    </row>
    <row r="102" spans="1:30" ht="15.6" x14ac:dyDescent="0.25">
      <c r="A102" s="12">
        <v>10</v>
      </c>
      <c r="B102" s="13">
        <v>5.4637372780781703</v>
      </c>
      <c r="C102" s="13">
        <v>872.57467141642599</v>
      </c>
      <c r="D102" s="14">
        <v>4.8070665841444503E-2</v>
      </c>
      <c r="E102" s="14">
        <v>3.9037156190687296E-2</v>
      </c>
      <c r="F102" s="12">
        <v>0.18753134284029499</v>
      </c>
      <c r="G102" s="12">
        <v>3.1351219019443701</v>
      </c>
      <c r="H102" s="15">
        <v>61059279.060009897</v>
      </c>
      <c r="I102" s="15">
        <v>1873165.51705799</v>
      </c>
      <c r="J102">
        <f>560*(1+2.2*10^(-5)*H102/(G102*1000)/((D102-E102)*1000))</f>
        <v>586.56142892863022</v>
      </c>
      <c r="K102">
        <f>(J102*(D102-E102)*1000)^(1/2)</f>
        <v>72.792227119306617</v>
      </c>
      <c r="L102">
        <f>(D102+E102)/2*1000</f>
        <v>43.553911016065896</v>
      </c>
      <c r="M102">
        <f>0.8049-0.3393*F102+(0.2488+0.0393*F102+0.0732*F102*F102)*K102/L102</f>
        <v>1.1737133497884102</v>
      </c>
      <c r="N102">
        <f>H102/1000/(M102*G102*K102)*10^6</f>
        <v>227955559.68502006</v>
      </c>
      <c r="O102">
        <f t="shared" si="4"/>
        <v>19.244661254258386</v>
      </c>
      <c r="P102" s="13">
        <v>872.57467141642599</v>
      </c>
      <c r="Q102">
        <f>R102*B102*1000/K102</f>
        <v>15.588171357860212</v>
      </c>
      <c r="R102">
        <f>LN(1/(1-F102))</f>
        <v>0.2076779413257499</v>
      </c>
      <c r="S102">
        <v>1</v>
      </c>
      <c r="T102">
        <v>19.149614978642202</v>
      </c>
      <c r="U102">
        <f t="shared" si="5"/>
        <v>207287023.6824179</v>
      </c>
      <c r="V102" s="10">
        <f t="shared" si="6"/>
        <v>9.0669146350986662E-2</v>
      </c>
      <c r="W102">
        <f>6310.7*EXP(-2.62*(C102+273)*0.001-0.669*(D102-E102)/D102)*POWER(B102*(D102-E102)/D102/SQRT(J102*0.01*(D102-E102)),0.115)*POWER(((D102-E102)/D102),0.407)*1000000</f>
        <v>166406996.4879002</v>
      </c>
      <c r="X102" s="10">
        <f t="shared" si="7"/>
        <v>0.27000246575326009</v>
      </c>
      <c r="Y102">
        <f>(H102/N102)*U102</f>
        <v>55523086.350832127</v>
      </c>
      <c r="Z102" s="11">
        <f>ABS(H102-Y102)</f>
        <v>5536192.7091777697</v>
      </c>
      <c r="AA102">
        <v>57678851.2358367</v>
      </c>
      <c r="AB102" s="10">
        <f>ABS(AA102-H102)/H102</f>
        <v>5.5363048437746316E-2</v>
      </c>
      <c r="AD102" s="11"/>
    </row>
    <row r="103" spans="1:30" ht="15.6" x14ac:dyDescent="0.25">
      <c r="A103" s="12">
        <v>8</v>
      </c>
      <c r="B103" s="13">
        <v>4.3806662620891004</v>
      </c>
      <c r="C103" s="13">
        <v>867.07520499499697</v>
      </c>
      <c r="D103" s="14">
        <v>7.2020423315904913E-2</v>
      </c>
      <c r="E103" s="14">
        <v>5.99392065934111E-2</v>
      </c>
      <c r="F103" s="12">
        <v>0.167514500983655</v>
      </c>
      <c r="G103" s="12">
        <v>3.1333607200414302</v>
      </c>
      <c r="H103" s="15">
        <v>56914040.974973902</v>
      </c>
      <c r="I103" s="15">
        <v>2116187.36109795</v>
      </c>
      <c r="J103">
        <f>560*(1+2.2*10^(-5)*H103/(G103*1000)/((D103-E103)*1000))</f>
        <v>578.52290332813118</v>
      </c>
      <c r="K103">
        <f>(J103*(D103-E103)*1000)^(1/2)</f>
        <v>83.601797672259963</v>
      </c>
      <c r="L103">
        <f>(D103+E103)/2*1000</f>
        <v>65.979814954657996</v>
      </c>
      <c r="M103">
        <f>0.8049-0.3393*F103+(0.2488+0.0393*F103+0.0732*F103*F103)*K103/L103</f>
        <v>1.0742564674841655</v>
      </c>
      <c r="N103">
        <f>H103/1000/(M103*G103*K103)*10^6</f>
        <v>202248558.22694597</v>
      </c>
      <c r="O103">
        <f t="shared" si="4"/>
        <v>19.125007985209709</v>
      </c>
      <c r="P103" s="13">
        <v>867.07520499499697</v>
      </c>
      <c r="Q103">
        <f>R103*B103*1000/K103</f>
        <v>9.6068395519125183</v>
      </c>
      <c r="R103">
        <f>LN(1/(1-F103))</f>
        <v>0.18333947587822869</v>
      </c>
      <c r="S103">
        <v>1</v>
      </c>
      <c r="T103">
        <v>19.006846291462701</v>
      </c>
      <c r="U103">
        <f t="shared" si="5"/>
        <v>179708435.26366454</v>
      </c>
      <c r="V103" s="10">
        <f t="shared" si="6"/>
        <v>0.11144763236328653</v>
      </c>
      <c r="W103">
        <f>6310.7*EXP(-2.62*(C103+273)*0.001-0.669*(D103-E103)/D103)*POWER(B103*(D103-E103)/D103/SQRT(J103*0.01*(D103-E103)),0.115)*POWER(((D103-E103)/D103),0.407)*1000000</f>
        <v>154737542.53300595</v>
      </c>
      <c r="X103" s="10">
        <f t="shared" si="7"/>
        <v>0.23491398955055706</v>
      </c>
      <c r="Y103">
        <f>(H103/N103)*U103</f>
        <v>50571105.860085987</v>
      </c>
      <c r="Z103" s="11">
        <f>ABS(H103-Y103)</f>
        <v>6342935.1148879156</v>
      </c>
      <c r="AA103">
        <v>54039379.257276103</v>
      </c>
      <c r="AB103" s="10">
        <f>ABS(AA103-H103)/H103</f>
        <v>5.0508831712754998E-2</v>
      </c>
      <c r="AD103" s="11"/>
    </row>
    <row r="104" spans="1:30" ht="15.6" x14ac:dyDescent="0.25">
      <c r="A104" s="12">
        <v>9</v>
      </c>
      <c r="B104" s="13">
        <v>4.7869528429781596</v>
      </c>
      <c r="C104" s="13">
        <v>871.97013696263195</v>
      </c>
      <c r="D104" s="14">
        <v>5.99392065934111E-2</v>
      </c>
      <c r="E104" s="14">
        <v>4.81695094105263E-2</v>
      </c>
      <c r="F104" s="12">
        <v>0.19603352293760101</v>
      </c>
      <c r="G104" s="12">
        <v>3.1339409888329</v>
      </c>
      <c r="H104" s="15">
        <v>63409986.059307098</v>
      </c>
      <c r="I104" s="15">
        <v>2250721.2641059998</v>
      </c>
      <c r="J104">
        <f>560*(1+2.2*10^(-5)*H104/(G104*1000)/((D104-E104)*1000))</f>
        <v>581.17933216951246</v>
      </c>
      <c r="K104">
        <f>(J104*(D104-E104)*1000)^(1/2)</f>
        <v>82.70613489086756</v>
      </c>
      <c r="L104">
        <f>(D104+E104)/2*1000</f>
        <v>54.054358001968701</v>
      </c>
      <c r="M104">
        <f>0.8049-0.3393*F104+(0.2488+0.0393*F104+0.0732*F104*F104)*K104/L104</f>
        <v>1.1351552699852543</v>
      </c>
      <c r="N104">
        <f>H104/1000/(M104*G104*K104)*10^6</f>
        <v>215513186.37584928</v>
      </c>
      <c r="O104">
        <f t="shared" si="4"/>
        <v>19.188532655315178</v>
      </c>
      <c r="P104" s="13">
        <v>871.97013696263195</v>
      </c>
      <c r="Q104">
        <f>R104*B104*1000/K104</f>
        <v>12.629076788760376</v>
      </c>
      <c r="R104">
        <f>LN(1/(1-F104))</f>
        <v>0.21819770586846071</v>
      </c>
      <c r="S104">
        <v>1</v>
      </c>
      <c r="T104">
        <v>19.073894000568401</v>
      </c>
      <c r="U104">
        <f t="shared" si="5"/>
        <v>192170585.28533345</v>
      </c>
      <c r="V104" s="10">
        <f t="shared" si="6"/>
        <v>0.10831170696816178</v>
      </c>
      <c r="W104">
        <f>6310.7*EXP(-2.62*(C104+273)*0.001-0.669*(D104-E104)/D104)*POWER(B104*(D104-E104)/D104/SQRT(J104*0.01*(D104-E104)),0.115)*POWER(((D104-E104)/D104),0.407)*1000000</f>
        <v>164582863.33684602</v>
      </c>
      <c r="X104" s="10">
        <f t="shared" si="7"/>
        <v>0.23632114533438395</v>
      </c>
      <c r="Y104">
        <f>(H104/N104)*U104</f>
        <v>56541942.230396204</v>
      </c>
      <c r="Z104" s="11">
        <f>ABS(H104-Y104)</f>
        <v>6868043.8289108947</v>
      </c>
      <c r="AA104">
        <v>60571727.905932598</v>
      </c>
      <c r="AB104" s="10">
        <f>ABS(AA104-H104)/H104</f>
        <v>4.4760428597474998E-2</v>
      </c>
      <c r="AD104" s="11"/>
    </row>
    <row r="105" spans="1:30" ht="15.6" x14ac:dyDescent="0.25">
      <c r="A105" s="12">
        <v>13</v>
      </c>
      <c r="B105" s="13">
        <v>7</v>
      </c>
      <c r="C105" s="13">
        <v>857.72892045977301</v>
      </c>
      <c r="D105" s="14">
        <v>1.5441850297355699E-2</v>
      </c>
      <c r="E105" s="14">
        <v>1.37389937338775E-2</v>
      </c>
      <c r="F105" s="12">
        <v>0.109565883784631</v>
      </c>
      <c r="G105" s="12">
        <v>3.0665716549667201</v>
      </c>
      <c r="H105" s="15">
        <v>33022427.665938199</v>
      </c>
      <c r="I105" s="15">
        <v>376757.12816773797</v>
      </c>
      <c r="J105">
        <f>560*(1+2.2*10^(-5)*H105/(G105*1000)/((D105-E105)*1000))</f>
        <v>637.90915978062424</v>
      </c>
      <c r="K105">
        <f>(J105*(D105-E105)*1000)^(1/2)</f>
        <v>32.958577026857505</v>
      </c>
      <c r="L105">
        <f>(D105+E105)/2*1000</f>
        <v>14.5904220156166</v>
      </c>
      <c r="M105">
        <f>0.8049-0.3393*F105+(0.2488+0.0393*F105+0.0732*F105*F105)*K105/L105</f>
        <v>1.3414550415312412</v>
      </c>
      <c r="N105">
        <f>H105/1000/(M105*G105*K105)*10^6</f>
        <v>243562994.86994359</v>
      </c>
      <c r="O105">
        <f t="shared" si="4"/>
        <v>19.310886172859725</v>
      </c>
      <c r="P105" s="13">
        <v>857.72892045977301</v>
      </c>
      <c r="Q105">
        <f>R105*B105*1000/K105</f>
        <v>24.646790678538963</v>
      </c>
      <c r="R105">
        <f>LN(1/(1-F105))</f>
        <v>0.11604616414906571</v>
      </c>
      <c r="S105">
        <v>1</v>
      </c>
      <c r="T105">
        <v>19.339572009080001</v>
      </c>
      <c r="U105">
        <f t="shared" si="5"/>
        <v>250650979.39328116</v>
      </c>
      <c r="V105" s="10">
        <f t="shared" si="6"/>
        <v>2.9101237349796815E-2</v>
      </c>
      <c r="W105">
        <f>6310.7*EXP(-2.62*(C105+273)*0.001-0.669*(D105-E105)/D105)*POWER(B105*(D105-E105)/D105/SQRT(J105*0.01*(D105-E105)),0.115)*POWER(((D105-E105)/D105),0.407)*1000000</f>
        <v>155499835.93776968</v>
      </c>
      <c r="X105" s="10">
        <f t="shared" si="7"/>
        <v>0.36156214526429759</v>
      </c>
      <c r="Y105">
        <f>(H105/N105)*U105</f>
        <v>33983421.171311162</v>
      </c>
      <c r="Z105" s="11">
        <f>ABS(H105-Y105)</f>
        <v>960993.50537296385</v>
      </c>
      <c r="AA105">
        <v>34388894.414666399</v>
      </c>
      <c r="AB105" s="10">
        <f>ABS(AA105-H105)/H105</f>
        <v>4.137996038788138E-2</v>
      </c>
      <c r="AD105" s="11"/>
    </row>
    <row r="106" spans="1:30" ht="15.6" x14ac:dyDescent="0.25">
      <c r="A106" s="12">
        <v>12</v>
      </c>
      <c r="B106" s="13">
        <v>7</v>
      </c>
      <c r="C106" s="13">
        <v>872.86700576498299</v>
      </c>
      <c r="D106" s="14">
        <v>1.7858045022861799E-2</v>
      </c>
      <c r="E106" s="14">
        <v>1.5479153229546001E-2</v>
      </c>
      <c r="F106" s="12">
        <v>0.132469419153773</v>
      </c>
      <c r="G106" s="12">
        <v>3.0669110001712498</v>
      </c>
      <c r="H106" s="15">
        <v>37845764.959248498</v>
      </c>
      <c r="I106" s="15">
        <v>526596.32037335995</v>
      </c>
      <c r="J106">
        <f>560*(1+2.2*10^(-5)*H106/(G106*1000)/((D106-E106)*1000))</f>
        <v>623.90754498221929</v>
      </c>
      <c r="K106">
        <f>(J106*(D106-E106)*1000)^(1/2)</f>
        <v>38.525427168897274</v>
      </c>
      <c r="L106">
        <f>(D106+E106)/2*1000</f>
        <v>16.668599126203901</v>
      </c>
      <c r="M106">
        <f>0.8049-0.3393*F106+(0.2488+0.0393*F106+0.0732*F106*F106)*K106/L106</f>
        <v>1.3499954136541179</v>
      </c>
      <c r="N106">
        <f>H106/1000/(M106*G106*K106)*10^6</f>
        <v>237266464.39956599</v>
      </c>
      <c r="O106">
        <f t="shared" si="4"/>
        <v>19.284694389883409</v>
      </c>
      <c r="P106" s="13">
        <v>872.86700576498299</v>
      </c>
      <c r="Q106">
        <f>R106*B106*1000/K106</f>
        <v>25.820131941551782</v>
      </c>
      <c r="R106">
        <f>LN(1/(1-F106))</f>
        <v>0.1421045160865102</v>
      </c>
      <c r="S106">
        <v>1</v>
      </c>
      <c r="T106">
        <v>19.2885393524083</v>
      </c>
      <c r="U106">
        <f t="shared" si="5"/>
        <v>238180501.15605992</v>
      </c>
      <c r="V106" s="10">
        <f t="shared" si="6"/>
        <v>3.8523638762309556E-3</v>
      </c>
      <c r="W106">
        <f>6310.7*EXP(-2.62*(C106+273)*0.001-0.669*(D106-E106)/D106)*POWER(B106*(D106-E106)/D106/SQRT(J106*0.01*(D106-E106)),0.115)*POWER(((D106-E106)/D106),0.407)*1000000</f>
        <v>159544930.73315501</v>
      </c>
      <c r="X106" s="10">
        <f t="shared" si="7"/>
        <v>0.32757066559362086</v>
      </c>
      <c r="Y106">
        <f>(H106/N106)*U106</f>
        <v>37991560.617045835</v>
      </c>
      <c r="Z106" s="11">
        <f>ABS(H106-Y106)</f>
        <v>145795.65779733658</v>
      </c>
      <c r="AA106">
        <v>39250476.472775199</v>
      </c>
      <c r="AB106" s="10">
        <f>ABS(AA106-H106)/H106</f>
        <v>3.7116742521633883E-2</v>
      </c>
      <c r="AD106" s="11"/>
    </row>
    <row r="107" spans="1:30" ht="15.6" x14ac:dyDescent="0.25">
      <c r="A107" s="12">
        <v>13</v>
      </c>
      <c r="B107" s="13">
        <v>7</v>
      </c>
      <c r="C107" s="13">
        <v>845.96874826066596</v>
      </c>
      <c r="D107" s="14">
        <v>1.5479153229546001E-2</v>
      </c>
      <c r="E107" s="14">
        <v>1.37351626694741E-2</v>
      </c>
      <c r="F107" s="12">
        <v>0.11194386077186801</v>
      </c>
      <c r="G107" s="12">
        <v>3.0669764305544498</v>
      </c>
      <c r="H107" s="15">
        <v>34446625.417173304</v>
      </c>
      <c r="I107" s="15">
        <v>391512.32172418898</v>
      </c>
      <c r="J107">
        <f>560*(1+2.2*10^(-5)*H107/(G107*1000)/((D107-E107)*1000))</f>
        <v>639.34194121983921</v>
      </c>
      <c r="K107">
        <f>(J107*(D107-E107)*1000)^(1/2)</f>
        <v>33.391710200968205</v>
      </c>
      <c r="L107">
        <f>(D107+E107)/2*1000</f>
        <v>14.60715794951005</v>
      </c>
      <c r="M107">
        <f>0.8049-0.3393*F107+(0.2488+0.0393*F107+0.0732*F107*F107)*K107/L107</f>
        <v>1.3478238119701849</v>
      </c>
      <c r="N107">
        <f>H107/1000/(M107*G107*K107)*10^6</f>
        <v>249553954.71424553</v>
      </c>
      <c r="O107">
        <f t="shared" si="4"/>
        <v>19.335185701136595</v>
      </c>
      <c r="P107" s="13">
        <v>845.96874826066596</v>
      </c>
      <c r="Q107">
        <f>R107*B107*1000/K107</f>
        <v>24.887680863174424</v>
      </c>
      <c r="R107">
        <f>LN(1/(1-F107))</f>
        <v>0.11872031813675753</v>
      </c>
      <c r="S107">
        <v>1</v>
      </c>
      <c r="T107">
        <v>19.3818955085714</v>
      </c>
      <c r="U107">
        <f t="shared" si="5"/>
        <v>261487099.76541743</v>
      </c>
      <c r="V107" s="10">
        <f t="shared" si="6"/>
        <v>4.7817895993017126E-2</v>
      </c>
      <c r="W107">
        <f>6310.7*EXP(-2.62*(C107+273)*0.001-0.669*(D107-E107)/D107)*POWER(B107*(D107-E107)/D107/SQRT(J107*0.01*(D107-E107)),0.115)*POWER(((D107-E107)/D107),0.407)*1000000</f>
        <v>161669621.15625334</v>
      </c>
      <c r="X107" s="10">
        <f t="shared" si="7"/>
        <v>0.35216566156455065</v>
      </c>
      <c r="Y107">
        <f>(H107/N107)*U107</f>
        <v>36093790.568682119</v>
      </c>
      <c r="Z107" s="11">
        <f>ABS(H107-Y107)</f>
        <v>1647165.1515088156</v>
      </c>
      <c r="AA107">
        <v>36082320.361740403</v>
      </c>
      <c r="AB107" s="10">
        <f>ABS(AA107-H107)/H107</f>
        <v>4.7484911069158794E-2</v>
      </c>
      <c r="AD107" s="11"/>
    </row>
    <row r="108" spans="1:30" ht="15.6" x14ac:dyDescent="0.25">
      <c r="A108" s="12">
        <v>12</v>
      </c>
      <c r="B108" s="13">
        <v>7</v>
      </c>
      <c r="C108" s="13">
        <v>873.23704800213397</v>
      </c>
      <c r="D108" s="14">
        <v>1.7850509789599803E-2</v>
      </c>
      <c r="E108" s="14">
        <v>1.54865224433277E-2</v>
      </c>
      <c r="F108" s="12">
        <v>0.13169471920188899</v>
      </c>
      <c r="G108" s="12">
        <v>3.0667342324108802</v>
      </c>
      <c r="H108" s="15">
        <v>38206192.751236498</v>
      </c>
      <c r="I108" s="15">
        <v>532786.99726070801</v>
      </c>
      <c r="J108">
        <f>560*(1+2.2*10^(-5)*H108/(G108*1000)/((D108-E108)*1000))</f>
        <v>624.92667785455887</v>
      </c>
      <c r="K108">
        <f>(J108*(D108-E108)*1000)^(1/2)</f>
        <v>38.435904552853181</v>
      </c>
      <c r="L108">
        <f>(D108+E108)/2*1000</f>
        <v>16.668516116463749</v>
      </c>
      <c r="M108">
        <f>0.8049-0.3393*F108+(0.2488+0.0393*F108+0.0732*F108*F108)*K108/L108</f>
        <v>1.3487853555333951</v>
      </c>
      <c r="N108">
        <f>H108/1000/(M108*G108*K108)*10^6</f>
        <v>240313225.80988282</v>
      </c>
      <c r="O108">
        <f t="shared" si="4"/>
        <v>19.29745373793487</v>
      </c>
      <c r="P108" s="13">
        <v>873.23704800213397</v>
      </c>
      <c r="Q108">
        <f>R108*B108*1000/K108</f>
        <v>25.717709851510559</v>
      </c>
      <c r="R108">
        <f>LN(1/(1-F108))</f>
        <v>0.14121192016723313</v>
      </c>
      <c r="S108">
        <v>1</v>
      </c>
      <c r="T108">
        <v>19.287153303277201</v>
      </c>
      <c r="U108">
        <f t="shared" si="5"/>
        <v>237850599.96183488</v>
      </c>
      <c r="V108" s="10">
        <f t="shared" si="6"/>
        <v>1.0247566856749617E-2</v>
      </c>
      <c r="W108">
        <f>6310.7*EXP(-2.62*(C108+273)*0.001-0.669*(D108-E108)/D108)*POWER(B108*(D108-E108)/D108/SQRT(J108*0.01*(D108-E108)),0.115)*POWER(((D108-E108)/D108),0.407)*1000000</f>
        <v>159028608.35762998</v>
      </c>
      <c r="X108" s="10">
        <f t="shared" si="7"/>
        <v>0.33824446065469121</v>
      </c>
      <c r="Y108">
        <f>(H108/N108)*U108</f>
        <v>37814672.236676343</v>
      </c>
      <c r="Z108" s="11">
        <f>ABS(H108-Y108)</f>
        <v>391520.51456015557</v>
      </c>
      <c r="AA108">
        <v>39003320.192897402</v>
      </c>
      <c r="AB108" s="10">
        <f>ABS(AA108-H108)/H108</f>
        <v>2.0863828197985136E-2</v>
      </c>
      <c r="AD108" s="11"/>
    </row>
    <row r="109" spans="1:30" ht="15.6" x14ac:dyDescent="0.25">
      <c r="A109" s="12">
        <v>13</v>
      </c>
      <c r="B109" s="13">
        <v>7</v>
      </c>
      <c r="C109" s="13">
        <v>845.43465432254504</v>
      </c>
      <c r="D109" s="14">
        <v>1.54865224433277E-2</v>
      </c>
      <c r="E109" s="14">
        <v>1.37683103614826E-2</v>
      </c>
      <c r="F109" s="12">
        <v>0.110237038960582</v>
      </c>
      <c r="G109" s="12">
        <v>3.0667992426834498</v>
      </c>
      <c r="H109" s="15">
        <v>34627733.278107598</v>
      </c>
      <c r="I109" s="15">
        <v>395072.047219584</v>
      </c>
      <c r="J109">
        <f>560*(1+2.2*10^(-5)*H109/(G109*1000)/((D109-E109)*1000))</f>
        <v>640.96040194727539</v>
      </c>
      <c r="K109">
        <f>(J109*(D109-E109)*1000)^(1/2)</f>
        <v>33.185929346789436</v>
      </c>
      <c r="L109">
        <f>(D109+E109)/2*1000</f>
        <v>14.627416402405149</v>
      </c>
      <c r="M109">
        <f>0.8049-0.3393*F109+(0.2488+0.0393*F109+0.0732*F109*F109)*K109/L109</f>
        <v>1.3438082854041249</v>
      </c>
      <c r="N109">
        <f>H109/1000/(M109*G109*K109)*10^6</f>
        <v>253190506.54837388</v>
      </c>
      <c r="O109">
        <f t="shared" si="4"/>
        <v>19.349652753646602</v>
      </c>
      <c r="P109" s="13">
        <v>845.43465432254504</v>
      </c>
      <c r="Q109">
        <f>R109*B109*1000/K109</f>
        <v>24.636987107973681</v>
      </c>
      <c r="R109">
        <f>LN(1/(1-F109))</f>
        <v>0.11680018764042525</v>
      </c>
      <c r="S109">
        <v>1</v>
      </c>
      <c r="T109">
        <v>19.382955826963101</v>
      </c>
      <c r="U109">
        <f t="shared" si="5"/>
        <v>261764506.39017433</v>
      </c>
      <c r="V109" s="10">
        <f t="shared" si="6"/>
        <v>3.3863828303382013E-2</v>
      </c>
      <c r="W109">
        <f>6310.7*EXP(-2.62*(C109+273)*0.001-0.669*(D109-E109)/D109)*POWER(B109*(D109-E109)/D109/SQRT(J109*0.01*(D109-E109)),0.115)*POWER(((D109-E109)/D109),0.407)*1000000</f>
        <v>160901547.84229657</v>
      </c>
      <c r="X109" s="10">
        <f t="shared" si="7"/>
        <v>0.3645040249107635</v>
      </c>
      <c r="Y109">
        <f>(H109/N109)*U109</f>
        <v>35800360.892372742</v>
      </c>
      <c r="Z109" s="11">
        <f>ABS(H109-Y109)</f>
        <v>1172627.6142651439</v>
      </c>
      <c r="AA109">
        <v>35676361.488299303</v>
      </c>
      <c r="AB109" s="10">
        <f>ABS(AA109-H109)/H109</f>
        <v>3.0282900753849509E-2</v>
      </c>
      <c r="AD109" s="11"/>
    </row>
    <row r="110" spans="1:30" ht="15.6" x14ac:dyDescent="0.25">
      <c r="A110" s="12">
        <v>12</v>
      </c>
      <c r="B110" s="13">
        <v>7</v>
      </c>
      <c r="C110" s="13">
        <v>870.19317583820703</v>
      </c>
      <c r="D110" s="14">
        <v>1.77590519848322E-2</v>
      </c>
      <c r="E110" s="14">
        <v>1.53654946827081E-2</v>
      </c>
      <c r="F110" s="12">
        <v>0.13402488016480199</v>
      </c>
      <c r="G110" s="12">
        <v>3.0667460284826298</v>
      </c>
      <c r="H110" s="15">
        <v>40367853.2734119</v>
      </c>
      <c r="I110" s="15">
        <v>577003.10578489106</v>
      </c>
      <c r="J110">
        <f>560*(1+2.2*10^(-5)*H110/(G110*1000)/((D110-E110)*1000))</f>
        <v>627.75240593458159</v>
      </c>
      <c r="K110">
        <f>(J110*(D110-E110)*1000)^(1/2)</f>
        <v>38.762886310886209</v>
      </c>
      <c r="L110">
        <f>(D110+E110)/2*1000</f>
        <v>16.56227333377015</v>
      </c>
      <c r="M110">
        <f>0.8049-0.3393*F110+(0.2488+0.0393*F110+0.0732*F110*F110)*K110/L110</f>
        <v>1.3571298508660408</v>
      </c>
      <c r="N110">
        <f>H110/1000/(M110*G110*K110)*10^6</f>
        <v>250219027.88382363</v>
      </c>
      <c r="O110">
        <f t="shared" si="4"/>
        <v>19.337847203800116</v>
      </c>
      <c r="P110" s="13">
        <v>870.19317583820703</v>
      </c>
      <c r="Q110">
        <f>R110*B110*1000/K110</f>
        <v>25.986034621502721</v>
      </c>
      <c r="R110">
        <f>LN(1/(1-F110))</f>
        <v>0.14389910081486615</v>
      </c>
      <c r="S110">
        <v>1</v>
      </c>
      <c r="T110">
        <v>19.297867093000502</v>
      </c>
      <c r="U110">
        <f t="shared" si="5"/>
        <v>240412581.03218684</v>
      </c>
      <c r="V110" s="10">
        <f t="shared" si="6"/>
        <v>3.9191451323957335E-2</v>
      </c>
      <c r="W110">
        <f>6310.7*EXP(-2.62*(C110+273)*0.001-0.669*(D110-E110)/D110)*POWER(B110*(D110-E110)/D110/SQRT(J110*0.01*(D110-E110)),0.115)*POWER(((D110-E110)/D110),0.407)*1000000</f>
        <v>161367597.36373454</v>
      </c>
      <c r="X110" s="10">
        <f t="shared" si="7"/>
        <v>0.35509461958801425</v>
      </c>
      <c r="Y110">
        <f>(H110/N110)*U110</f>
        <v>38785778.516794331</v>
      </c>
      <c r="Z110" s="11">
        <f>ABS(H110-Y110)</f>
        <v>1582074.7566175684</v>
      </c>
      <c r="AA110">
        <v>39913158.495060898</v>
      </c>
      <c r="AB110" s="10">
        <f>ABS(AA110-H110)/H110</f>
        <v>1.1263783963723533E-2</v>
      </c>
      <c r="AD110" s="11"/>
    </row>
    <row r="111" spans="1:30" ht="15.6" x14ac:dyDescent="0.25">
      <c r="A111" s="12">
        <v>12</v>
      </c>
      <c r="B111" s="13">
        <v>6.4777356168256501</v>
      </c>
      <c r="C111" s="13">
        <v>868.74810044333503</v>
      </c>
      <c r="D111" s="14">
        <v>2.8035307946570002E-2</v>
      </c>
      <c r="E111" s="14">
        <v>2.31034832481508E-2</v>
      </c>
      <c r="F111" s="12">
        <v>0.17528952260927499</v>
      </c>
      <c r="G111" s="12">
        <v>3.0923506581003899</v>
      </c>
      <c r="H111" s="15">
        <v>53882244.446486302</v>
      </c>
      <c r="I111" s="15">
        <v>1127567.1155387801</v>
      </c>
      <c r="J111">
        <f>560*(1+2.2*10^(-5)*H111/(G111*1000)/((D111-E111)*1000))</f>
        <v>603.52712868927142</v>
      </c>
      <c r="K111">
        <f>(J111*(D111-E111)*1000)^(1/2)</f>
        <v>54.557217665821021</v>
      </c>
      <c r="L111">
        <f>(D111+E111)/2*1000</f>
        <v>25.569395597360398</v>
      </c>
      <c r="M111">
        <f>0.8049-0.3393*F111+(0.2488+0.0393*F111+0.0732*F111*F111)*K111/L111</f>
        <v>1.2957846515042344</v>
      </c>
      <c r="N111">
        <f>H111/1000/(M111*G111*K111)*10^6</f>
        <v>246474445.08122152</v>
      </c>
      <c r="O111">
        <f t="shared" si="4"/>
        <v>19.322768875002708</v>
      </c>
      <c r="P111" s="13">
        <v>868.74810044333503</v>
      </c>
      <c r="Q111">
        <f>R111*B111*1000/K111</f>
        <v>22.882543995299564</v>
      </c>
      <c r="R111">
        <f>LN(1/(1-F111))</f>
        <v>0.19272289073616963</v>
      </c>
      <c r="S111">
        <v>1</v>
      </c>
      <c r="T111">
        <v>19.2874649743096</v>
      </c>
      <c r="U111">
        <f t="shared" si="5"/>
        <v>237924742.65734684</v>
      </c>
      <c r="V111" s="10">
        <f t="shared" si="6"/>
        <v>3.4687987312669533E-2</v>
      </c>
      <c r="W111">
        <f>6310.7*EXP(-2.62*(C111+273)*0.001-0.669*(D111-E111)/D111)*POWER(B111*(D111-E111)/D111/SQRT(J111*0.01*(D111-E111)),0.115)*POWER(((D111-E111)/D111),0.407)*1000000</f>
        <v>172564063.179167</v>
      </c>
      <c r="X111" s="10">
        <f t="shared" si="7"/>
        <v>0.29987036537479006</v>
      </c>
      <c r="Y111">
        <f>(H111/N111)*U111</f>
        <v>52013177.834748425</v>
      </c>
      <c r="Z111" s="11">
        <f>ABS(H111-Y111)</f>
        <v>1869066.6117378771</v>
      </c>
      <c r="AA111">
        <v>52381389.732960999</v>
      </c>
      <c r="AB111" s="10">
        <f>ABS(AA111-H111)/H111</f>
        <v>2.7854346620915019E-2</v>
      </c>
      <c r="AD111" s="11"/>
    </row>
    <row r="112" spans="1:30" ht="15.6" x14ac:dyDescent="0.25">
      <c r="A112" s="12">
        <v>11</v>
      </c>
      <c r="B112" s="13">
        <v>7</v>
      </c>
      <c r="C112" s="13">
        <v>841.93430925540395</v>
      </c>
      <c r="D112" s="14">
        <v>2.49833475403895E-2</v>
      </c>
      <c r="E112" s="14">
        <v>2.1931440426606399E-2</v>
      </c>
      <c r="F112" s="12">
        <v>0.12167064658610199</v>
      </c>
      <c r="G112" s="12">
        <v>3.1436149902374901</v>
      </c>
      <c r="H112" s="15">
        <v>36379156.385824703</v>
      </c>
      <c r="I112" s="15">
        <v>602707.73588949896</v>
      </c>
      <c r="J112">
        <f>560*(1+2.2*10^(-5)*H112/(G112*1000)/((D112-E112)*1000))</f>
        <v>606.71567937256771</v>
      </c>
      <c r="K112">
        <f>(J112*(D112-E112)*1000)^(1/2)</f>
        <v>43.030685538588465</v>
      </c>
      <c r="L112">
        <f>(D112+E112)/2*1000</f>
        <v>23.457393983497951</v>
      </c>
      <c r="M112">
        <f>0.8049-0.3393*F112+(0.2488+0.0393*F112+0.0732*F112*F112)*K112/L112</f>
        <v>1.2307799574957927</v>
      </c>
      <c r="N112">
        <f>H112/1000/(M112*G112*K112)*10^6</f>
        <v>218506616.55295482</v>
      </c>
      <c r="O112">
        <f t="shared" si="4"/>
        <v>19.202326853748325</v>
      </c>
      <c r="P112" s="13">
        <v>841.93430925540395</v>
      </c>
      <c r="Q112">
        <f>R112*B112*1000/K112</f>
        <v>21.104368985801518</v>
      </c>
      <c r="R112">
        <f>LN(1/(1-F112))</f>
        <v>0.12973363790262346</v>
      </c>
      <c r="S112">
        <v>1</v>
      </c>
      <c r="T112">
        <v>19.364741126621599</v>
      </c>
      <c r="U112">
        <f t="shared" si="5"/>
        <v>257039705.39370134</v>
      </c>
      <c r="V112" s="10">
        <f t="shared" si="6"/>
        <v>0.17634746923742731</v>
      </c>
      <c r="W112">
        <f>6310.7*EXP(-2.62*(C112+273)*0.001-0.669*(D112-E112)/D112)*POWER(B112*(D112-E112)/D112/SQRT(J112*0.01*(D112-E112)),0.115)*POWER(((D112-E112)/D112),0.407)*1000000</f>
        <v>164486450.66740078</v>
      </c>
      <c r="X112" s="10">
        <f t="shared" si="7"/>
        <v>0.24722439410644723</v>
      </c>
      <c r="Y112">
        <f>(H112/N112)*U112</f>
        <v>42794528.547457479</v>
      </c>
      <c r="Z112" s="11">
        <f>ABS(H112-Y112)</f>
        <v>6415372.1616327763</v>
      </c>
      <c r="AA112">
        <v>40710004.190187603</v>
      </c>
      <c r="AB112" s="10">
        <f>ABS(AA112-H112)/H112</f>
        <v>0.11904750507217464</v>
      </c>
      <c r="AD112" s="11"/>
    </row>
    <row r="113" spans="1:30" ht="15.6" x14ac:dyDescent="0.25">
      <c r="A113" s="12">
        <v>9</v>
      </c>
      <c r="B113" s="13">
        <v>5.0121693869364803</v>
      </c>
      <c r="C113" s="13">
        <v>872.07090741928596</v>
      </c>
      <c r="D113" s="14">
        <v>5.3999999999999999E-2</v>
      </c>
      <c r="E113" s="14">
        <v>4.2105348344033303E-2</v>
      </c>
      <c r="F113" s="12">
        <v>0.21986417108995701</v>
      </c>
      <c r="G113" s="12">
        <v>3.50402874151726</v>
      </c>
      <c r="H113" s="15">
        <v>78443929.320441604</v>
      </c>
      <c r="I113" s="15">
        <v>2781208.0441716402</v>
      </c>
      <c r="J113">
        <f>560*(1+2.2*10^(-5)*H113/(G113*1000)/((D113-E113)*1000))</f>
        <v>583.1873255656061</v>
      </c>
      <c r="K113">
        <f>(J113*(D113-E113)*1000)^(1/2)</f>
        <v>83.287514597193535</v>
      </c>
      <c r="L113">
        <f>(D113+E113)/2*1000</f>
        <v>48.052674172016651</v>
      </c>
      <c r="M113">
        <f>0.8049-0.3393*F113+(0.2488+0.0393*F113+0.0732*F113*F113)*K113/L113</f>
        <v>1.1826434095771718</v>
      </c>
      <c r="N113">
        <f>H113/1000/(M113*G113*K113)*10^6</f>
        <v>227278294.38974267</v>
      </c>
      <c r="O113">
        <f t="shared" si="4"/>
        <v>19.241685791037057</v>
      </c>
      <c r="P113" s="13">
        <v>872.07090741928596</v>
      </c>
      <c r="Q113">
        <f>R113*B113*1000/K113</f>
        <v>14.941707452846723</v>
      </c>
      <c r="R113">
        <f>LN(1/(1-F113))</f>
        <v>0.24828723483078444</v>
      </c>
      <c r="S113">
        <v>1</v>
      </c>
      <c r="T113">
        <v>19.137653203465799</v>
      </c>
      <c r="U113">
        <f t="shared" si="5"/>
        <v>204822273.68958402</v>
      </c>
      <c r="V113" s="10">
        <f t="shared" si="6"/>
        <v>9.8804070843872549E-2</v>
      </c>
      <c r="W113">
        <f>6310.7*EXP(-2.62*(C113+273)*0.001-0.669*(D113-E113)/D113)*POWER(B113*(D113-E113)/D113/SQRT(J113*0.01*(D113-E113)),0.115)*POWER(((D113-E113)/D113),0.407)*1000000</f>
        <v>172710552.42207134</v>
      </c>
      <c r="X113" s="10">
        <f t="shared" si="7"/>
        <v>0.24009218352412115</v>
      </c>
      <c r="Y113">
        <f>(H113/N113)*U113</f>
        <v>70693349.770592958</v>
      </c>
      <c r="Z113" s="11">
        <f>ABS(H113-Y113)</f>
        <v>7750579.5498486459</v>
      </c>
      <c r="AA113">
        <v>68116680.346189499</v>
      </c>
      <c r="AB113" s="10">
        <f>ABS(AA113-H113)/H113</f>
        <v>0.13165134719431934</v>
      </c>
      <c r="AD113" s="11"/>
    </row>
    <row r="114" spans="1:30" ht="15.6" x14ac:dyDescent="0.25">
      <c r="A114" s="12">
        <v>10</v>
      </c>
      <c r="B114" s="13">
        <v>5.6430437729105698</v>
      </c>
      <c r="C114" s="13">
        <v>857.55432710048399</v>
      </c>
      <c r="D114" s="14">
        <v>4.2105348344033303E-2</v>
      </c>
      <c r="E114" s="14">
        <v>3.26671094965785E-2</v>
      </c>
      <c r="F114" s="12">
        <v>0.22362660700060599</v>
      </c>
      <c r="G114" s="12">
        <v>3.5045058470070498</v>
      </c>
      <c r="H114" s="15">
        <v>78647861.243426293</v>
      </c>
      <c r="I114" s="15">
        <v>2399110.5904745799</v>
      </c>
      <c r="J114">
        <f>560*(1+2.2*10^(-5)*H114/(G114*1000)/((D114-E114)*1000))</f>
        <v>589.29408060638843</v>
      </c>
      <c r="K114">
        <f>(J114*(D114-E114)*1000)^(1/2)</f>
        <v>74.578135429590731</v>
      </c>
      <c r="L114">
        <f>(D114+E114)/2*1000</f>
        <v>37.386228920305904</v>
      </c>
      <c r="M114">
        <f>0.8049-0.3393*F114+(0.2488+0.0393*F114+0.0732*F114*F114)*K114/L114</f>
        <v>1.2501639456698841</v>
      </c>
      <c r="N114">
        <f>H114/1000/(M114*G114*K114)*10^6</f>
        <v>240703074.20481607</v>
      </c>
      <c r="O114">
        <f t="shared" si="4"/>
        <v>19.299074674606995</v>
      </c>
      <c r="P114" s="13">
        <v>857.55432710048399</v>
      </c>
      <c r="Q114">
        <f>R114*B114*1000/K114</f>
        <v>19.152755876181129</v>
      </c>
      <c r="R114">
        <f>LN(1/(1-F114))</f>
        <v>0.25312169798161915</v>
      </c>
      <c r="S114">
        <v>1</v>
      </c>
      <c r="T114">
        <v>19.281265486303901</v>
      </c>
      <c r="U114">
        <f t="shared" si="5"/>
        <v>236454293.79358754</v>
      </c>
      <c r="V114" s="10">
        <f t="shared" si="6"/>
        <v>1.7651541947541635E-2</v>
      </c>
      <c r="W114">
        <f>6310.7*EXP(-2.62*(C114+273)*0.001-0.669*(D114-E114)/D114)*POWER(B114*(D114-E114)/D114/SQRT(J114*0.01*(D114-E114)),0.115)*POWER(((D114-E114)/D114),0.407)*1000000</f>
        <v>185400047.45922741</v>
      </c>
      <c r="X114" s="10">
        <f t="shared" si="7"/>
        <v>0.22975621282896824</v>
      </c>
      <c r="Y114">
        <f>(H114/N114)*U114</f>
        <v>77259605.221603528</v>
      </c>
      <c r="Z114" s="11">
        <f>ABS(H114-Y114)</f>
        <v>1388256.0218227655</v>
      </c>
      <c r="AA114">
        <v>68884760.586324796</v>
      </c>
      <c r="AB114" s="10">
        <f>ABS(AA114-H114)/H114</f>
        <v>0.1241368869127072</v>
      </c>
      <c r="AD114" s="11"/>
    </row>
    <row r="115" spans="1:30" ht="15.6" x14ac:dyDescent="0.25">
      <c r="A115" s="12">
        <v>12</v>
      </c>
      <c r="B115" s="13">
        <v>6.9753971545964104</v>
      </c>
      <c r="C115" s="13">
        <v>837.86278708912903</v>
      </c>
      <c r="D115" s="14">
        <v>2.5793759117757501E-2</v>
      </c>
      <c r="E115" s="14">
        <v>2.2671997473680001E-2</v>
      </c>
      <c r="F115" s="12">
        <v>0.12056038792516</v>
      </c>
      <c r="G115" s="12">
        <v>3.5050708378868598</v>
      </c>
      <c r="H115" s="15">
        <v>46896401.685412198</v>
      </c>
      <c r="I115" s="15">
        <v>781719.78721503494</v>
      </c>
      <c r="J115">
        <f>560*(1+2.2*10^(-5)*H115/(G115*1000)/((D115-E115)*1000))</f>
        <v>612.80240319283018</v>
      </c>
      <c r="K115">
        <f>(J115*(D115-E115)*1000)^(1/2)</f>
        <v>43.738118817410211</v>
      </c>
      <c r="L115">
        <f>(D115+E115)/2*1000</f>
        <v>24.232878295718752</v>
      </c>
      <c r="M115">
        <f>0.8049-0.3393*F115+(0.2488+0.0393*F115+0.0732*F115*F115)*K115/L115</f>
        <v>1.2235270255439505</v>
      </c>
      <c r="N115">
        <f>H115/1000/(M115*G115*K115)*10^6</f>
        <v>250016720.88169348</v>
      </c>
      <c r="O115">
        <f t="shared" si="4"/>
        <v>19.33703835711669</v>
      </c>
      <c r="P115" s="13">
        <v>837.86278708912903</v>
      </c>
      <c r="Q115">
        <f>R115*B115*1000/K115</f>
        <v>20.48857927764719</v>
      </c>
      <c r="R115">
        <f>LN(1/(1-F115))</f>
        <v>0.12847037881637449</v>
      </c>
      <c r="S115">
        <v>1</v>
      </c>
      <c r="T115">
        <v>19.3710444819</v>
      </c>
      <c r="U115">
        <f t="shared" si="5"/>
        <v>258665035.11127853</v>
      </c>
      <c r="V115" s="10">
        <f t="shared" si="6"/>
        <v>3.459094335405425E-2</v>
      </c>
      <c r="W115">
        <f>6310.7*EXP(-2.62*(C115+273)*0.001-0.669*(D115-E115)/D115)*POWER(B115*(D115-E115)/D115/SQRT(J115*0.01*(D115-E115)),0.115)*POWER(((D115-E115)/D115),0.407)*1000000</f>
        <v>165194034.58473253</v>
      </c>
      <c r="X115" s="10">
        <f t="shared" si="7"/>
        <v>0.33926805374388769</v>
      </c>
      <c r="Y115">
        <f>(H115/N115)*U115</f>
        <v>48518592.459621266</v>
      </c>
      <c r="Z115" s="11">
        <f>ABS(H115-Y115)</f>
        <v>1622190.7742090672</v>
      </c>
      <c r="AA115">
        <v>45863284.371387303</v>
      </c>
      <c r="AB115" s="10">
        <f>ABS(AA115-H115)/H115</f>
        <v>2.2029777912497314E-2</v>
      </c>
      <c r="AD115" s="11"/>
    </row>
    <row r="116" spans="1:30" ht="15.6" x14ac:dyDescent="0.25">
      <c r="A116" s="12">
        <v>10</v>
      </c>
      <c r="B116" s="13">
        <v>5.5569548826605502</v>
      </c>
      <c r="C116" s="13">
        <v>865.32036057151902</v>
      </c>
      <c r="D116" s="14">
        <v>4.2397774495676603E-2</v>
      </c>
      <c r="E116" s="14">
        <v>3.3607925297833505E-2</v>
      </c>
      <c r="F116" s="12">
        <v>0.20683081178138699</v>
      </c>
      <c r="G116" s="12">
        <v>3.5032855296185401</v>
      </c>
      <c r="H116" s="15">
        <v>72275677.797794104</v>
      </c>
      <c r="I116" s="15">
        <v>2138520.5141515099</v>
      </c>
      <c r="J116">
        <f>560*(1+2.2*10^(-5)*H116/(G116*1000)/((D116-E116)*1000))</f>
        <v>588.91651304669995</v>
      </c>
      <c r="K116">
        <f>(J116*(D116-E116)*1000)^(1/2)</f>
        <v>71.947809833240157</v>
      </c>
      <c r="L116">
        <f>(D116+E116)/2*1000</f>
        <v>38.002849896755052</v>
      </c>
      <c r="M116">
        <f>0.8049-0.3393*F116+(0.2488+0.0393*F116+0.0732*F116*F116)*K116/L116</f>
        <v>1.2270732294723845</v>
      </c>
      <c r="N116">
        <f>H116/1000/(M116*G116*K116)*10^6</f>
        <v>233683785.05399048</v>
      </c>
      <c r="O116">
        <f t="shared" si="4"/>
        <v>19.26947941350754</v>
      </c>
      <c r="P116" s="13">
        <v>865.32036057151902</v>
      </c>
      <c r="Q116">
        <f>R116*B116*1000/K116</f>
        <v>17.897007844225598</v>
      </c>
      <c r="R116">
        <f>LN(1/(1-F116))</f>
        <v>0.23171872799943471</v>
      </c>
      <c r="S116">
        <v>1</v>
      </c>
      <c r="T116">
        <v>19.2288655521027</v>
      </c>
      <c r="U116">
        <f t="shared" si="5"/>
        <v>224383130.35206407</v>
      </c>
      <c r="V116" s="10">
        <f t="shared" si="6"/>
        <v>3.9800171414450428E-2</v>
      </c>
      <c r="W116">
        <f>6310.7*EXP(-2.62*(C116+273)*0.001-0.669*(D116-E116)/D116)*POWER(B116*(D116-E116)/D116/SQRT(J116*0.01*(D116-E116)),0.115)*POWER(((D116-E116)/D116),0.407)*1000000</f>
        <v>176802099.61672536</v>
      </c>
      <c r="X116" s="10">
        <f t="shared" si="7"/>
        <v>0.24341306104795907</v>
      </c>
      <c r="Y116">
        <f>(H116/N116)*U116</f>
        <v>69399093.432346314</v>
      </c>
      <c r="Z116" s="11">
        <f>ABS(H116-Y116)</f>
        <v>2876584.3654477894</v>
      </c>
      <c r="AA116">
        <v>66253934.915759102</v>
      </c>
      <c r="AB116" s="10">
        <f>ABS(AA116-H116)/H116</f>
        <v>8.3316311455176553E-2</v>
      </c>
      <c r="AD116" s="11"/>
    </row>
    <row r="117" spans="1:30" ht="15.6" x14ac:dyDescent="0.25">
      <c r="A117" s="12">
        <v>11</v>
      </c>
      <c r="B117" s="13">
        <v>6.0437250854141196</v>
      </c>
      <c r="C117" s="13">
        <v>856.23120214729397</v>
      </c>
      <c r="D117" s="14">
        <v>3.3607925297833505E-2</v>
      </c>
      <c r="E117" s="14">
        <v>2.8042992334438299E-2</v>
      </c>
      <c r="F117" s="12">
        <v>0.165092716749105</v>
      </c>
      <c r="G117" s="12">
        <v>3.5036049571813801</v>
      </c>
      <c r="H117" s="15">
        <v>60530342.2310706</v>
      </c>
      <c r="I117" s="15">
        <v>1392810.40446809</v>
      </c>
      <c r="J117">
        <f>560*(1+2.2*10^(-5)*H117/(G117*1000)/((D117-E117)*1000))</f>
        <v>598.24800328339973</v>
      </c>
      <c r="K117">
        <f>(J117*(D117-E117)*1000)^(1/2)</f>
        <v>57.699307047460756</v>
      </c>
      <c r="L117">
        <f>(D117+E117)/2*1000</f>
        <v>30.825458816135903</v>
      </c>
      <c r="M117">
        <f>0.8049-0.3393*F117+(0.2488+0.0393*F117+0.0732*F117*F117)*K117/L117</f>
        <v>1.2304686159221556</v>
      </c>
      <c r="N117">
        <f>H117/1000/(M117*G117*K117)*10^6</f>
        <v>243341879.80478439</v>
      </c>
      <c r="O117">
        <f t="shared" si="4"/>
        <v>19.309977925307237</v>
      </c>
      <c r="P117" s="13">
        <v>856.23120214729397</v>
      </c>
      <c r="Q117">
        <f>R117*B117*1000/K117</f>
        <v>18.899656927287182</v>
      </c>
      <c r="R117">
        <f>LN(1/(1-F117))</f>
        <v>0.18043459831933939</v>
      </c>
      <c r="S117">
        <v>1</v>
      </c>
      <c r="T117">
        <v>19.2775603733485</v>
      </c>
      <c r="U117">
        <f t="shared" si="5"/>
        <v>235579824.92963317</v>
      </c>
      <c r="V117" s="10">
        <f t="shared" si="6"/>
        <v>3.1897735323562687E-2</v>
      </c>
      <c r="W117">
        <f>6310.7*EXP(-2.62*(C117+273)*0.001-0.669*(D117-E117)/D117)*POWER(B117*(D117-E117)/D117/SQRT(J117*0.01*(D117-E117)),0.115)*POWER(((D117-E117)/D117),0.407)*1000000</f>
        <v>171480109.15225619</v>
      </c>
      <c r="X117" s="10">
        <f t="shared" si="7"/>
        <v>0.29531197305690948</v>
      </c>
      <c r="Y117">
        <f>(H117/N117)*U117</f>
        <v>58599561.395539239</v>
      </c>
      <c r="Z117" s="11">
        <f>ABS(H117-Y117)</f>
        <v>1930780.8355313614</v>
      </c>
      <c r="AA117">
        <v>57262765.364082597</v>
      </c>
      <c r="AB117" s="10">
        <f>ABS(AA117-H117)/H117</f>
        <v>5.3982461465594288E-2</v>
      </c>
      <c r="AD117" s="11"/>
    </row>
    <row r="118" spans="1:30" ht="15.6" x14ac:dyDescent="0.25">
      <c r="A118" s="16">
        <v>12</v>
      </c>
      <c r="B118" s="13">
        <v>6.4950814470169398</v>
      </c>
      <c r="C118" s="13">
        <v>844.71621902362097</v>
      </c>
      <c r="D118" s="14">
        <v>2.8042992334438299E-2</v>
      </c>
      <c r="E118" s="14">
        <v>2.40729436359618E-2</v>
      </c>
      <c r="F118" s="12">
        <v>0.14106704259796801</v>
      </c>
      <c r="G118" s="12">
        <v>3.5037911119132601</v>
      </c>
      <c r="H118" s="15">
        <v>52469929.139436297</v>
      </c>
      <c r="I118" s="15">
        <v>997154.55312949896</v>
      </c>
      <c r="J118">
        <f>560*(1+2.2*10^(-5)*H118/(G118*1000)/((D118-E118)*1000))</f>
        <v>606.47154858509725</v>
      </c>
      <c r="K118">
        <f>(J118*(D118-E118)*1000)^(1/2)</f>
        <v>49.068539637157457</v>
      </c>
      <c r="L118">
        <f>(D118+E118)/2*1000</f>
        <v>26.057967985200047</v>
      </c>
      <c r="M118">
        <f>0.8049-0.3393*F118+(0.2488+0.0393*F118+0.0732*F118*F118)*K118/L118</f>
        <v>1.2387221027610633</v>
      </c>
      <c r="N118">
        <f>H118/1000/(M118*G118*K118)*10^6</f>
        <v>246374213.77156362</v>
      </c>
      <c r="O118">
        <f t="shared" si="4"/>
        <v>19.322362132246123</v>
      </c>
      <c r="P118" s="13">
        <v>844.71621902362097</v>
      </c>
      <c r="Q118">
        <f>R118*B118*1000/K118</f>
        <v>20.128390164977713</v>
      </c>
      <c r="R118">
        <f>LN(1/(1-F118))</f>
        <v>0.15206440730562301</v>
      </c>
      <c r="S118">
        <v>1</v>
      </c>
      <c r="T118">
        <v>19.339635124567</v>
      </c>
      <c r="U118">
        <f t="shared" si="5"/>
        <v>250666799.85116491</v>
      </c>
      <c r="V118" s="10">
        <f t="shared" si="6"/>
        <v>1.7423033092177992E-2</v>
      </c>
      <c r="W118">
        <f>6310.7*EXP(-2.62*(C118+273)*0.001-0.669*(D118-E118)/D118)*POWER(B118*(D118-E118)/D118/SQRT(J118*0.01*(D118-E118)),0.115)*POWER(((D118-E118)/D118),0.407)*1000000</f>
        <v>170005196.15439466</v>
      </c>
      <c r="X118" s="10">
        <f t="shared" si="7"/>
        <v>0.30997163399566546</v>
      </c>
      <c r="Y118">
        <f>(H118/N118)*U118</f>
        <v>53384114.451176926</v>
      </c>
      <c r="Z118" s="11">
        <f>ABS(H118-Y118)</f>
        <v>914185.31174062937</v>
      </c>
      <c r="AA118">
        <v>51166447.500577502</v>
      </c>
      <c r="AB118" s="10">
        <f>ABS(AA118-H118)/H118</f>
        <v>2.4842450909259964E-2</v>
      </c>
      <c r="AD118" s="11"/>
    </row>
    <row r="119" spans="1:30" ht="15.6" x14ac:dyDescent="0.25">
      <c r="A119" s="12">
        <v>9</v>
      </c>
      <c r="B119" s="13">
        <v>5.5820285850079303</v>
      </c>
      <c r="C119" s="13">
        <v>868.52612682671804</v>
      </c>
      <c r="D119" s="14">
        <v>4.1657883054801802E-2</v>
      </c>
      <c r="E119" s="14">
        <v>3.3241023470898801E-2</v>
      </c>
      <c r="F119" s="12">
        <v>0.20156336883402301</v>
      </c>
      <c r="G119" s="12">
        <v>3.50747390280902</v>
      </c>
      <c r="H119" s="15">
        <v>65488168.961404003</v>
      </c>
      <c r="I119" s="15">
        <v>1908001.7143154801</v>
      </c>
      <c r="J119">
        <f>560*(1+2.2*10^(-5)*H119/(G119*1000)/((D119-E119)*1000))</f>
        <v>587.32933254744694</v>
      </c>
      <c r="K119">
        <f>(J119*(D119-E119)*1000)^(1/2)</f>
        <v>70.30980387939745</v>
      </c>
      <c r="L119">
        <f>(D119+E119)/2*1000</f>
        <v>37.449453262850305</v>
      </c>
      <c r="M119">
        <f>0.8049-0.3393*F119+(0.2488+0.0393*F119+0.0732*F119*F119)*K119/L119</f>
        <v>1.2240769413195332</v>
      </c>
      <c r="N119">
        <f>H119/1000/(M119*G119*K119)*10^6</f>
        <v>216942078.0946528</v>
      </c>
      <c r="O119">
        <f t="shared" si="4"/>
        <v>19.195140954652125</v>
      </c>
      <c r="P119" s="13">
        <v>868.52612682671804</v>
      </c>
      <c r="Q119">
        <f>R119*B119*1000/K119</f>
        <v>17.87108976547464</v>
      </c>
      <c r="R119">
        <f>LN(1/(1-F119))</f>
        <v>0.22509967431846173</v>
      </c>
      <c r="S119">
        <v>1</v>
      </c>
      <c r="T119">
        <v>19.216762213766099</v>
      </c>
      <c r="U119">
        <f t="shared" si="5"/>
        <v>221683714.3342948</v>
      </c>
      <c r="V119" s="10">
        <f t="shared" si="6"/>
        <v>2.1856692262223084E-2</v>
      </c>
      <c r="W119">
        <f>6310.7*EXP(-2.62*(C119+273)*0.001-0.669*(D119-E119)/D119)*POWER(B119*(D119-E119)/D119/SQRT(J119*0.01*(D119-E119)),0.115)*POWER(((D119-E119)/D119),0.407)*1000000</f>
        <v>174143604.13203701</v>
      </c>
      <c r="X119" s="10">
        <f t="shared" si="7"/>
        <v>0.197280649003199</v>
      </c>
      <c r="Y119">
        <f>(H119/N119)*U119</f>
        <v>66919523.717209876</v>
      </c>
      <c r="Z119" s="11">
        <f>ABS(H119-Y119)</f>
        <v>1431354.7558058724</v>
      </c>
      <c r="AA119">
        <v>65172675.655385099</v>
      </c>
      <c r="AB119" s="10">
        <f>ABS(AA119-H119)/H119</f>
        <v>4.8175618744943447E-3</v>
      </c>
      <c r="AD119" s="11"/>
    </row>
    <row r="120" spans="1:30" ht="15.6" x14ac:dyDescent="0.25">
      <c r="A120" s="12">
        <v>10</v>
      </c>
      <c r="B120" s="13">
        <v>6.1436245088775596</v>
      </c>
      <c r="C120" s="13">
        <v>869.12316316014301</v>
      </c>
      <c r="D120" s="14">
        <v>3.3241023470898801E-2</v>
      </c>
      <c r="E120" s="14">
        <v>2.7121216874286803E-2</v>
      </c>
      <c r="F120" s="12">
        <v>0.18355185172865399</v>
      </c>
      <c r="G120" s="12">
        <v>3.5077776059171799</v>
      </c>
      <c r="H120" s="15">
        <v>59064293.586772002</v>
      </c>
      <c r="I120" s="15">
        <v>1406534.84390973</v>
      </c>
      <c r="J120">
        <f>560*(1+2.2*10^(-5)*H120/(G120*1000)/((D120-E120)*1000))</f>
        <v>593.89736762194536</v>
      </c>
      <c r="K120">
        <f>(J120*(D120-E120)*1000)^(1/2)</f>
        <v>60.287121577359137</v>
      </c>
      <c r="L120">
        <f>(D120+E120)/2*1000</f>
        <v>30.181120172592799</v>
      </c>
      <c r="M120">
        <f>0.8049-0.3393*F120+(0.2488+0.0393*F120+0.0732*F120*F120)*K120/L120</f>
        <v>1.2589370972562786</v>
      </c>
      <c r="N120">
        <f>H120/1000/(M120*G120*K120)*10^6</f>
        <v>221852528.56308731</v>
      </c>
      <c r="O120">
        <f t="shared" si="4"/>
        <v>19.217523433349154</v>
      </c>
      <c r="P120" s="13">
        <v>869.12316316014301</v>
      </c>
      <c r="Q120">
        <f>R120*B120*1000/K120</f>
        <v>20.665725803432547</v>
      </c>
      <c r="R120">
        <f>LN(1/(1-F120))</f>
        <v>0.20279187346095268</v>
      </c>
      <c r="S120">
        <v>1</v>
      </c>
      <c r="T120">
        <v>19.261811598380199</v>
      </c>
      <c r="U120">
        <f t="shared" si="5"/>
        <v>231898793.23135421</v>
      </c>
      <c r="V120" s="10">
        <f t="shared" si="6"/>
        <v>4.5283525652537591E-2</v>
      </c>
      <c r="W120">
        <f>6310.7*EXP(-2.62*(C120+273)*0.001-0.669*(D120-E120)/D120)*POWER(B120*(D120-E120)/D120/SQRT(J120*0.01*(D120-E120)),0.115)*POWER(((D120-E120)/D120),0.407)*1000000</f>
        <v>172514996.11533576</v>
      </c>
      <c r="X120" s="10">
        <f t="shared" si="7"/>
        <v>0.22238886690769286</v>
      </c>
      <c r="Y120">
        <f>(H120/N120)*U120</f>
        <v>61738933.040557601</v>
      </c>
      <c r="Z120" s="11">
        <f>ABS(H120-Y120)</f>
        <v>2674639.4537855983</v>
      </c>
      <c r="AA120">
        <v>60709057.447045401</v>
      </c>
      <c r="AB120" s="10">
        <f>ABS(AA120-H120)/H120</f>
        <v>2.7847008071925177E-2</v>
      </c>
      <c r="AD120" s="11"/>
    </row>
    <row r="121" spans="1:30" ht="15.6" x14ac:dyDescent="0.25">
      <c r="A121" s="12">
        <v>11</v>
      </c>
      <c r="B121" s="13">
        <v>6.9306551020506699</v>
      </c>
      <c r="C121" s="13">
        <v>867.44457740987104</v>
      </c>
      <c r="D121" s="14">
        <v>2.7121216874286803E-2</v>
      </c>
      <c r="E121" s="14">
        <v>2.3001746974387002E-2</v>
      </c>
      <c r="F121" s="12">
        <v>0.15133305461414001</v>
      </c>
      <c r="G121" s="12">
        <v>3.5079793991920698</v>
      </c>
      <c r="H121" s="15">
        <v>53126306.315007202</v>
      </c>
      <c r="I121" s="15">
        <v>1029294.05511944</v>
      </c>
      <c r="J121">
        <f>560*(1+2.2*10^(-5)*H121/(G121*1000)/((D121-E121)*1000))</f>
        <v>605.29204828464106</v>
      </c>
      <c r="K121">
        <f>(J121*(D121-E121)*1000)^(1/2)</f>
        <v>49.934781200654882</v>
      </c>
      <c r="L121">
        <f>(D121+E121)/2*1000</f>
        <v>25.061481924336903</v>
      </c>
      <c r="M121">
        <f>0.8049-0.3393*F121+(0.2488+0.0393*F121+0.0732*F121*F121)*K121/L121</f>
        <v>1.2644748354461841</v>
      </c>
      <c r="N121">
        <f>H121/1000/(M121*G121*K121)*10^6</f>
        <v>239849736.48327866</v>
      </c>
      <c r="O121">
        <f t="shared" si="4"/>
        <v>19.295523187238732</v>
      </c>
      <c r="P121" s="13">
        <v>867.44457740987104</v>
      </c>
      <c r="Q121">
        <f>R121*B121*1000/K121</f>
        <v>22.774516998460879</v>
      </c>
      <c r="R121">
        <f>LN(1/(1-F121))</f>
        <v>0.16408846011284675</v>
      </c>
      <c r="S121">
        <v>1</v>
      </c>
      <c r="T121">
        <v>19.290988222933599</v>
      </c>
      <c r="U121">
        <f t="shared" si="5"/>
        <v>238764489.12866226</v>
      </c>
      <c r="V121" s="10">
        <f t="shared" si="6"/>
        <v>4.5246968811744458E-3</v>
      </c>
      <c r="W121">
        <f>6310.7*EXP(-2.62*(C121+273)*0.001-0.669*(D121-E121)/D121)*POWER(B121*(D121-E121)/D121/SQRT(J121*0.01*(D121-E121)),0.115)*POWER(((D121-E121)/D121),0.407)*1000000</f>
        <v>165929078.91347641</v>
      </c>
      <c r="X121" s="10">
        <f t="shared" si="7"/>
        <v>0.30819570058170859</v>
      </c>
      <c r="Y121">
        <f>(H121/N121)*U121</f>
        <v>52885925.882515371</v>
      </c>
      <c r="Z121" s="11">
        <f>ABS(H121-Y121)</f>
        <v>240380.43249183148</v>
      </c>
      <c r="AA121">
        <v>51674856.642036498</v>
      </c>
      <c r="AB121" s="10">
        <f>ABS(AA121-H121)/H121</f>
        <v>2.7320733806797649E-2</v>
      </c>
      <c r="AD121" s="11"/>
    </row>
    <row r="122" spans="1:30" ht="15.6" x14ac:dyDescent="0.25">
      <c r="A122" s="12">
        <v>12</v>
      </c>
      <c r="B122" s="13">
        <v>7</v>
      </c>
      <c r="C122" s="13">
        <v>848.58747438047806</v>
      </c>
      <c r="D122" s="14">
        <v>2.3001746974387002E-2</v>
      </c>
      <c r="E122" s="14">
        <v>1.9837048058779901E-2</v>
      </c>
      <c r="F122" s="12">
        <v>0.13698959299986299</v>
      </c>
      <c r="G122" s="12">
        <v>3.5081052208747301</v>
      </c>
      <c r="H122" s="15">
        <v>50011428.021216698</v>
      </c>
      <c r="I122" s="15">
        <v>873287.17558109201</v>
      </c>
      <c r="J122">
        <f>560*(1+2.2*10^(-5)*H122/(G122*1000)/((D122-E122)*1000))</f>
        <v>615.49769606301857</v>
      </c>
      <c r="K122">
        <f>(J122*(D122-E122)*1000)^(1/2)</f>
        <v>44.134622364865706</v>
      </c>
      <c r="L122">
        <f>(D122+E122)/2*1000</f>
        <v>21.419397516583448</v>
      </c>
      <c r="M122">
        <f>0.8049-0.3393*F122+(0.2488+0.0393*F122+0.0732*F122*F122)*K122/L122</f>
        <v>1.2849948468969021</v>
      </c>
      <c r="N122">
        <f>H122/1000/(M122*G122*K122)*10^6</f>
        <v>251371388.22069725</v>
      </c>
      <c r="O122">
        <f t="shared" si="4"/>
        <v>19.342442037861169</v>
      </c>
      <c r="P122" s="13">
        <v>848.58747438047806</v>
      </c>
      <c r="Q122">
        <f>R122*B122*1000/K122</f>
        <v>23.367135524571282</v>
      </c>
      <c r="R122">
        <f>LN(1/(1-F122))</f>
        <v>0.14732852887508452</v>
      </c>
      <c r="S122">
        <v>1</v>
      </c>
      <c r="T122">
        <v>19.362523713244201</v>
      </c>
      <c r="U122">
        <f t="shared" si="5"/>
        <v>256470373.56772244</v>
      </c>
      <c r="V122" s="10">
        <f t="shared" si="6"/>
        <v>2.0284668764881129E-2</v>
      </c>
      <c r="W122">
        <f>6310.7*EXP(-2.62*(C122+273)*0.001-0.669*(D122-E122)/D122)*POWER(B122*(D122-E122)/D122/SQRT(J122*0.01*(D122-E122)),0.115)*POWER(((D122-E122)/D122),0.407)*1000000</f>
        <v>169736052.30856565</v>
      </c>
      <c r="X122" s="10">
        <f t="shared" si="7"/>
        <v>0.32475985628268084</v>
      </c>
      <c r="Y122">
        <f>(H122/N122)*U122</f>
        <v>51025893.273085773</v>
      </c>
      <c r="Z122" s="11">
        <f>ABS(H122-Y122)</f>
        <v>1014465.251869075</v>
      </c>
      <c r="AA122">
        <v>49163036.076377898</v>
      </c>
      <c r="AB122" s="10">
        <f>ABS(AA122-H122)/H122</f>
        <v>1.6963961606512822E-2</v>
      </c>
      <c r="AD122" s="11"/>
    </row>
    <row r="123" spans="1:30" ht="15.6" x14ac:dyDescent="0.25">
      <c r="A123" s="12">
        <v>11</v>
      </c>
      <c r="B123" s="13">
        <v>7</v>
      </c>
      <c r="C123" s="13">
        <v>870.52710619652498</v>
      </c>
      <c r="D123" s="14">
        <v>3.0582264712274099E-2</v>
      </c>
      <c r="E123" s="14">
        <v>2.58427109414461E-2</v>
      </c>
      <c r="F123" s="12">
        <v>0.154472097000454</v>
      </c>
      <c r="G123" s="12">
        <v>3.0476858520013699</v>
      </c>
      <c r="H123" s="15">
        <v>47877068.620630696</v>
      </c>
      <c r="I123" s="15">
        <v>986696.73334741697</v>
      </c>
      <c r="J123">
        <f>560*(1+2.2*10^(-5)*H123/(G123*1000)/((D123-E123)*1000))</f>
        <v>600.83481628230425</v>
      </c>
      <c r="K123">
        <f>(J123*(D123-E123)*1000)^(1/2)</f>
        <v>53.363741615028673</v>
      </c>
      <c r="L123">
        <f>(D123+E123)/2*1000</f>
        <v>28.212487826860098</v>
      </c>
      <c r="M123">
        <f>0.8049-0.3393*F123+(0.2488+0.0393*F123+0.0732*F123*F123)*K123/L123</f>
        <v>1.2378778470297025</v>
      </c>
      <c r="N123">
        <f>H123/1000/(M123*G123*K123)*10^6</f>
        <v>237811739.3662585</v>
      </c>
      <c r="O123">
        <f t="shared" si="4"/>
        <v>19.286989907555277</v>
      </c>
      <c r="P123" s="13">
        <v>870.52710619652498</v>
      </c>
      <c r="Q123">
        <f>R123*B123*1000/K123</f>
        <v>22.010427499158418</v>
      </c>
      <c r="R123">
        <f>LN(1/(1-F123))</f>
        <v>0.16779410941448739</v>
      </c>
      <c r="S123">
        <v>1</v>
      </c>
      <c r="T123">
        <v>19.272902880560199</v>
      </c>
      <c r="U123">
        <f t="shared" si="5"/>
        <v>234485164.75868195</v>
      </c>
      <c r="V123" s="10">
        <f t="shared" si="6"/>
        <v>1.3988269109176426E-2</v>
      </c>
      <c r="W123">
        <f>6310.7*EXP(-2.62*(C123+273)*0.001-0.669*(D123-E123)/D123)*POWER(B123*(D123-E123)/D123/SQRT(J123*0.01*(D123-E123)),0.115)*POWER(((D123-E123)/D123),0.407)*1000000</f>
        <v>164914431.54362381</v>
      </c>
      <c r="X123" s="10">
        <f t="shared" si="7"/>
        <v>0.30653368087251626</v>
      </c>
      <c r="Y123">
        <f>(H123/N123)*U123</f>
        <v>47207351.30060681</v>
      </c>
      <c r="Z123" s="11">
        <f>ABS(H123-Y123)</f>
        <v>669717.32002388686</v>
      </c>
      <c r="AA123">
        <v>45983278.388458103</v>
      </c>
      <c r="AB123" s="10">
        <f>ABS(AA123-H123)/H123</f>
        <v>3.9555266993863962E-2</v>
      </c>
      <c r="AD123" s="11"/>
    </row>
    <row r="124" spans="1:30" ht="15.6" x14ac:dyDescent="0.25">
      <c r="A124" s="12">
        <v>12</v>
      </c>
      <c r="B124" s="13">
        <v>7</v>
      </c>
      <c r="C124" s="13">
        <v>858.44645683109798</v>
      </c>
      <c r="D124" s="14">
        <v>2.58427109414461E-2</v>
      </c>
      <c r="E124" s="14">
        <v>2.2238509112730998E-2</v>
      </c>
      <c r="F124" s="12">
        <v>0.13892926752527701</v>
      </c>
      <c r="G124" s="12">
        <v>3.0478476875152798</v>
      </c>
      <c r="H124" s="15">
        <v>44815241.5381236</v>
      </c>
      <c r="I124" s="15">
        <v>785239.63027494797</v>
      </c>
      <c r="J124">
        <f>560*(1+2.2*10^(-5)*H124/(G124*1000)/((D124-E124)*1000))</f>
        <v>610.26134274809317</v>
      </c>
      <c r="K124">
        <f>(J124*(D124-E124)*1000)^(1/2)</f>
        <v>46.898881090350237</v>
      </c>
      <c r="L124">
        <f>(D124+E124)/2*1000</f>
        <v>24.040610027088551</v>
      </c>
      <c r="M124">
        <f>0.8049-0.3393*F124+(0.2488+0.0393*F124+0.0732*F124*F124)*K124/L124</f>
        <v>1.2565326376445822</v>
      </c>
      <c r="N124">
        <f>H124/1000/(M124*G124*K124)*10^6</f>
        <v>249514751.48484191</v>
      </c>
      <c r="O124">
        <f t="shared" si="4"/>
        <v>19.335028595595826</v>
      </c>
      <c r="P124" s="13">
        <v>858.44645683109798</v>
      </c>
      <c r="Q124">
        <f>R124*B124*1000/K124</f>
        <v>22.325700749947021</v>
      </c>
      <c r="R124">
        <f>LN(1/(1-F124))</f>
        <v>0.14957862639007266</v>
      </c>
      <c r="S124">
        <v>1</v>
      </c>
      <c r="T124">
        <v>19.318801131637102</v>
      </c>
      <c r="U124">
        <f t="shared" si="5"/>
        <v>245498435.29557735</v>
      </c>
      <c r="V124" s="10">
        <f t="shared" si="6"/>
        <v>1.6096507983451063E-2</v>
      </c>
      <c r="W124">
        <f>6310.7*EXP(-2.62*(C124+273)*0.001-0.669*(D124-E124)/D124)*POWER(B124*(D124-E124)/D124/SQRT(J124*0.01*(D124-E124)),0.115)*POWER(((D124-E124)/D124),0.407)*1000000</f>
        <v>165217020.22016096</v>
      </c>
      <c r="X124" s="10">
        <f t="shared" si="7"/>
        <v>0.33784668346473318</v>
      </c>
      <c r="Y124">
        <f>(H124/N124)*U124</f>
        <v>44093872.644924909</v>
      </c>
      <c r="Z124" s="11">
        <f>ABS(H124-Y124)</f>
        <v>721368.89319869131</v>
      </c>
      <c r="AA124">
        <v>42574684.094976299</v>
      </c>
      <c r="AB124" s="10">
        <f>ABS(AA124-H124)/H124</f>
        <v>4.9995433835635934E-2</v>
      </c>
      <c r="AD124" s="11"/>
    </row>
    <row r="125" spans="1:30" ht="15.6" x14ac:dyDescent="0.25">
      <c r="A125" s="12">
        <v>13</v>
      </c>
      <c r="B125" s="13">
        <v>7</v>
      </c>
      <c r="C125" s="13">
        <v>839.33459313028197</v>
      </c>
      <c r="D125" s="14">
        <v>2.2238509112730998E-2</v>
      </c>
      <c r="E125" s="14">
        <v>1.9736037979882E-2</v>
      </c>
      <c r="F125" s="12">
        <v>0.112024984309396</v>
      </c>
      <c r="G125" s="12">
        <v>3.04796416006725</v>
      </c>
      <c r="H125" s="15">
        <v>37897135.264669903</v>
      </c>
      <c r="I125" s="15">
        <v>578741.76860835904</v>
      </c>
      <c r="J125">
        <f>560*(1+2.2*10^(-5)*H125/(G125*1000)/((D125-E125)*1000))</f>
        <v>621.21222378298467</v>
      </c>
      <c r="K125">
        <f>(J125*(D125-E125)*1000)^(1/2)</f>
        <v>39.427980640528006</v>
      </c>
      <c r="L125">
        <f>(D125+E125)/2*1000</f>
        <v>20.987273546306501</v>
      </c>
      <c r="M125">
        <f>0.8049-0.3393*F125+(0.2488+0.0393*F125+0.0732*F125*F125)*K125/L125</f>
        <v>1.244297634712809</v>
      </c>
      <c r="N125">
        <f>H125/1000/(M125*G125*K125)*10^6</f>
        <v>253435655.81247786</v>
      </c>
      <c r="O125">
        <f t="shared" si="4"/>
        <v>19.350620525552007</v>
      </c>
      <c r="P125" s="13">
        <v>839.33459313028197</v>
      </c>
      <c r="Q125">
        <f>R125*B125*1000/K125</f>
        <v>21.093692590242199</v>
      </c>
      <c r="R125">
        <f>LN(1/(1-F125))</f>
        <v>0.11881167186933123</v>
      </c>
      <c r="S125">
        <v>1</v>
      </c>
      <c r="T125">
        <v>19.374686846424801</v>
      </c>
      <c r="U125">
        <f t="shared" si="5"/>
        <v>259608905.37524414</v>
      </c>
      <c r="V125" s="10">
        <f t="shared" si="6"/>
        <v>2.4358251971198543E-2</v>
      </c>
      <c r="W125">
        <f>6310.7*EXP(-2.62*(C125+273)*0.001-0.669*(D125-E125)/D125)*POWER(B125*(D125-E125)/D125/SQRT(J125*0.01*(D125-E125)),0.115)*POWER(((D125-E125)/D125),0.407)*1000000</f>
        <v>161301987.79210007</v>
      </c>
      <c r="X125" s="10">
        <f t="shared" si="7"/>
        <v>0.3635386967355112</v>
      </c>
      <c r="Y125">
        <f>(H125/N125)*U125</f>
        <v>38820243.234433323</v>
      </c>
      <c r="Z125" s="11">
        <f>ABS(H125-Y125)</f>
        <v>923107.96976342052</v>
      </c>
      <c r="AA125">
        <v>36844351.236948602</v>
      </c>
      <c r="AB125" s="10">
        <f>ABS(AA125-H125)/H125</f>
        <v>2.7780042485236935E-2</v>
      </c>
      <c r="AD125" s="11"/>
    </row>
    <row r="126" spans="1:30" ht="15.6" x14ac:dyDescent="0.25">
      <c r="A126" s="12">
        <v>12</v>
      </c>
      <c r="B126" s="13">
        <v>7</v>
      </c>
      <c r="C126" s="13">
        <v>866.42271027769698</v>
      </c>
      <c r="D126" s="14">
        <v>2.5517098362705201E-2</v>
      </c>
      <c r="E126" s="14">
        <v>2.2163691024075099E-2</v>
      </c>
      <c r="F126" s="12">
        <v>0.13090504206019599</v>
      </c>
      <c r="G126" s="12">
        <v>3.0475959834653601</v>
      </c>
      <c r="H126" s="15">
        <v>41131696.768503398</v>
      </c>
      <c r="I126" s="15">
        <v>689792.77316105505</v>
      </c>
      <c r="J126">
        <f>560*(1+2.2*10^(-5)*H126/(G126*1000)/((D126-E126)*1000))</f>
        <v>609.58423649780866</v>
      </c>
      <c r="K126">
        <f>(J126*(D126-E126)*1000)^(1/2)</f>
        <v>45.212655885105661</v>
      </c>
      <c r="L126">
        <f>(D126+E126)/2*1000</f>
        <v>23.840394693390152</v>
      </c>
      <c r="M126">
        <f>0.8049-0.3393*F126+(0.2488+0.0393*F126+0.0732*F126*F126)*K126/L126</f>
        <v>1.2444617091340844</v>
      </c>
      <c r="N126">
        <f>H126/1000/(M126*G126*K126)*10^6</f>
        <v>239870961.20398927</v>
      </c>
      <c r="O126">
        <f t="shared" si="4"/>
        <v>19.295611675064364</v>
      </c>
      <c r="P126" s="13">
        <v>866.42271027769698</v>
      </c>
      <c r="Q126">
        <f>R126*B126*1000/K126</f>
        <v>21.722241040113119</v>
      </c>
      <c r="R126">
        <f>LN(1/(1-F126))</f>
        <v>0.14030288702856486</v>
      </c>
      <c r="S126">
        <v>1</v>
      </c>
      <c r="T126">
        <v>19.285189709423499</v>
      </c>
      <c r="U126">
        <f t="shared" si="5"/>
        <v>237384016.22604564</v>
      </c>
      <c r="V126" s="10">
        <f t="shared" si="6"/>
        <v>1.0367845134154025E-2</v>
      </c>
      <c r="W126">
        <f>6310.7*EXP(-2.62*(C126+273)*0.001-0.669*(D126-E126)/D126)*POWER(B126*(D126-E126)/D126/SQRT(J126*0.01*(D126-E126)),0.115)*POWER(((D126-E126)/D126),0.407)*1000000</f>
        <v>158369062.12010205</v>
      </c>
      <c r="X126" s="10">
        <f t="shared" si="7"/>
        <v>0.33977392959449138</v>
      </c>
      <c r="Y126">
        <f>(H126/N126)*U126</f>
        <v>40705249.706302568</v>
      </c>
      <c r="Z126" s="11">
        <f>ABS(H126-Y126)</f>
        <v>426447.06220082939</v>
      </c>
      <c r="AA126">
        <v>39581502.229581401</v>
      </c>
      <c r="AB126" s="10">
        <f>ABS(AA126-H126)/H126</f>
        <v>3.7688562853284931E-2</v>
      </c>
      <c r="AD126" s="11"/>
    </row>
    <row r="127" spans="1:30" ht="15.6" x14ac:dyDescent="0.25">
      <c r="A127" s="12">
        <v>13</v>
      </c>
      <c r="B127" s="13">
        <v>7</v>
      </c>
      <c r="C127" s="13">
        <v>846.85684642126296</v>
      </c>
      <c r="D127" s="14">
        <v>2.2163691024075099E-2</v>
      </c>
      <c r="E127" s="14">
        <v>1.9761640058739802E-2</v>
      </c>
      <c r="F127" s="12">
        <v>0.107890958544916</v>
      </c>
      <c r="G127" s="12">
        <v>3.0477037671590299</v>
      </c>
      <c r="H127" s="15">
        <v>34936265.9002202</v>
      </c>
      <c r="I127" s="15">
        <v>513257.185880795</v>
      </c>
      <c r="J127">
        <f>560*(1+2.2*10^(-5)*H127/(G127*1000)/((D127-E127)*1000))</f>
        <v>618.79389365868406</v>
      </c>
      <c r="K127">
        <f>(J127*(D127-E127)*1000)^(1/2)</f>
        <v>38.553527330277177</v>
      </c>
      <c r="L127">
        <f>(D127+E127)/2*1000</f>
        <v>20.962665541407453</v>
      </c>
      <c r="M127">
        <f>0.8049-0.3393*F127+(0.2488+0.0393*F127+0.0732*F127*F127)*K127/L127</f>
        <v>1.2352389271009896</v>
      </c>
      <c r="N127">
        <f>H127/1000/(M127*G127*K127)*10^6</f>
        <v>240706958.01465967</v>
      </c>
      <c r="O127">
        <f t="shared" si="4"/>
        <v>19.299090809749945</v>
      </c>
      <c r="P127" s="13">
        <v>846.85684642126296</v>
      </c>
      <c r="Q127">
        <f>R127*B127*1000/K127</f>
        <v>20.728800345055244</v>
      </c>
      <c r="R127">
        <f>LN(1/(1-F127))</f>
        <v>0.11416691008956376</v>
      </c>
      <c r="S127">
        <v>1</v>
      </c>
      <c r="T127">
        <v>19.343218541424001</v>
      </c>
      <c r="U127">
        <f t="shared" si="5"/>
        <v>251566654.80203173</v>
      </c>
      <c r="V127" s="10">
        <f t="shared" si="6"/>
        <v>4.5115840758997376E-2</v>
      </c>
      <c r="W127">
        <f>6310.7*EXP(-2.62*(C127+273)*0.001-0.669*(D127-E127)/D127)*POWER(B127*(D127-E127)/D127/SQRT(J127*0.01*(D127-E127)),0.115)*POWER(((D127-E127)/D127),0.407)*1000000</f>
        <v>155914299.00790095</v>
      </c>
      <c r="X127" s="10">
        <f t="shared" si="7"/>
        <v>0.35226509323255473</v>
      </c>
      <c r="Y127">
        <f>(H127/N127)*U127</f>
        <v>36512444.909288526</v>
      </c>
      <c r="Z127" s="11">
        <f>ABS(H127-Y127)</f>
        <v>1576179.0090683252</v>
      </c>
      <c r="AA127">
        <v>35024006.435536802</v>
      </c>
      <c r="AB127" s="10">
        <f>ABS(AA127-H127)/H127</f>
        <v>2.5114457156695837E-3</v>
      </c>
      <c r="AD127" s="11"/>
    </row>
    <row r="128" spans="1:30" ht="15.6" x14ac:dyDescent="0.25">
      <c r="A128" s="16">
        <v>10</v>
      </c>
      <c r="B128" s="13">
        <v>6.5771618581195401</v>
      </c>
      <c r="C128" s="13">
        <v>866.87400542463604</v>
      </c>
      <c r="D128" s="14">
        <v>3.7210386681835093E-2</v>
      </c>
      <c r="E128" s="14">
        <v>2.71508965224114E-2</v>
      </c>
      <c r="F128" s="12">
        <v>0.269616346922538</v>
      </c>
      <c r="G128" s="12">
        <v>3.0473939496513802</v>
      </c>
      <c r="H128" s="15">
        <v>80091311.9585706</v>
      </c>
      <c r="I128" s="15">
        <v>2474890.2749898401</v>
      </c>
      <c r="J128">
        <f>560*(1+2.2*10^(-5)*H128/(G128*1000)/((D128-E128)*1000))</f>
        <v>592.18781855768873</v>
      </c>
      <c r="K128">
        <f>(J128*(D128-E128)*1000)^(1/2)</f>
        <v>77.182300647957192</v>
      </c>
      <c r="L128">
        <f>(D128+E128)/2*1000</f>
        <v>32.180641602123252</v>
      </c>
      <c r="M128">
        <f>0.8049-0.3393*F128+(0.2488+0.0393*F128+0.0732*F128*F128)*K128/L128</f>
        <v>1.3483185969086851</v>
      </c>
      <c r="N128">
        <f>H128/1000/(M128*G128*K128)*10^6</f>
        <v>252549528.67613101</v>
      </c>
      <c r="O128">
        <f t="shared" si="4"/>
        <v>19.347117940616968</v>
      </c>
      <c r="P128" s="13">
        <v>866.87400542463604</v>
      </c>
      <c r="Q128">
        <f>R128*B128*1000/K128</f>
        <v>26.773596489471942</v>
      </c>
      <c r="R128">
        <f>LN(1/(1-F128))</f>
        <v>0.31418533073296262</v>
      </c>
      <c r="S128">
        <v>1</v>
      </c>
      <c r="T128">
        <v>19.3103499563402</v>
      </c>
      <c r="U128">
        <f t="shared" si="5"/>
        <v>243432427.37790075</v>
      </c>
      <c r="V128" s="10">
        <f t="shared" si="6"/>
        <v>3.6100250695466601E-2</v>
      </c>
      <c r="W128">
        <f>6310.7*EXP(-2.62*(C128+273)*0.001-0.669*(D128-E128)/D128)*POWER(B128*(D128-E128)/D128/SQRT(J128*0.01*(D128-E128)),0.115)*POWER(((D128-E128)/D128),0.407)*1000000</f>
        <v>196106650.24148405</v>
      </c>
      <c r="X128" s="10">
        <f t="shared" si="7"/>
        <v>0.22349231349003701</v>
      </c>
      <c r="Y128">
        <f>(H128/N128)*U128</f>
        <v>77199995.518337384</v>
      </c>
      <c r="Z128" s="11">
        <f>ABS(H128-Y128)</f>
        <v>2891316.4402332157</v>
      </c>
      <c r="AA128">
        <v>70041360.169628799</v>
      </c>
      <c r="AB128" s="10">
        <f>ABS(AA128-H128)/H128</f>
        <v>0.12548117321564678</v>
      </c>
      <c r="AD128" s="11"/>
    </row>
    <row r="129" spans="1:30" ht="15.6" x14ac:dyDescent="0.25">
      <c r="A129" s="12">
        <v>11</v>
      </c>
      <c r="B129" s="13">
        <v>7</v>
      </c>
      <c r="C129" s="13">
        <v>852.94872275065302</v>
      </c>
      <c r="D129" s="14">
        <v>2.71508965224114E-2</v>
      </c>
      <c r="E129" s="14">
        <v>2.3876612254764597E-2</v>
      </c>
      <c r="F129" s="12">
        <v>0.12015326779997899</v>
      </c>
      <c r="G129" s="12">
        <v>3.0477555258504299</v>
      </c>
      <c r="H129" s="15">
        <v>41562532.652836703</v>
      </c>
      <c r="I129" s="15">
        <v>718179.85926938395</v>
      </c>
      <c r="J129">
        <f>560*(1+2.2*10^(-5)*H129/(G129*1000)/((D129-E129)*1000))</f>
        <v>611.31167630831521</v>
      </c>
      <c r="K129">
        <f>(J129*(D129-E129)*1000)^(1/2)</f>
        <v>44.739336208364904</v>
      </c>
      <c r="L129">
        <f>(D129+E129)/2*1000</f>
        <v>25.513754388587998</v>
      </c>
      <c r="M129">
        <f>0.8049-0.3393*F129+(0.2488+0.0393*F129+0.0732*F129*F129)*K129/L129</f>
        <v>1.2105455757781922</v>
      </c>
      <c r="N129">
        <f>H129/1000/(M129*G129*K129)*10^6</f>
        <v>251797373.36228508</v>
      </c>
      <c r="O129">
        <f t="shared" si="4"/>
        <v>19.344135248075652</v>
      </c>
      <c r="P129" s="13">
        <v>852.94872275065302</v>
      </c>
      <c r="Q129">
        <f>R129*B129*1000/K129</f>
        <v>20.0283007834682</v>
      </c>
      <c r="R129">
        <f>LN(1/(1-F129))</f>
        <v>0.12800755463340599</v>
      </c>
      <c r="S129">
        <v>1</v>
      </c>
      <c r="T129">
        <v>19.310402233446101</v>
      </c>
      <c r="U129">
        <f t="shared" si="5"/>
        <v>243445153.65333006</v>
      </c>
      <c r="V129" s="10">
        <f t="shared" si="6"/>
        <v>3.3170400459014635E-2</v>
      </c>
      <c r="W129">
        <f>6310.7*EXP(-2.62*(C129+273)*0.001-0.669*(D129-E129)/D129)*POWER(B129*(D129-E129)/D129/SQRT(J129*0.01*(D129-E129)),0.115)*POWER(((D129-E129)/D129),0.407)*1000000</f>
        <v>158193693.2682969</v>
      </c>
      <c r="X129" s="10">
        <f t="shared" si="7"/>
        <v>0.37174208310470169</v>
      </c>
      <c r="Y129">
        <f>(H129/N129)*U129</f>
        <v>40183886.800651237</v>
      </c>
      <c r="Z129" s="11">
        <f>ABS(H129-Y129)</f>
        <v>1378645.8521854654</v>
      </c>
      <c r="AA129">
        <v>38040374.0997587</v>
      </c>
      <c r="AB129" s="10">
        <f>ABS(AA129-H129)/H129</f>
        <v>8.4743597857663541E-2</v>
      </c>
      <c r="AD129" s="11"/>
    </row>
    <row r="130" spans="1:30" ht="15.6" x14ac:dyDescent="0.25">
      <c r="A130" s="12">
        <v>9</v>
      </c>
      <c r="B130" s="13">
        <v>6.00708514169221</v>
      </c>
      <c r="C130" s="13">
        <v>871.62306846689</v>
      </c>
      <c r="D130" s="14">
        <v>4.6853906894020705E-2</v>
      </c>
      <c r="E130" s="14">
        <v>3.7283990054615503E-2</v>
      </c>
      <c r="F130" s="12">
        <v>0.20381513429767201</v>
      </c>
      <c r="G130" s="12">
        <v>3.0477251011656601</v>
      </c>
      <c r="H130" s="15">
        <v>62850163.965758197</v>
      </c>
      <c r="I130" s="15">
        <v>1958484.8451210901</v>
      </c>
      <c r="J130">
        <f>560*(1+2.2*10^(-5)*H130/(G130*1000)/((D130-E130)*1000))</f>
        <v>586.54808301935259</v>
      </c>
      <c r="K130">
        <f>(J130*(D130-E130)*1000)^(1/2)</f>
        <v>74.921401327042346</v>
      </c>
      <c r="L130">
        <f>(D130+E130)/2*1000</f>
        <v>42.068948474318105</v>
      </c>
      <c r="M130">
        <f>0.8049-0.3393*F130+(0.2488+0.0393*F130+0.0732*F130*F130)*K130/L130</f>
        <v>1.1985186589630148</v>
      </c>
      <c r="N130">
        <f>H130/1000/(M130*G130*K130)*10^6</f>
        <v>229657129.17109448</v>
      </c>
      <c r="O130">
        <f t="shared" ref="O130:O193" si="8">LN(N130)</f>
        <v>19.252098011890613</v>
      </c>
      <c r="P130" s="13">
        <v>871.62306846689</v>
      </c>
      <c r="Q130">
        <f>R130*B130*1000/K130</f>
        <v>18.274593230442761</v>
      </c>
      <c r="R130">
        <f>LN(1/(1-F130))</f>
        <v>0.22792387675743153</v>
      </c>
      <c r="S130">
        <v>1</v>
      </c>
      <c r="T130">
        <v>19.214396292884601</v>
      </c>
      <c r="U130">
        <f t="shared" ref="U130:U193" si="9">EXP(T130)</f>
        <v>221159848.16278559</v>
      </c>
      <c r="V130" s="10">
        <f t="shared" ref="V130:V193" si="10">ABS(U130-N130)/N130</f>
        <v>3.6999857304575189E-2</v>
      </c>
      <c r="W130">
        <f>6310.7*EXP(-2.62*(C130+273)*0.001-0.669*(D130-E130)/D130)*POWER(B130*(D130-E130)/D130/SQRT(J130*0.01*(D130-E130)),0.115)*POWER(((D130-E130)/D130),0.407)*1000000</f>
        <v>173657829.51701945</v>
      </c>
      <c r="X130" s="10">
        <f t="shared" ref="X130:X193" si="11">ABS(W130-N130)/N130</f>
        <v>0.24383871668253576</v>
      </c>
      <c r="Y130">
        <f>(H130/N130)*U130</f>
        <v>60524716.867455989</v>
      </c>
      <c r="Z130" s="11">
        <f>ABS(H130-Y130)</f>
        <v>2325447.0983022079</v>
      </c>
      <c r="AA130">
        <v>60456710.698406897</v>
      </c>
      <c r="AB130" s="10">
        <f>ABS(AA130-H130)/H130</f>
        <v>3.8081893766503012E-2</v>
      </c>
      <c r="AD130" s="11"/>
    </row>
    <row r="131" spans="1:30" ht="15.6" x14ac:dyDescent="0.25">
      <c r="A131" s="12">
        <v>10</v>
      </c>
      <c r="B131" s="13">
        <v>6.5672534002901104</v>
      </c>
      <c r="C131" s="13">
        <v>862.53675816274097</v>
      </c>
      <c r="D131" s="14">
        <v>3.7283990054615503E-2</v>
      </c>
      <c r="E131" s="14">
        <v>3.0576580704179498E-2</v>
      </c>
      <c r="F131" s="12">
        <v>0.179419300632087</v>
      </c>
      <c r="G131" s="12">
        <v>3.0481106715894302</v>
      </c>
      <c r="H131" s="15">
        <v>54324948.018108197</v>
      </c>
      <c r="I131" s="15">
        <v>1375586.74116281</v>
      </c>
      <c r="J131">
        <f>560*(1+2.2*10^(-5)*H131/(G131*1000)/((D131-E131)*1000))</f>
        <v>592.7359149617605</v>
      </c>
      <c r="K131">
        <f>(J131*(D131-E131)*1000)^(1/2)</f>
        <v>63.053329954521459</v>
      </c>
      <c r="L131">
        <f>(D131+E131)/2*1000</f>
        <v>33.930285379397503</v>
      </c>
      <c r="M131">
        <f>0.8049-0.3393*F131+(0.2488+0.0393*F131+0.0732*F131*F131)*K131/L131</f>
        <v>1.2238553579279403</v>
      </c>
      <c r="N131">
        <f>H131/1000/(M131*G131*K131)*10^6</f>
        <v>230956647.67646247</v>
      </c>
      <c r="O131">
        <f t="shared" si="8"/>
        <v>19.257740578477133</v>
      </c>
      <c r="P131" s="13">
        <v>862.53675816274097</v>
      </c>
      <c r="Q131">
        <f>R131*B131*1000/K131</f>
        <v>20.595716633129619</v>
      </c>
      <c r="R131">
        <f>LN(1/(1-F131))</f>
        <v>0.19774301939699485</v>
      </c>
      <c r="S131">
        <v>1</v>
      </c>
      <c r="T131">
        <v>19.2834520988227</v>
      </c>
      <c r="U131">
        <f t="shared" si="9"/>
        <v>236971893.40117896</v>
      </c>
      <c r="V131" s="10">
        <f t="shared" si="10"/>
        <v>2.6044912693498182E-2</v>
      </c>
      <c r="W131">
        <f>6310.7*EXP(-2.62*(C131+273)*0.001-0.669*(D131-E131)/D131)*POWER(B131*(D131-E131)/D131/SQRT(J131*0.01*(D131-E131)),0.115)*POWER(((D131-E131)/D131),0.407)*1000000</f>
        <v>174339614.83646321</v>
      </c>
      <c r="X131" s="10">
        <f t="shared" si="11"/>
        <v>0.2451413865311714</v>
      </c>
      <c r="Y131">
        <f>(H131/N131)*U131</f>
        <v>55739836.54631865</v>
      </c>
      <c r="Z131" s="11">
        <f>ABS(H131-Y131)</f>
        <v>1414888.5282104537</v>
      </c>
      <c r="AA131">
        <v>54290334.996954501</v>
      </c>
      <c r="AB131" s="10">
        <f>ABS(AA131-H131)/H131</f>
        <v>6.3714780071502848E-4</v>
      </c>
      <c r="AD131" s="11"/>
    </row>
    <row r="132" spans="1:30" ht="15.6" x14ac:dyDescent="0.25">
      <c r="A132" s="12">
        <v>11</v>
      </c>
      <c r="B132" s="13">
        <v>7</v>
      </c>
      <c r="C132" s="13">
        <v>855.45209605364801</v>
      </c>
      <c r="D132" s="14">
        <v>3.0576580704179498E-2</v>
      </c>
      <c r="E132" s="14">
        <v>2.5665714245899997E-2</v>
      </c>
      <c r="F132" s="12">
        <v>0.160085196770657</v>
      </c>
      <c r="G132" s="12">
        <v>3.0483575906754998</v>
      </c>
      <c r="H132" s="15">
        <v>50409551.266886599</v>
      </c>
      <c r="I132" s="15">
        <v>1074395.45511579</v>
      </c>
      <c r="J132">
        <f>560*(1+2.2*10^(-5)*H132/(G132*1000)/((D132-E132)*1000))</f>
        <v>601.48580329585104</v>
      </c>
      <c r="K132">
        <f>(J132*(D132-E132)*1000)^(1/2)</f>
        <v>54.34902443040626</v>
      </c>
      <c r="L132">
        <f>(D132+E132)/2*1000</f>
        <v>28.121147475039749</v>
      </c>
      <c r="M132">
        <f>0.8049-0.3393*F132+(0.2488+0.0393*F132+0.0732*F132*F132)*K132/L132</f>
        <v>1.2472171701261772</v>
      </c>
      <c r="N132">
        <f>H132/1000/(M132*G132*K132)*10^6</f>
        <v>243956889.03525043</v>
      </c>
      <c r="O132">
        <f t="shared" si="8"/>
        <v>19.31250208336521</v>
      </c>
      <c r="P132" s="13">
        <v>855.45209605364801</v>
      </c>
      <c r="Q132">
        <f>R132*B132*1000/K132</f>
        <v>22.469284994670375</v>
      </c>
      <c r="R132">
        <f>LN(1/(1-F132))</f>
        <v>0.17445481701558588</v>
      </c>
      <c r="S132">
        <v>1</v>
      </c>
      <c r="T132">
        <v>19.329911435196699</v>
      </c>
      <c r="U132">
        <f t="shared" si="9"/>
        <v>248241205.72752079</v>
      </c>
      <c r="V132" s="10">
        <f t="shared" si="10"/>
        <v>1.7561777858428537E-2</v>
      </c>
      <c r="W132">
        <f>6310.7*EXP(-2.62*(C132+273)*0.001-0.669*(D132-E132)/D132)*POWER(B132*(D132-E132)/D132/SQRT(J132*0.01*(D132-E132)),0.115)*POWER(((D132-E132)/D132),0.407)*1000000</f>
        <v>173761507.53391427</v>
      </c>
      <c r="X132" s="10">
        <f t="shared" si="11"/>
        <v>0.28773682833442477</v>
      </c>
      <c r="Y132">
        <f>(H132/N132)*U132</f>
        <v>51294832.608178727</v>
      </c>
      <c r="Z132" s="11">
        <f>ABS(H132-Y132)</f>
        <v>885281.34129212797</v>
      </c>
      <c r="AA132">
        <v>49027426.0508212</v>
      </c>
      <c r="AB132" s="10">
        <f>ABS(AA132-H132)/H132</f>
        <v>2.7417923415900353E-2</v>
      </c>
      <c r="AD132" s="11"/>
    </row>
    <row r="133" spans="1:30" ht="15.6" x14ac:dyDescent="0.25">
      <c r="A133" s="12">
        <v>12</v>
      </c>
      <c r="B133" s="13">
        <v>7</v>
      </c>
      <c r="C133" s="13">
        <v>844.31818427200994</v>
      </c>
      <c r="D133" s="14">
        <v>2.5665714245899997E-2</v>
      </c>
      <c r="E133" s="14">
        <v>2.22689430299087E-2</v>
      </c>
      <c r="F133" s="12">
        <v>0.131832992618546</v>
      </c>
      <c r="G133" s="12">
        <v>3.0485251387535399</v>
      </c>
      <c r="H133" s="15">
        <v>43839355.922573097</v>
      </c>
      <c r="I133" s="15">
        <v>753496.65822610795</v>
      </c>
      <c r="J133">
        <f>560*(1+2.2*10^(-5)*H133/(G133*1000)/((D133-E133)*1000))</f>
        <v>612.15774364890501</v>
      </c>
      <c r="K133">
        <f>(J133*(D133-E133)*1000)^(1/2)</f>
        <v>45.599997842903235</v>
      </c>
      <c r="L133">
        <f>(D133+E133)/2*1000</f>
        <v>23.967328637904352</v>
      </c>
      <c r="M133">
        <f>0.8049-0.3393*F133+(0.2488+0.0393*F133+0.0732*F133*F133)*K133/L133</f>
        <v>1.2458113220742715</v>
      </c>
      <c r="N133">
        <f>H133/1000/(M133*G133*K133)*10^6</f>
        <v>253137967.4947058</v>
      </c>
      <c r="O133">
        <f t="shared" si="8"/>
        <v>19.349445224121599</v>
      </c>
      <c r="P133" s="13">
        <v>844.31818427200994</v>
      </c>
      <c r="Q133">
        <f>R133*B133*1000/K133</f>
        <v>21.70171694947015</v>
      </c>
      <c r="R133">
        <f>LN(1/(1-F133))</f>
        <v>0.14137117801187649</v>
      </c>
      <c r="S133">
        <v>1</v>
      </c>
      <c r="T133">
        <v>19.3626637703168</v>
      </c>
      <c r="U133">
        <f t="shared" si="9"/>
        <v>256506296.57302952</v>
      </c>
      <c r="V133" s="10">
        <f t="shared" si="10"/>
        <v>1.330629739844999E-2</v>
      </c>
      <c r="W133">
        <f>6310.7*EXP(-2.62*(C133+273)*0.001-0.669*(D133-E133)/D133)*POWER(B133*(D133-E133)/D133/SQRT(J133*0.01*(D133-E133)),0.115)*POWER(((D133-E133)/D133),0.407)*1000000</f>
        <v>168159883.72937942</v>
      </c>
      <c r="X133" s="10">
        <f t="shared" si="11"/>
        <v>0.33569868876783027</v>
      </c>
      <c r="Y133">
        <f>(H133/N133)*U133</f>
        <v>44422695.430235356</v>
      </c>
      <c r="Z133" s="11">
        <f>ABS(H133-Y133)</f>
        <v>583339.50766225904</v>
      </c>
      <c r="AA133">
        <v>41982796.2326959</v>
      </c>
      <c r="AB133" s="10">
        <f>ABS(AA133-H133)/H133</f>
        <v>4.2349155246627281E-2</v>
      </c>
      <c r="AD133" s="11"/>
    </row>
    <row r="134" spans="1:30" ht="15.6" x14ac:dyDescent="0.25">
      <c r="A134" s="12">
        <v>10</v>
      </c>
      <c r="B134" s="13">
        <v>6.5819945230056502</v>
      </c>
      <c r="C134" s="13">
        <v>863.58589373078303</v>
      </c>
      <c r="D134" s="14">
        <v>3.7217018633281598E-2</v>
      </c>
      <c r="E134" s="14">
        <v>3.0418672483436202E-2</v>
      </c>
      <c r="F134" s="12">
        <v>0.18217816960817501</v>
      </c>
      <c r="G134" s="12">
        <v>3.0475527373451201</v>
      </c>
      <c r="H134" s="15">
        <v>55853210.921661697</v>
      </c>
      <c r="I134" s="15">
        <v>1423438.3407645</v>
      </c>
      <c r="J134">
        <f>560*(1+2.2*10^(-5)*H134/(G134*1000)/((D134-E134)*1000))</f>
        <v>593.21271276265304</v>
      </c>
      <c r="K134">
        <f>(J134*(D134-E134)*1000)^(1/2)</f>
        <v>63.504845184043447</v>
      </c>
      <c r="L134">
        <f>(D134+E134)/2*1000</f>
        <v>33.817845558358897</v>
      </c>
      <c r="M134">
        <f>0.8049-0.3393*F134+(0.2488+0.0393*F134+0.0732*F134*F134)*K134/L134</f>
        <v>1.2283028140043</v>
      </c>
      <c r="N134">
        <f>H134/1000/(M134*G134*K134)*10^6</f>
        <v>234954954.25590843</v>
      </c>
      <c r="O134">
        <f t="shared" si="8"/>
        <v>19.274904369717294</v>
      </c>
      <c r="P134" s="13">
        <v>863.58589373078303</v>
      </c>
      <c r="Q134">
        <f>R134*B134*1000/K134</f>
        <v>20.844236865217528</v>
      </c>
      <c r="R134">
        <f>LN(1/(1-F134))</f>
        <v>0.20111077736064442</v>
      </c>
      <c r="S134">
        <v>1</v>
      </c>
      <c r="T134">
        <v>19.2833864921867</v>
      </c>
      <c r="U134">
        <f t="shared" si="9"/>
        <v>236956346.9824062</v>
      </c>
      <c r="V134" s="10">
        <f t="shared" si="10"/>
        <v>8.5181975959438203E-3</v>
      </c>
      <c r="W134">
        <f>6310.7*EXP(-2.62*(C134+273)*0.001-0.669*(D134-E134)/D134)*POWER(B134*(D134-E134)/D134/SQRT(J134*0.01*(D134-E134)),0.115)*POWER(((D134-E134)/D134),0.407)*1000000</f>
        <v>174829387.92702487</v>
      </c>
      <c r="X134" s="10">
        <f t="shared" si="11"/>
        <v>0.25590252616421078</v>
      </c>
      <c r="Y134">
        <f>(H134/N134)*U134</f>
        <v>56328979.60866034</v>
      </c>
      <c r="Z134" s="11">
        <f>ABS(H134-Y134)</f>
        <v>475768.68699864298</v>
      </c>
      <c r="AA134">
        <v>54911021.409549497</v>
      </c>
      <c r="AB134" s="10">
        <f>ABS(AA134-H134)/H134</f>
        <v>1.6869030384550163E-2</v>
      </c>
      <c r="AD134" s="11"/>
    </row>
    <row r="135" spans="1:30" ht="15.6" x14ac:dyDescent="0.25">
      <c r="A135" s="12">
        <v>11</v>
      </c>
      <c r="B135" s="13">
        <v>7</v>
      </c>
      <c r="C135" s="13">
        <v>856.61834631002296</v>
      </c>
      <c r="D135" s="14">
        <v>3.0418672483436202E-2</v>
      </c>
      <c r="E135" s="14">
        <v>2.5750313926801598E-2</v>
      </c>
      <c r="F135" s="12">
        <v>0.15296728778646301</v>
      </c>
      <c r="G135" s="12">
        <v>3.0478027228182301</v>
      </c>
      <c r="H135" s="15">
        <v>49225565.404665999</v>
      </c>
      <c r="I135" s="15">
        <v>1012984.3918747701</v>
      </c>
      <c r="J135">
        <f>560*(1+2.2*10^(-5)*H135/(G135*1000)/((D135-E135)*1000))</f>
        <v>602.62362313889503</v>
      </c>
      <c r="K135">
        <f>(J135*(D135-E135)*1000)^(1/2)</f>
        <v>53.040203124711041</v>
      </c>
      <c r="L135">
        <f>(D135+E135)/2*1000</f>
        <v>28.0844932051189</v>
      </c>
      <c r="M135">
        <f>0.8049-0.3393*F135+(0.2488+0.0393*F135+0.0732*F135*F135)*K135/L135</f>
        <v>1.2374686603596254</v>
      </c>
      <c r="N135">
        <f>H135/1000/(M135*G135*K135)*10^6</f>
        <v>246073288.33524433</v>
      </c>
      <c r="O135">
        <f t="shared" si="8"/>
        <v>19.321139969589236</v>
      </c>
      <c r="P135" s="13">
        <v>856.61834631002296</v>
      </c>
      <c r="Q135">
        <f>R135*B135*1000/K135</f>
        <v>21.910016896549667</v>
      </c>
      <c r="R135">
        <f>LN(1/(1-F135))</f>
        <v>0.16601596380840647</v>
      </c>
      <c r="S135">
        <v>1</v>
      </c>
      <c r="T135">
        <v>19.320278600095101</v>
      </c>
      <c r="U135">
        <f t="shared" si="9"/>
        <v>245861419.57309479</v>
      </c>
      <c r="V135" s="10">
        <f t="shared" si="10"/>
        <v>8.6099862192639805E-4</v>
      </c>
      <c r="W135">
        <f>6310.7*EXP(-2.62*(C135+273)*0.001-0.669*(D135-E135)/D135)*POWER(B135*(D135-E135)/D135/SQRT(J135*0.01*(D135-E135)),0.115)*POWER(((D135-E135)/D135),0.407)*1000000</f>
        <v>170455514.11575788</v>
      </c>
      <c r="X135" s="10">
        <f t="shared" si="11"/>
        <v>0.30729777592302748</v>
      </c>
      <c r="Y135">
        <f>(H135/N135)*U135</f>
        <v>49183182.260689028</v>
      </c>
      <c r="Z135" s="11">
        <f>ABS(H135-Y135)</f>
        <v>42383.143976971507</v>
      </c>
      <c r="AA135">
        <v>46927958.241091602</v>
      </c>
      <c r="AB135" s="10">
        <f>ABS(AA135-H135)/H135</f>
        <v>4.6675079192825514E-2</v>
      </c>
      <c r="AD135" s="11"/>
    </row>
    <row r="136" spans="1:30" ht="15.6" x14ac:dyDescent="0.25">
      <c r="A136" s="16">
        <v>11</v>
      </c>
      <c r="B136" s="13">
        <v>6.1774782681557001</v>
      </c>
      <c r="C136" s="13">
        <v>871.34092723990705</v>
      </c>
      <c r="D136" s="14">
        <v>3.5400307241098702E-2</v>
      </c>
      <c r="E136" s="14">
        <v>2.82486687536459E-2</v>
      </c>
      <c r="F136" s="12">
        <v>0.201452861770541</v>
      </c>
      <c r="G136" s="12">
        <v>3.0822860535976702</v>
      </c>
      <c r="H136" s="15">
        <v>62274704.610643297</v>
      </c>
      <c r="I136" s="15">
        <v>1610056.9330253401</v>
      </c>
      <c r="J136">
        <f>560*(1+2.2*10^(-5)*H136/(G136*1000)/((D136-E136)*1000))</f>
        <v>594.80518046133716</v>
      </c>
      <c r="K136">
        <f>(J136*(D136-E136)*1000)^(1/2)</f>
        <v>65.221404623969946</v>
      </c>
      <c r="L136">
        <f>(D136+E136)/2*1000</f>
        <v>31.824487997372302</v>
      </c>
      <c r="M136">
        <f>0.8049-0.3393*F136+(0.2488+0.0393*F136+0.0732*F136*F136)*K136/L136</f>
        <v>1.2687536436618998</v>
      </c>
      <c r="N136">
        <f>H136/1000/(M136*G136*K136)*10^6</f>
        <v>244158183.30006841</v>
      </c>
      <c r="O136">
        <f t="shared" si="8"/>
        <v>19.313326865420251</v>
      </c>
      <c r="P136" s="13">
        <v>871.34092723990705</v>
      </c>
      <c r="Q136">
        <f>R136*B136*1000/K136</f>
        <v>21.307321176017513</v>
      </c>
      <c r="R136">
        <f>LN(1/(1-F136))</f>
        <v>0.22496127959488837</v>
      </c>
      <c r="S136">
        <v>1</v>
      </c>
      <c r="T136">
        <v>19.2639906681108</v>
      </c>
      <c r="U136">
        <f t="shared" si="9"/>
        <v>232404667.84009916</v>
      </c>
      <c r="V136" s="10">
        <f t="shared" si="10"/>
        <v>4.8138937229575789E-2</v>
      </c>
      <c r="W136">
        <f>6310.7*EXP(-2.62*(C136+273)*0.001-0.669*(D136-E136)/D136)*POWER(B136*(D136-E136)/D136/SQRT(J136*0.01*(D136-E136)),0.115)*POWER(((D136-E136)/D136),0.407)*1000000</f>
        <v>176399698.28266382</v>
      </c>
      <c r="X136" s="10">
        <f t="shared" si="11"/>
        <v>0.27751879581332717</v>
      </c>
      <c r="Y136">
        <f>(H136/N136)*U136</f>
        <v>59276866.51440116</v>
      </c>
      <c r="Z136" s="11">
        <f>ABS(H136-Y136)</f>
        <v>2997838.0962421373</v>
      </c>
      <c r="AA136">
        <v>59423297.948289499</v>
      </c>
      <c r="AB136" s="10">
        <f>ABS(AA136-H136)/H136</f>
        <v>4.5787558209733653E-2</v>
      </c>
      <c r="AD136" s="11"/>
    </row>
    <row r="137" spans="1:30" ht="15.6" x14ac:dyDescent="0.25">
      <c r="A137" s="12">
        <v>12</v>
      </c>
      <c r="B137" s="13">
        <v>7</v>
      </c>
      <c r="C137" s="13">
        <v>862.41163370818094</v>
      </c>
      <c r="D137" s="14">
        <v>2.82486687536459E-2</v>
      </c>
      <c r="E137" s="14">
        <v>2.3150519441425901E-2</v>
      </c>
      <c r="F137" s="12">
        <v>0.179837344621847</v>
      </c>
      <c r="G137" s="12">
        <v>3.08254142024211</v>
      </c>
      <c r="H137" s="15">
        <v>56070928.422599897</v>
      </c>
      <c r="I137" s="15">
        <v>1193118.5968488599</v>
      </c>
      <c r="J137">
        <f>560*(1+2.2*10^(-5)*H137/(G137*1000)/((D137-E137)*1000))</f>
        <v>603.9568925659712</v>
      </c>
      <c r="K137">
        <f>(J137*(D137-E137)*1000)^(1/2)</f>
        <v>55.489300017622625</v>
      </c>
      <c r="L137">
        <f>(D137+E137)/2*1000</f>
        <v>25.699594097535901</v>
      </c>
      <c r="M137">
        <f>0.8049-0.3393*F137+(0.2488+0.0393*F137+0.0732*F137*F137)*K137/L137</f>
        <v>1.3014495115663345</v>
      </c>
      <c r="N137">
        <f>H137/1000/(M137*G137*K137)*10^6</f>
        <v>251879170.95175344</v>
      </c>
      <c r="O137">
        <f t="shared" si="8"/>
        <v>19.344460050138053</v>
      </c>
      <c r="P137" s="13">
        <v>862.41163370818094</v>
      </c>
      <c r="Q137">
        <f>R137*B137*1000/K137</f>
        <v>25.009653875626846</v>
      </c>
      <c r="R137">
        <f>LN(1/(1-F137))</f>
        <v>0.19825259817736518</v>
      </c>
      <c r="S137">
        <v>1</v>
      </c>
      <c r="T137">
        <v>19.321999911953998</v>
      </c>
      <c r="U137">
        <f t="shared" si="9"/>
        <v>246284988.19251209</v>
      </c>
      <c r="V137" s="10">
        <f t="shared" si="10"/>
        <v>2.2209787089988827E-2</v>
      </c>
      <c r="W137">
        <f>6310.7*EXP(-2.62*(C137+273)*0.001-0.669*(D137-E137)/D137)*POWER(B137*(D137-E137)/D137/SQRT(J137*0.01*(D137-E137)),0.115)*POWER(((D137-E137)/D137),0.407)*1000000</f>
        <v>178510111.34069428</v>
      </c>
      <c r="X137" s="10">
        <f t="shared" si="11"/>
        <v>0.2912867282110943</v>
      </c>
      <c r="Y137">
        <f>(H137/N137)*U137</f>
        <v>54825605.040395945</v>
      </c>
      <c r="Z137" s="11">
        <f>ABS(H137-Y137)</f>
        <v>1245323.3822039515</v>
      </c>
      <c r="AA137">
        <v>53989083.657950297</v>
      </c>
      <c r="AB137" s="10">
        <f>ABS(AA137-H137)/H137</f>
        <v>3.7128772845689023E-2</v>
      </c>
      <c r="AD137" s="11"/>
    </row>
    <row r="138" spans="1:30" ht="15.6" x14ac:dyDescent="0.25">
      <c r="A138" s="12">
        <v>11</v>
      </c>
      <c r="B138" s="13">
        <v>7</v>
      </c>
      <c r="C138" s="13">
        <v>868.69790207886604</v>
      </c>
      <c r="D138" s="14">
        <v>3.05333704104883E-2</v>
      </c>
      <c r="E138" s="14">
        <v>2.5795013766603699E-2</v>
      </c>
      <c r="F138" s="12">
        <v>0.154679572648731</v>
      </c>
      <c r="G138" s="12">
        <v>3.0521614595145201</v>
      </c>
      <c r="H138" s="15">
        <v>46836927.6803587</v>
      </c>
      <c r="I138" s="15">
        <v>968483.37576995394</v>
      </c>
      <c r="J138">
        <f>560*(1+2.2*10^(-5)*H138/(G138*1000)/((D138-E138)*1000))</f>
        <v>599.89916961482788</v>
      </c>
      <c r="K138">
        <f>(J138*(D138-E138)*1000)^(1/2)</f>
        <v>53.315440690341056</v>
      </c>
      <c r="L138">
        <f>(D138+E138)/2*1000</f>
        <v>28.164192088546002</v>
      </c>
      <c r="M138">
        <f>0.8049-0.3393*F138+(0.2488+0.0393*F138+0.0732*F138*F138)*K138/L138</f>
        <v>1.2382240244606177</v>
      </c>
      <c r="N138">
        <f>H138/1000/(M138*G138*K138)*10^6</f>
        <v>232449526.4731192</v>
      </c>
      <c r="O138">
        <f t="shared" si="8"/>
        <v>19.264183668985947</v>
      </c>
      <c r="P138" s="13">
        <v>868.69790207886604</v>
      </c>
      <c r="Q138">
        <f>R138*B138*1000/K138</f>
        <v>22.062588652360596</v>
      </c>
      <c r="R138">
        <f>LN(1/(1-F138))</f>
        <v>0.16803951953861757</v>
      </c>
      <c r="S138">
        <v>1</v>
      </c>
      <c r="T138">
        <v>19.279761762239101</v>
      </c>
      <c r="U138">
        <f t="shared" si="9"/>
        <v>236098998.98141325</v>
      </c>
      <c r="V138" s="10">
        <f t="shared" si="10"/>
        <v>1.5700064283486834E-2</v>
      </c>
      <c r="W138">
        <f>6310.7*EXP(-2.62*(C138+273)*0.001-0.669*(D138-E138)/D138)*POWER(B138*(D138-E138)/D138/SQRT(J138*0.01*(D138-E138)),0.115)*POWER(((D138-E138)/D138),0.407)*1000000</f>
        <v>165817363.61155632</v>
      </c>
      <c r="X138" s="10">
        <f t="shared" si="11"/>
        <v>0.28665217723843511</v>
      </c>
      <c r="Y138">
        <f>(H138/N138)*U138</f>
        <v>47572270.455781356</v>
      </c>
      <c r="Z138" s="11">
        <f>ABS(H138-Y138)</f>
        <v>735342.77542265505</v>
      </c>
      <c r="AA138">
        <v>46280002.425775103</v>
      </c>
      <c r="AB138" s="10">
        <f>ABS(AA138-H138)/H138</f>
        <v>1.1890729861368481E-2</v>
      </c>
      <c r="AD138" s="11"/>
    </row>
    <row r="139" spans="1:30" ht="15.6" x14ac:dyDescent="0.25">
      <c r="A139" s="12">
        <v>12</v>
      </c>
      <c r="B139" s="13">
        <v>7</v>
      </c>
      <c r="C139" s="13">
        <v>856.84702471118999</v>
      </c>
      <c r="D139" s="14">
        <v>2.5795013766603699E-2</v>
      </c>
      <c r="E139" s="14">
        <v>2.2175601474439501E-2</v>
      </c>
      <c r="F139" s="12">
        <v>0.13977255717207199</v>
      </c>
      <c r="G139" s="12">
        <v>3.05232303755648</v>
      </c>
      <c r="H139" s="15">
        <v>43483448.200465202</v>
      </c>
      <c r="I139" s="15">
        <v>769394.832404132</v>
      </c>
      <c r="J139">
        <f>560*(1+2.2*10^(-5)*H139/(G139*1000)/((D139-E139)*1000))</f>
        <v>608.49155736576847</v>
      </c>
      <c r="K139">
        <f>(J139*(D139-E139)*1000)^(1/2)</f>
        <v>46.929541041947111</v>
      </c>
      <c r="L139">
        <f>(D139+E139)/2*1000</f>
        <v>23.985307620521599</v>
      </c>
      <c r="M139">
        <f>0.8049-0.3393*F139+(0.2488+0.0393*F139+0.0732*F139*F139)*K139/L139</f>
        <v>1.257821842528329</v>
      </c>
      <c r="N139">
        <f>H139/1000/(M139*G139*K139)*10^6</f>
        <v>241339296.43467268</v>
      </c>
      <c r="O139">
        <f t="shared" si="8"/>
        <v>19.30171437036007</v>
      </c>
      <c r="P139" s="13">
        <v>856.84702471118999</v>
      </c>
      <c r="Q139">
        <f>R139*B139*1000/K139</f>
        <v>22.457266162635673</v>
      </c>
      <c r="R139">
        <f>LN(1/(1-F139))</f>
        <v>0.15055845629562012</v>
      </c>
      <c r="S139">
        <v>1</v>
      </c>
      <c r="T139">
        <v>19.325624659606699</v>
      </c>
      <c r="U139">
        <f t="shared" si="9"/>
        <v>247179329.02606371</v>
      </c>
      <c r="V139" s="10">
        <f t="shared" si="10"/>
        <v>2.4198432156165028E-2</v>
      </c>
      <c r="W139">
        <f>6310.7*EXP(-2.62*(C139+273)*0.001-0.669*(D139-E139)/D139)*POWER(B139*(D139-E139)/D139/SQRT(J139*0.01*(D139-E139)),0.115)*POWER(((D139-E139)/D139),0.407)*1000000</f>
        <v>166329517.92342806</v>
      </c>
      <c r="X139" s="10">
        <f t="shared" si="11"/>
        <v>0.31080631964777755</v>
      </c>
      <c r="Y139">
        <f>(H139/N139)*U139</f>
        <v>44535679.471660279</v>
      </c>
      <c r="Z139" s="11">
        <f>ABS(H139-Y139)</f>
        <v>1052231.2711950764</v>
      </c>
      <c r="AA139">
        <v>43017359.492715999</v>
      </c>
      <c r="AB139" s="10">
        <f>ABS(AA139-H139)/H139</f>
        <v>1.0718761437696112E-2</v>
      </c>
      <c r="AD139" s="11"/>
    </row>
    <row r="140" spans="1:30" ht="15.6" x14ac:dyDescent="0.25">
      <c r="A140" s="12">
        <v>13</v>
      </c>
      <c r="B140" s="13">
        <v>7</v>
      </c>
      <c r="C140" s="13">
        <v>838.11495375511902</v>
      </c>
      <c r="D140" s="14">
        <v>2.2175601474439501E-2</v>
      </c>
      <c r="E140" s="14">
        <v>1.9742367708573901E-2</v>
      </c>
      <c r="F140" s="12">
        <v>0.10923313422794199</v>
      </c>
      <c r="G140" s="12">
        <v>3.0524398354854698</v>
      </c>
      <c r="H140" s="15">
        <v>36230294.336240001</v>
      </c>
      <c r="I140" s="15">
        <v>543122.82214864006</v>
      </c>
      <c r="J140">
        <f>560*(1+2.2*10^(-5)*H140/(G140*1000)/((D140-E140)*1000))</f>
        <v>620.09683811011621</v>
      </c>
      <c r="K140">
        <f>(J140*(D140-E140)*1000)^(1/2)</f>
        <v>38.843796989944607</v>
      </c>
      <c r="L140">
        <f>(D140+E140)/2*1000</f>
        <v>20.958984591506702</v>
      </c>
      <c r="M140">
        <f>0.8049-0.3393*F140+(0.2488+0.0393*F140+0.0732*F140*F140)*K140/L140</f>
        <v>1.23851908623609</v>
      </c>
      <c r="N140">
        <f>H140/1000/(M140*G140*K140)*10^6</f>
        <v>246717735.53190306</v>
      </c>
      <c r="O140">
        <f t="shared" si="8"/>
        <v>19.323755470005544</v>
      </c>
      <c r="P140" s="13">
        <v>838.11495375511902</v>
      </c>
      <c r="Q140">
        <f>R140*B140*1000/K140</f>
        <v>20.845227424325266</v>
      </c>
      <c r="R140">
        <f>LN(1/(1-F140))</f>
        <v>0.11567254032567378</v>
      </c>
      <c r="S140">
        <v>1</v>
      </c>
      <c r="T140">
        <v>19.3759948343525</v>
      </c>
      <c r="U140">
        <f t="shared" si="9"/>
        <v>259948692.85991889</v>
      </c>
      <c r="V140" s="10">
        <f t="shared" si="10"/>
        <v>5.3627913289212806E-2</v>
      </c>
      <c r="W140">
        <f>6310.7*EXP(-2.62*(C140+273)*0.001-0.669*(D140-E140)/D140)*POWER(B140*(D140-E140)/D140/SQRT(J140*0.01*(D140-E140)),0.115)*POWER(((D140-E140)/D140),0.407)*1000000</f>
        <v>160276153.6402441</v>
      </c>
      <c r="X140" s="10">
        <f t="shared" si="11"/>
        <v>0.35036630708894134</v>
      </c>
      <c r="Y140">
        <f>(H140/N140)*U140</f>
        <v>38173249.419346534</v>
      </c>
      <c r="Z140" s="11">
        <f>ABS(H140-Y140)</f>
        <v>1942955.0831065327</v>
      </c>
      <c r="AA140">
        <v>36267971.034547798</v>
      </c>
      <c r="AB140" s="10">
        <f>ABS(AA140-H140)/H140</f>
        <v>1.0399225012674136E-3</v>
      </c>
      <c r="AD140" s="11"/>
    </row>
    <row r="141" spans="1:30" ht="15.6" x14ac:dyDescent="0.25">
      <c r="A141" s="12">
        <v>11</v>
      </c>
      <c r="B141" s="13">
        <v>7</v>
      </c>
      <c r="C141" s="13">
        <v>872.24547203459599</v>
      </c>
      <c r="D141" s="14">
        <v>3.05384569640712E-2</v>
      </c>
      <c r="E141" s="14">
        <v>2.5831040403268599E-2</v>
      </c>
      <c r="F141" s="12">
        <v>0.15364404827315101</v>
      </c>
      <c r="G141" s="12">
        <v>3.0523828374778699</v>
      </c>
      <c r="H141" s="15">
        <v>46895098.472344898</v>
      </c>
      <c r="I141" s="15">
        <v>965028.61387524696</v>
      </c>
      <c r="J141">
        <f>560*(1+2.2*10^(-5)*H141/(G141*1000)/((D141-E141)*1000))</f>
        <v>600.20837541055084</v>
      </c>
      <c r="K141">
        <f>(J141*(D141-E141)*1000)^(1/2)</f>
        <v>53.15478197058146</v>
      </c>
      <c r="L141">
        <f>(D141+E141)/2*1000</f>
        <v>28.184748683669902</v>
      </c>
      <c r="M141">
        <f>0.8049-0.3393*F141+(0.2488+0.0393*F141+0.0732*F141*F141)*K141/L141</f>
        <v>1.2366373829272137</v>
      </c>
      <c r="N141">
        <f>H141/1000/(M141*G141*K141)*10^6</f>
        <v>233724229.72850001</v>
      </c>
      <c r="O141">
        <f t="shared" si="8"/>
        <v>19.269652472904603</v>
      </c>
      <c r="P141" s="13">
        <v>872.24547203459599</v>
      </c>
      <c r="Q141">
        <f>R141*B141*1000/K141</f>
        <v>21.968048493678925</v>
      </c>
      <c r="R141">
        <f>LN(1/(1-F141))</f>
        <v>0.16681526114295195</v>
      </c>
      <c r="S141">
        <v>1</v>
      </c>
      <c r="T141">
        <v>19.2665545400389</v>
      </c>
      <c r="U141">
        <f t="shared" si="9"/>
        <v>233001288.14614037</v>
      </c>
      <c r="V141" s="10">
        <f t="shared" si="10"/>
        <v>3.0931392230896604E-3</v>
      </c>
      <c r="W141">
        <f>6310.7*EXP(-2.62*(C141+273)*0.001-0.669*(D141-E141)/D141)*POWER(B141*(D141-E141)/D141/SQRT(J141*0.01*(D141-E141)),0.115)*POWER(((D141-E141)/D141),0.407)*1000000</f>
        <v>163878916.92640767</v>
      </c>
      <c r="X141" s="10">
        <f t="shared" si="11"/>
        <v>0.29883642309240438</v>
      </c>
      <c r="Y141">
        <f>(H141/N141)*U141</f>
        <v>46750045.40388944</v>
      </c>
      <c r="Z141" s="11">
        <f>ABS(H141-Y141)</f>
        <v>145053.06845545769</v>
      </c>
      <c r="AA141">
        <v>45646874.0821357</v>
      </c>
      <c r="AB141" s="10">
        <f>ABS(AA141-H141)/H141</f>
        <v>2.6617374328477085E-2</v>
      </c>
      <c r="AD141" s="11"/>
    </row>
    <row r="142" spans="1:30" ht="15.6" x14ac:dyDescent="0.25">
      <c r="A142" s="12">
        <v>12</v>
      </c>
      <c r="B142" s="13">
        <v>7</v>
      </c>
      <c r="C142" s="13">
        <v>860.30411827809701</v>
      </c>
      <c r="D142" s="14">
        <v>2.5831040403268599E-2</v>
      </c>
      <c r="E142" s="14">
        <v>2.2221505793687299E-2</v>
      </c>
      <c r="F142" s="12">
        <v>0.139197446513805</v>
      </c>
      <c r="G142" s="12">
        <v>3.0525433859659401</v>
      </c>
      <c r="H142" s="15">
        <v>43493190.099653997</v>
      </c>
      <c r="I142" s="15">
        <v>759705.29792151996</v>
      </c>
      <c r="J142">
        <f>560*(1+2.2*10^(-5)*H142/(G142*1000)/((D142-E142)*1000))</f>
        <v>608.63163997309505</v>
      </c>
      <c r="K142">
        <f>(J142*(D142-E142)*1000)^(1/2)</f>
        <v>46.87085415233129</v>
      </c>
      <c r="L142">
        <f>(D142+E142)/2*1000</f>
        <v>24.026273098477947</v>
      </c>
      <c r="M142">
        <f>0.8049-0.3393*F142+(0.2488+0.0393*F142+0.0732*F142*F142)*K142/L142</f>
        <v>1.2564722369734087</v>
      </c>
      <c r="N142">
        <f>H142/1000/(M142*G142*K142)*10^6</f>
        <v>241937758.63869488</v>
      </c>
      <c r="O142">
        <f t="shared" si="8"/>
        <v>19.304191055332598</v>
      </c>
      <c r="P142" s="13">
        <v>860.30411827809701</v>
      </c>
      <c r="Q142">
        <f>R142*B142*1000/K142</f>
        <v>22.385571612783039</v>
      </c>
      <c r="R142">
        <f>LN(1/(1-F142))</f>
        <v>0.14989012316847447</v>
      </c>
      <c r="S142">
        <v>1</v>
      </c>
      <c r="T142">
        <v>19.312863549303099</v>
      </c>
      <c r="U142">
        <f t="shared" si="9"/>
        <v>244045087.08028454</v>
      </c>
      <c r="V142" s="10">
        <f t="shared" si="10"/>
        <v>8.7102089952676483E-3</v>
      </c>
      <c r="W142">
        <f>6310.7*EXP(-2.62*(C142+273)*0.001-0.669*(D142-E142)/D142)*POWER(B142*(D142-E142)/D142/SQRT(J142*0.01*(D142-E142)),0.115)*POWER(((D142-E142)/D142),0.407)*1000000</f>
        <v>164562239.73270014</v>
      </c>
      <c r="X142" s="10">
        <f t="shared" si="11"/>
        <v>0.31981580445053981</v>
      </c>
      <c r="Y142">
        <f>(H142/N142)*U142</f>
        <v>43872024.87529289</v>
      </c>
      <c r="Z142" s="11">
        <f>ABS(H142-Y142)</f>
        <v>378834.77563889325</v>
      </c>
      <c r="AA142">
        <v>42533523.028418504</v>
      </c>
      <c r="AB142" s="10">
        <f>ABS(AA142-H142)/H142</f>
        <v>2.2064766209069758E-2</v>
      </c>
      <c r="AD142" s="11"/>
    </row>
    <row r="143" spans="1:30" ht="15.6" x14ac:dyDescent="0.25">
      <c r="A143" s="12">
        <v>13</v>
      </c>
      <c r="B143" s="13">
        <v>7</v>
      </c>
      <c r="C143" s="13">
        <v>841.22111806201701</v>
      </c>
      <c r="D143" s="14">
        <v>2.2221505793687299E-2</v>
      </c>
      <c r="E143" s="14">
        <v>1.97414290447201E-2</v>
      </c>
      <c r="F143" s="12">
        <v>0.111107053972523</v>
      </c>
      <c r="G143" s="12">
        <v>3.05265993127174</v>
      </c>
      <c r="H143" s="15">
        <v>37245842.785020798</v>
      </c>
      <c r="I143" s="15">
        <v>546083.96464963304</v>
      </c>
      <c r="J143">
        <f>560*(1+2.2*10^(-5)*H143/(G143*1000)/((D143-E143)*1000))</f>
        <v>620.61009525617487</v>
      </c>
      <c r="K143">
        <f>(J143*(D143-E143)*1000)^(1/2)</f>
        <v>39.232138195861282</v>
      </c>
      <c r="L143">
        <f>(D143+E143)/2*1000</f>
        <v>20.9814674192037</v>
      </c>
      <c r="M143">
        <f>0.8049-0.3393*F143+(0.2488+0.0393*F143+0.0732*F143*F143)*K143/L143</f>
        <v>1.2422737267798218</v>
      </c>
      <c r="N143">
        <f>H143/1000/(M143*G143*K143)*10^6</f>
        <v>250345679.63525259</v>
      </c>
      <c r="O143">
        <f t="shared" si="8"/>
        <v>19.338353239292548</v>
      </c>
      <c r="P143" s="13">
        <v>841.22111806201701</v>
      </c>
      <c r="Q143">
        <f>R143*B143*1000/K143</f>
        <v>21.01464099624809</v>
      </c>
      <c r="R143">
        <f>LN(1/(1-F143))</f>
        <v>0.11777847138588816</v>
      </c>
      <c r="S143">
        <v>1</v>
      </c>
      <c r="T143">
        <v>19.366958508764899</v>
      </c>
      <c r="U143">
        <f t="shared" si="9"/>
        <v>257610293.0181773</v>
      </c>
      <c r="V143" s="10">
        <f t="shared" si="10"/>
        <v>2.9018329349677879E-2</v>
      </c>
      <c r="W143">
        <f>6310.7*EXP(-2.62*(C143+273)*0.001-0.669*(D143-E143)/D143)*POWER(B143*(D143-E143)/D143/SQRT(J143*0.01*(D143-E143)),0.115)*POWER(((D143-E143)/D143),0.407)*1000000</f>
        <v>160009272.12694225</v>
      </c>
      <c r="X143" s="10">
        <f t="shared" si="11"/>
        <v>0.36084668063746195</v>
      </c>
      <c r="Y143">
        <f>(H143/N143)*U143</f>
        <v>38326654.917862855</v>
      </c>
      <c r="Z143" s="11">
        <f>ABS(H143-Y143)</f>
        <v>1080812.1328420565</v>
      </c>
      <c r="AA143">
        <v>36485008.643931501</v>
      </c>
      <c r="AB143" s="10">
        <f>ABS(AA143-H143)/H143</f>
        <v>2.0427357369270843E-2</v>
      </c>
      <c r="AD143" s="11"/>
    </row>
    <row r="144" spans="1:30" ht="15.6" x14ac:dyDescent="0.25">
      <c r="A144" s="12">
        <v>10</v>
      </c>
      <c r="B144" s="13">
        <v>6.6231626352562403</v>
      </c>
      <c r="C144" s="13">
        <v>860.95294011295005</v>
      </c>
      <c r="D144" s="14">
        <v>3.76192269288253E-2</v>
      </c>
      <c r="E144" s="14">
        <v>3.0768438087484001E-2</v>
      </c>
      <c r="F144" s="12">
        <v>0.18162590803540199</v>
      </c>
      <c r="G144" s="12">
        <v>3.0515313171883398</v>
      </c>
      <c r="H144" s="15">
        <v>56312756.219163798</v>
      </c>
      <c r="I144" s="15">
        <v>1429942.3690344801</v>
      </c>
      <c r="J144">
        <f>560*(1+2.2*10^(-5)*H144/(G144*1000)/((D144-E144)*1000))</f>
        <v>593.18631866604949</v>
      </c>
      <c r="K144">
        <f>(J144*(D144-E144)*1000)^(1/2)</f>
        <v>63.747895751575165</v>
      </c>
      <c r="L144">
        <f>(D144+E144)/2*1000</f>
        <v>34.193832508154649</v>
      </c>
      <c r="M144">
        <f>0.8049-0.3393*F144+(0.2488+0.0393*F144+0.0732*F144*F144)*K144/L144</f>
        <v>1.2249236365271639</v>
      </c>
      <c r="N144">
        <f>H144/1000/(M144*G144*K144)*10^6</f>
        <v>236327403.89774257</v>
      </c>
      <c r="O144">
        <f t="shared" si="8"/>
        <v>19.280728706223321</v>
      </c>
      <c r="P144" s="13">
        <v>860.95294011295005</v>
      </c>
      <c r="Q144">
        <f>R144*B144*1000/K144</f>
        <v>20.824505148232301</v>
      </c>
      <c r="R144">
        <f>LN(1/(1-F144))</f>
        <v>0.2004357217805649</v>
      </c>
      <c r="S144">
        <v>1</v>
      </c>
      <c r="T144">
        <v>19.292267769370099</v>
      </c>
      <c r="U144">
        <f t="shared" si="9"/>
        <v>239070194.92055839</v>
      </c>
      <c r="V144" s="10">
        <f t="shared" si="10"/>
        <v>1.1605894947344373E-2</v>
      </c>
      <c r="W144">
        <f>6310.7*EXP(-2.62*(C144+273)*0.001-0.669*(D144-E144)/D144)*POWER(B144*(D144-E144)/D144/SQRT(J144*0.01*(D144-E144)),0.115)*POWER(((D144-E144)/D144),0.407)*1000000</f>
        <v>175872770.14113119</v>
      </c>
      <c r="X144" s="10">
        <f t="shared" si="11"/>
        <v>0.25580881759598956</v>
      </c>
      <c r="Y144">
        <f>(H144/N144)*U144</f>
        <v>56966316.152038828</v>
      </c>
      <c r="Z144" s="11">
        <f>ABS(H144-Y144)</f>
        <v>653559.93287502974</v>
      </c>
      <c r="AA144">
        <v>55109214.410541497</v>
      </c>
      <c r="AB144" s="10">
        <f>ABS(AA144-H144)/H144</f>
        <v>2.137245429682455E-2</v>
      </c>
      <c r="AD144" s="11"/>
    </row>
    <row r="145" spans="1:30" ht="15.6" x14ac:dyDescent="0.25">
      <c r="A145" s="12">
        <v>11</v>
      </c>
      <c r="B145" s="13">
        <v>7</v>
      </c>
      <c r="C145" s="13">
        <v>853.21743935275003</v>
      </c>
      <c r="D145" s="14">
        <v>3.0768438087484001E-2</v>
      </c>
      <c r="E145" s="14">
        <v>2.58413332043851E-2</v>
      </c>
      <c r="F145" s="12">
        <v>0.15961626788939001</v>
      </c>
      <c r="G145" s="12">
        <v>3.0517842757064</v>
      </c>
      <c r="H145" s="15">
        <v>52411864.063354298</v>
      </c>
      <c r="I145" s="15">
        <v>1106573.5722099</v>
      </c>
      <c r="J145">
        <f>560*(1+2.2*10^(-5)*H145/(G145*1000)/((D145-E145)*1000))</f>
        <v>602.94322689171258</v>
      </c>
      <c r="K145">
        <f>(J145*(D145-E145)*1000)^(1/2)</f>
        <v>54.504720139172953</v>
      </c>
      <c r="L145">
        <f>(D145+E145)/2*1000</f>
        <v>28.304885645934551</v>
      </c>
      <c r="M145">
        <f>0.8049-0.3393*F145+(0.2488+0.0393*F145+0.0732*F145*F145)*K145/L145</f>
        <v>1.2455093021045307</v>
      </c>
      <c r="N145">
        <f>H145/1000/(M145*G145*K145)*10^6</f>
        <v>252984949.76608163</v>
      </c>
      <c r="O145">
        <f t="shared" si="8"/>
        <v>19.348840557831782</v>
      </c>
      <c r="P145" s="13">
        <v>853.21743935275003</v>
      </c>
      <c r="Q145">
        <f>R145*B145*1000/K145</f>
        <v>22.333417537102239</v>
      </c>
      <c r="R145">
        <f>LN(1/(1-F145))</f>
        <v>0.17389666751586499</v>
      </c>
      <c r="S145">
        <v>1</v>
      </c>
      <c r="T145">
        <v>19.336485953176801</v>
      </c>
      <c r="U145">
        <f t="shared" si="9"/>
        <v>249878648.79933229</v>
      </c>
      <c r="V145" s="10">
        <f t="shared" si="10"/>
        <v>1.2278599851973528E-2</v>
      </c>
      <c r="W145">
        <f>6310.7*EXP(-2.62*(C145+273)*0.001-0.669*(D145-E145)/D145)*POWER(B145*(D145-E145)/D145/SQRT(J145*0.01*(D145-E145)),0.115)*POWER(((D145-E145)/D145),0.407)*1000000</f>
        <v>174510434.36072055</v>
      </c>
      <c r="X145" s="10">
        <f t="shared" si="11"/>
        <v>0.31019440278135618</v>
      </c>
      <c r="Y145">
        <f>(H145/N145)*U145</f>
        <v>51768319.75702434</v>
      </c>
      <c r="Z145" s="11">
        <f>ABS(H145-Y145)</f>
        <v>643544.30632995814</v>
      </c>
      <c r="AA145">
        <v>49182013.346550196</v>
      </c>
      <c r="AB145" s="10">
        <f>ABS(AA145-H145)/H145</f>
        <v>6.1624419862264967E-2</v>
      </c>
      <c r="AD145" s="11"/>
    </row>
    <row r="146" spans="1:30" ht="15.6" x14ac:dyDescent="0.25">
      <c r="A146" s="16">
        <v>9</v>
      </c>
      <c r="B146" s="13">
        <v>5.3010175312891503</v>
      </c>
      <c r="C146" s="13">
        <v>850.95644798950002</v>
      </c>
      <c r="D146" s="14">
        <v>5.26181349424256E-2</v>
      </c>
      <c r="E146" s="14">
        <v>4.1894689551156397E-2</v>
      </c>
      <c r="F146" s="12">
        <v>0.203410940143851</v>
      </c>
      <c r="G146" s="12">
        <v>3.1177520159287702</v>
      </c>
      <c r="H146" s="15">
        <v>64732960.544067502</v>
      </c>
      <c r="I146" s="15">
        <v>2196731.1916849199</v>
      </c>
      <c r="J146">
        <f>560*(1+2.2*10^(-5)*H146/(G146*1000)/((D146-E146)*1000))</f>
        <v>583.85394779356398</v>
      </c>
      <c r="K146">
        <f>(J146*(D146-E146)*1000)^(1/2)</f>
        <v>79.126012951754518</v>
      </c>
      <c r="L146">
        <f>(D146+E146)/2*1000</f>
        <v>47.256412246791001</v>
      </c>
      <c r="M146">
        <f>0.8049-0.3393*F146+(0.2488+0.0393*F146+0.0732*F146*F146)*K146/L146</f>
        <v>1.170929240463725</v>
      </c>
      <c r="N146">
        <f>H146/1000/(M146*G146*K146)*10^6</f>
        <v>224095928.94355792</v>
      </c>
      <c r="O146">
        <f t="shared" si="8"/>
        <v>19.227584772356963</v>
      </c>
      <c r="P146" s="13">
        <v>850.95644798950002</v>
      </c>
      <c r="Q146">
        <f>R146*B146*1000/K146</f>
        <v>15.23567244469791</v>
      </c>
      <c r="R146">
        <f>LN(1/(1-F146))</f>
        <v>0.22741634187628926</v>
      </c>
      <c r="S146">
        <v>1</v>
      </c>
      <c r="T146">
        <v>19.2174978632498</v>
      </c>
      <c r="U146">
        <f t="shared" si="9"/>
        <v>221846855.84441623</v>
      </c>
      <c r="V146" s="10">
        <f t="shared" si="10"/>
        <v>1.0036206859019521E-2</v>
      </c>
      <c r="W146">
        <f>6310.7*EXP(-2.62*(C146+273)*0.001-0.669*(D146-E146)/D146)*POWER(B146*(D146-E146)/D146/SQRT(J146*0.01*(D146-E146)),0.115)*POWER(((D146-E146)/D146),0.407)*1000000</f>
        <v>179418173.12798527</v>
      </c>
      <c r="X146" s="10">
        <f t="shared" si="11"/>
        <v>0.19936888646837242</v>
      </c>
      <c r="Y146">
        <f>(H146/N146)*U146</f>
        <v>64083287.161450498</v>
      </c>
      <c r="Z146" s="11">
        <f>ABS(H146-Y146)</f>
        <v>649673.38261700422</v>
      </c>
      <c r="AA146">
        <v>63360291.501610801</v>
      </c>
      <c r="AB146" s="10">
        <f>ABS(AA146-H146)/H146</f>
        <v>2.1205102175455817E-2</v>
      </c>
      <c r="AD146" s="11"/>
    </row>
    <row r="147" spans="1:30" ht="15.6" x14ac:dyDescent="0.25">
      <c r="A147" s="12">
        <v>10</v>
      </c>
      <c r="B147" s="13">
        <v>5.8319332320802699</v>
      </c>
      <c r="C147" s="13">
        <v>846.11607670420403</v>
      </c>
      <c r="D147" s="14">
        <v>4.1894689551156397E-2</v>
      </c>
      <c r="E147" s="14">
        <v>3.4135431014863798E-2</v>
      </c>
      <c r="F147" s="12">
        <v>0.184767612744001</v>
      </c>
      <c r="G147" s="12">
        <v>3.1182006634001702</v>
      </c>
      <c r="H147" s="15">
        <v>58637121.968950897</v>
      </c>
      <c r="I147" s="15">
        <v>1617911.1210356301</v>
      </c>
      <c r="J147">
        <f>560*(1+2.2*10^(-5)*H147/(G147*1000)/((D147-E147)*1000))</f>
        <v>589.85788710702923</v>
      </c>
      <c r="K147">
        <f>(J147*(D147-E147)*1000)^(1/2)</f>
        <v>67.652493270645479</v>
      </c>
      <c r="L147">
        <f>(D147+E147)/2*1000</f>
        <v>38.015060283010101</v>
      </c>
      <c r="M147">
        <f>0.8049-0.3393*F147+(0.2488+0.0393*F147+0.0732*F147*F147)*K147/L147</f>
        <v>1.202348409695662</v>
      </c>
      <c r="N147">
        <f>H147/1000/(M147*G147*K147)*10^6</f>
        <v>231182228.820517</v>
      </c>
      <c r="O147">
        <f t="shared" si="8"/>
        <v>19.25871682684507</v>
      </c>
      <c r="P147" s="13">
        <v>846.11607670420403</v>
      </c>
      <c r="Q147">
        <f>R147*B147*1000/K147</f>
        <v>17.609984898851778</v>
      </c>
      <c r="R147">
        <f>LN(1/(1-F147))</f>
        <v>0.20428206864789095</v>
      </c>
      <c r="S147">
        <v>1</v>
      </c>
      <c r="T147">
        <v>19.288652256148598</v>
      </c>
      <c r="U147">
        <f t="shared" si="9"/>
        <v>238207394.14363742</v>
      </c>
      <c r="V147" s="10">
        <f t="shared" si="10"/>
        <v>3.0387998934704209E-2</v>
      </c>
      <c r="W147">
        <f>6310.7*EXP(-2.62*(C147+273)*0.001-0.669*(D147-E147)/D147)*POWER(B147*(D147-E147)/D147/SQRT(J147*0.01*(D147-E147)),0.115)*POWER(((D147-E147)/D147),0.407)*1000000</f>
        <v>180170415.51547155</v>
      </c>
      <c r="X147" s="10">
        <f t="shared" si="11"/>
        <v>0.22065629164190431</v>
      </c>
      <c r="Y147">
        <f>(H147/N147)*U147</f>
        <v>60418986.768877491</v>
      </c>
      <c r="Z147" s="11">
        <f>ABS(H147-Y147)</f>
        <v>1781864.7999265939</v>
      </c>
      <c r="AA147">
        <v>58794659.597883098</v>
      </c>
      <c r="AB147" s="10">
        <f>ABS(AA147-H147)/H147</f>
        <v>2.6866534993927318E-3</v>
      </c>
      <c r="AD147" s="11"/>
    </row>
    <row r="148" spans="1:30" ht="15.6" x14ac:dyDescent="0.25">
      <c r="A148" s="12">
        <v>11</v>
      </c>
      <c r="B148" s="13">
        <v>6.3212076823262304</v>
      </c>
      <c r="C148" s="13">
        <v>840.09928713884904</v>
      </c>
      <c r="D148" s="14">
        <v>3.4135431014863798E-2</v>
      </c>
      <c r="E148" s="14">
        <v>2.86935746147731E-2</v>
      </c>
      <c r="F148" s="12">
        <v>0.158953932775902</v>
      </c>
      <c r="G148" s="12">
        <v>3.1184977921077599</v>
      </c>
      <c r="H148" s="15">
        <v>53998579.374361701</v>
      </c>
      <c r="I148" s="15">
        <v>1226642.6986382799</v>
      </c>
      <c r="J148">
        <f>560*(1+2.2*10^(-5)*H148/(G148*1000)/((D148-E148)*1000))</f>
        <v>599.20130491082352</v>
      </c>
      <c r="K148">
        <f>(J148*(D148-E148)*1000)^(1/2)</f>
        <v>57.103130002405848</v>
      </c>
      <c r="L148">
        <f>(D148+E148)/2*1000</f>
        <v>31.414502814818444</v>
      </c>
      <c r="M148">
        <f>0.8049-0.3393*F148+(0.2488+0.0393*F148+0.0732*F148*F148)*K148/L148</f>
        <v>1.2179355739279294</v>
      </c>
      <c r="N148">
        <f>H148/1000/(M148*G148*K148)*10^6</f>
        <v>248973235.83939517</v>
      </c>
      <c r="O148">
        <f t="shared" si="8"/>
        <v>19.33285596206311</v>
      </c>
      <c r="P148" s="13">
        <v>840.09928713884904</v>
      </c>
      <c r="Q148">
        <f>R148*B148*1000/K148</f>
        <v>19.162819151499285</v>
      </c>
      <c r="R148">
        <f>LN(1/(1-F148))</f>
        <v>0.17310884378631353</v>
      </c>
      <c r="S148">
        <v>1</v>
      </c>
      <c r="T148">
        <v>19.3395925724789</v>
      </c>
      <c r="U148">
        <f t="shared" si="9"/>
        <v>250656133.68234935</v>
      </c>
      <c r="V148" s="10">
        <f t="shared" si="10"/>
        <v>6.7593524150514443E-3</v>
      </c>
      <c r="W148">
        <f>6310.7*EXP(-2.62*(C148+273)*0.001-0.669*(D148-E148)/D148)*POWER(B148*(D148-E148)/D148/SQRT(J148*0.01*(D148-E148)),0.115)*POWER(((D148-E148)/D148),0.407)*1000000</f>
        <v>177223138.79157579</v>
      </c>
      <c r="X148" s="10">
        <f t="shared" si="11"/>
        <v>0.28818397610457663</v>
      </c>
      <c r="Y148">
        <f>(H148/N148)*U148</f>
        <v>54363574.802265137</v>
      </c>
      <c r="Z148" s="11">
        <f>ABS(H148-Y148)</f>
        <v>364995.42790343612</v>
      </c>
      <c r="AA148">
        <v>51699540.497474901</v>
      </c>
      <c r="AB148" s="10">
        <f>ABS(AA148-H148)/H148</f>
        <v>4.257591409855449E-2</v>
      </c>
      <c r="AD148" s="11"/>
    </row>
    <row r="149" spans="1:30" ht="15.6" x14ac:dyDescent="0.25">
      <c r="A149" s="12">
        <v>9</v>
      </c>
      <c r="B149" s="13">
        <v>5.3237200315366602</v>
      </c>
      <c r="C149" s="13">
        <v>848.34666014423999</v>
      </c>
      <c r="D149" s="14">
        <v>5.2334319006262196E-2</v>
      </c>
      <c r="E149" s="14">
        <v>4.1664475275030803E-2</v>
      </c>
      <c r="F149" s="12">
        <v>0.203489697843832</v>
      </c>
      <c r="G149" s="12">
        <v>3.1012387524216001</v>
      </c>
      <c r="H149" s="15">
        <v>61139714.558846802</v>
      </c>
      <c r="I149" s="15">
        <v>2056019.8923201601</v>
      </c>
      <c r="J149">
        <f>560*(1+2.2*10^(-5)*H149/(G149*1000)/((D149-E149)*1000))</f>
        <v>582.76359517666663</v>
      </c>
      <c r="K149">
        <f>(J149*(D149-E149)*1000)^(1/2)</f>
        <v>78.854273776287016</v>
      </c>
      <c r="L149">
        <f>(D149+E149)/2*1000</f>
        <v>46.999397140646501</v>
      </c>
      <c r="M149">
        <f>0.8049-0.3393*F149+(0.2488+0.0393*F149+0.0732*F149*F149)*K149/L149</f>
        <v>1.1717884561402663</v>
      </c>
      <c r="N149">
        <f>H149/1000/(M149*G149*K149)*10^6</f>
        <v>213360368.62365225</v>
      </c>
      <c r="O149">
        <f t="shared" si="8"/>
        <v>19.178493165543948</v>
      </c>
      <c r="P149" s="13">
        <v>848.34666014423999</v>
      </c>
      <c r="Q149">
        <f>R149*B149*1000/K149</f>
        <v>15.360325469691853</v>
      </c>
      <c r="R149">
        <f>LN(1/(1-F149))</f>
        <v>0.22751521543298403</v>
      </c>
      <c r="S149">
        <v>1</v>
      </c>
      <c r="T149">
        <v>19.229901507985598</v>
      </c>
      <c r="U149">
        <f t="shared" si="9"/>
        <v>224615701.8220669</v>
      </c>
      <c r="V149" s="10">
        <f t="shared" si="10"/>
        <v>5.2752689128823214E-2</v>
      </c>
      <c r="W149">
        <f>6310.7*EXP(-2.62*(C149+273)*0.001-0.669*(D149-E149)/D149)*POWER(B149*(D149-E149)/D149/SQRT(J149*0.01*(D149-E149)),0.115)*POWER(((D149-E149)/D149),0.407)*1000000</f>
        <v>180837205.97479221</v>
      </c>
      <c r="X149" s="10">
        <f t="shared" si="11"/>
        <v>0.15243300739805085</v>
      </c>
      <c r="Y149">
        <f>(H149/N149)*U149</f>
        <v>64364998.914394632</v>
      </c>
      <c r="Z149" s="11">
        <f>ABS(H149-Y149)</f>
        <v>3225284.3555478305</v>
      </c>
      <c r="AA149">
        <v>63382367.690005898</v>
      </c>
      <c r="AB149" s="10">
        <f>ABS(AA149-H149)/H149</f>
        <v>3.6680791648128319E-2</v>
      </c>
      <c r="AD149" s="11"/>
    </row>
    <row r="150" spans="1:30" ht="15.6" x14ac:dyDescent="0.25">
      <c r="A150" s="12">
        <v>10</v>
      </c>
      <c r="B150" s="13">
        <v>5.8566109270995703</v>
      </c>
      <c r="C150" s="13">
        <v>855.17738869339405</v>
      </c>
      <c r="D150" s="14">
        <v>4.1664475275030803E-2</v>
      </c>
      <c r="E150" s="14">
        <v>3.3947351437336799E-2</v>
      </c>
      <c r="F150" s="12">
        <v>0.18477722482743</v>
      </c>
      <c r="G150" s="12">
        <v>3.1016851316266001</v>
      </c>
      <c r="H150" s="15">
        <v>56225589.741885297</v>
      </c>
      <c r="I150" s="15">
        <v>1542442.14972407</v>
      </c>
      <c r="J150">
        <f>560*(1+2.2*10^(-5)*H150/(G150*1000)/((D150-E150)*1000))</f>
        <v>588.93953506159914</v>
      </c>
      <c r="K150">
        <f>(J150*(D150-E150)*1000)^(1/2)</f>
        <v>67.416016828230738</v>
      </c>
      <c r="L150">
        <f>(D150+E150)/2*1000</f>
        <v>37.805913356183801</v>
      </c>
      <c r="M150">
        <f>0.8049-0.3393*F150+(0.2488+0.0393*F150+0.0732*F150*F150)*K150/L150</f>
        <v>1.2032745384888357</v>
      </c>
      <c r="N150">
        <f>H150/1000/(M150*G150*K150)*10^6</f>
        <v>223464476.70386031</v>
      </c>
      <c r="O150">
        <f t="shared" si="8"/>
        <v>19.224763018463126</v>
      </c>
      <c r="P150" s="13">
        <v>855.17738869339405</v>
      </c>
      <c r="Q150">
        <f>R150*B150*1000/K150</f>
        <v>17.747557704247644</v>
      </c>
      <c r="R150">
        <f>LN(1/(1-F150))</f>
        <v>0.2042938593228516</v>
      </c>
      <c r="S150">
        <v>1</v>
      </c>
      <c r="T150">
        <v>19.2594579756245</v>
      </c>
      <c r="U150">
        <f t="shared" si="9"/>
        <v>231353632.75729591</v>
      </c>
      <c r="V150" s="10">
        <f t="shared" si="10"/>
        <v>3.5303848601809157E-2</v>
      </c>
      <c r="W150">
        <f>6310.7*EXP(-2.62*(C150+273)*0.001-0.669*(D150-E150)/D150)*POWER(B150*(D150-E150)/D150/SQRT(J150*0.01*(D150-E150)),0.115)*POWER(((D150-E150)/D150),0.407)*1000000</f>
        <v>176104354.14237303</v>
      </c>
      <c r="X150" s="10">
        <f t="shared" si="11"/>
        <v>0.21193579964053924</v>
      </c>
      <c r="Y150">
        <f>(H150/N150)*U150</f>
        <v>58210569.449680246</v>
      </c>
      <c r="Z150" s="11">
        <f>ABS(H150-Y150)</f>
        <v>1984979.7077949494</v>
      </c>
      <c r="AA150">
        <v>57693438.907605298</v>
      </c>
      <c r="AB150" s="10">
        <f>ABS(AA150-H150)/H150</f>
        <v>2.6106425427611397E-2</v>
      </c>
      <c r="AD150" s="11"/>
    </row>
    <row r="151" spans="1:30" ht="15.6" x14ac:dyDescent="0.25">
      <c r="A151" s="12">
        <v>11</v>
      </c>
      <c r="B151" s="13">
        <v>6.3455320079453701</v>
      </c>
      <c r="C151" s="13">
        <v>850.40741637085705</v>
      </c>
      <c r="D151" s="14">
        <v>3.3947351437336799E-2</v>
      </c>
      <c r="E151" s="14">
        <v>2.8597690795819398E-2</v>
      </c>
      <c r="F151" s="12">
        <v>0.157124134937876</v>
      </c>
      <c r="G151" s="12">
        <v>3.1019806209877201</v>
      </c>
      <c r="H151" s="15">
        <v>50246173.146138802</v>
      </c>
      <c r="I151" s="15">
        <v>1129195.61875382</v>
      </c>
      <c r="J151">
        <f>560*(1+2.2*10^(-5)*H151/(G151*1000)/((D151-E151)*1000))</f>
        <v>597.30339722698238</v>
      </c>
      <c r="K151">
        <f>(J151*(D151-E151)*1000)^(1/2)</f>
        <v>56.527608079502365</v>
      </c>
      <c r="L151">
        <f>(D151+E151)/2*1000</f>
        <v>31.272521116578098</v>
      </c>
      <c r="M151">
        <f>0.8049-0.3393*F151+(0.2488+0.0393*F151+0.0732*F151*F151)*K151/L151</f>
        <v>1.2157422410194259</v>
      </c>
      <c r="N151">
        <f>H151/1000/(M151*G151*K151)*10^6</f>
        <v>235701200.58838734</v>
      </c>
      <c r="O151">
        <f t="shared" si="8"/>
        <v>19.278075461607376</v>
      </c>
      <c r="P151" s="13">
        <v>850.40741637085705</v>
      </c>
      <c r="Q151">
        <f>R151*B151*1000/K151</f>
        <v>19.188450857966963</v>
      </c>
      <c r="R151">
        <f>LN(1/(1-F151))</f>
        <v>0.17093558560476896</v>
      </c>
      <c r="S151">
        <v>1</v>
      </c>
      <c r="T151">
        <v>19.3033172567431</v>
      </c>
      <c r="U151">
        <f t="shared" si="9"/>
        <v>241726446.10219288</v>
      </c>
      <c r="V151" s="10">
        <f t="shared" si="10"/>
        <v>2.5563066708037777E-2</v>
      </c>
      <c r="W151">
        <f>6310.7*EXP(-2.62*(C151+273)*0.001-0.669*(D151-E151)/D151)*POWER(B151*(D151-E151)/D151/SQRT(J151*0.01*(D151-E151)),0.115)*POWER(((D151-E151)/D151),0.407)*1000000</f>
        <v>171949274.57989615</v>
      </c>
      <c r="X151" s="10">
        <f t="shared" si="11"/>
        <v>0.27047773133673275</v>
      </c>
      <c r="Y151">
        <f>(H151/N151)*U151</f>
        <v>51530619.422097161</v>
      </c>
      <c r="Z151" s="11">
        <f>ABS(H151-Y151)</f>
        <v>1284446.2759583592</v>
      </c>
      <c r="AA151">
        <v>49877852.342870504</v>
      </c>
      <c r="AB151" s="10">
        <f>ABS(AA151-H151)/H151</f>
        <v>7.3303254796550079E-3</v>
      </c>
      <c r="AD151" s="11"/>
    </row>
    <row r="152" spans="1:30" ht="15.6" x14ac:dyDescent="0.25">
      <c r="A152" s="12">
        <v>12</v>
      </c>
      <c r="B152" s="13">
        <v>7</v>
      </c>
      <c r="C152" s="13">
        <v>840.66300330691001</v>
      </c>
      <c r="D152" s="14">
        <v>2.8597690795819398E-2</v>
      </c>
      <c r="E152" s="14">
        <v>2.4518624560652503E-2</v>
      </c>
      <c r="F152" s="12">
        <v>0.142139179914822</v>
      </c>
      <c r="G152" s="12">
        <v>3.1021701563044002</v>
      </c>
      <c r="H152" s="15">
        <v>46539483.385369599</v>
      </c>
      <c r="I152" s="15">
        <v>915621.32541812095</v>
      </c>
      <c r="J152">
        <f>560*(1+2.2*10^(-5)*H152/(G152*1000)/((D152-E152)*1000))</f>
        <v>605.31123432970571</v>
      </c>
      <c r="K152">
        <f>(J152*(D152-E152)*1000)^(1/2)</f>
        <v>49.69008570853444</v>
      </c>
      <c r="L152">
        <f>(D152+E152)/2*1000</f>
        <v>26.558157678235954</v>
      </c>
      <c r="M152">
        <f>0.8049-0.3393*F152+(0.2488+0.0393*F152+0.0732*F152*F152)*K152/L152</f>
        <v>1.2353933440385549</v>
      </c>
      <c r="N152">
        <f>H152/1000/(M152*G152*K152)*10^6</f>
        <v>244388597.78833583</v>
      </c>
      <c r="O152">
        <f t="shared" si="8"/>
        <v>19.314270130279507</v>
      </c>
      <c r="P152" s="13">
        <v>840.66300330691001</v>
      </c>
      <c r="Q152">
        <f>R152*B152*1000/K152</f>
        <v>21.597745983615244</v>
      </c>
      <c r="R152">
        <f>LN(1/(1-F152))</f>
        <v>0.15331340700528526</v>
      </c>
      <c r="S152">
        <v>1</v>
      </c>
      <c r="T152">
        <v>19.3738722997678</v>
      </c>
      <c r="U152">
        <f t="shared" si="9"/>
        <v>259397527.90933442</v>
      </c>
      <c r="V152" s="10">
        <f t="shared" si="10"/>
        <v>6.1414199585521488E-2</v>
      </c>
      <c r="W152">
        <f>6310.7*EXP(-2.62*(C152+273)*0.001-0.669*(D152-E152)/D152)*POWER(B152*(D152-E152)/D152/SQRT(J152*0.01*(D152-E152)),0.115)*POWER(((D152-E152)/D152),0.407)*1000000</f>
        <v>173610352.96083409</v>
      </c>
      <c r="X152" s="10">
        <f t="shared" si="11"/>
        <v>0.28961353135141987</v>
      </c>
      <c r="Y152">
        <f>(H152/N152)*U152</f>
        <v>49397668.506605744</v>
      </c>
      <c r="Z152" s="11">
        <f>ABS(H152-Y152)</f>
        <v>2858185.1212361455</v>
      </c>
      <c r="AA152">
        <v>46116719.234164901</v>
      </c>
      <c r="AB152" s="10">
        <f>ABS(AA152-H152)/H152</f>
        <v>9.0839889154764493E-3</v>
      </c>
      <c r="AD152" s="11"/>
    </row>
    <row r="153" spans="1:30" ht="15.6" x14ac:dyDescent="0.25">
      <c r="A153" s="12">
        <v>9</v>
      </c>
      <c r="B153" s="13">
        <v>5.31718408010651</v>
      </c>
      <c r="C153" s="13">
        <v>849.62536878622404</v>
      </c>
      <c r="D153" s="14">
        <v>5.24522124885227E-2</v>
      </c>
      <c r="E153" s="14">
        <v>4.16007391609481E-2</v>
      </c>
      <c r="F153" s="12">
        <v>0.20648937149781399</v>
      </c>
      <c r="G153" s="12">
        <v>3.1175600056243402</v>
      </c>
      <c r="H153" s="15">
        <v>63606129.625558302</v>
      </c>
      <c r="I153" s="15">
        <v>2087442.1752401199</v>
      </c>
      <c r="J153">
        <f>560*(1+2.2*10^(-5)*H153/(G153*1000)/((D153-E153)*1000))</f>
        <v>583.16360492964645</v>
      </c>
      <c r="K153">
        <f>(J153*(D153-E153)*1000)^(1/2)</f>
        <v>79.54988563477832</v>
      </c>
      <c r="L153">
        <f>(D153+E153)/2*1000</f>
        <v>47.0264758247354</v>
      </c>
      <c r="M153">
        <f>0.8049-0.3393*F153+(0.2488+0.0393*F153+0.0732*F153*F153)*K153/L153</f>
        <v>1.1747147053178575</v>
      </c>
      <c r="N153">
        <f>H153/1000/(M153*G153*K153)*10^6</f>
        <v>218329381.06313184</v>
      </c>
      <c r="O153">
        <f t="shared" si="8"/>
        <v>19.201515402766649</v>
      </c>
      <c r="P153" s="13">
        <v>849.62536878622404</v>
      </c>
      <c r="Q153">
        <f>R153*B153*1000/K153</f>
        <v>15.459515677005067</v>
      </c>
      <c r="R153">
        <f>LN(1/(1-F153))</f>
        <v>0.23128834464767695</v>
      </c>
      <c r="S153">
        <v>1</v>
      </c>
      <c r="T153">
        <v>19.228114887225399</v>
      </c>
      <c r="U153">
        <f t="shared" si="9"/>
        <v>224214757.02092925</v>
      </c>
      <c r="V153" s="10">
        <f t="shared" si="10"/>
        <v>2.6956408382322123E-2</v>
      </c>
      <c r="W153">
        <f>6310.7*EXP(-2.62*(C153+273)*0.001-0.669*(D153-E153)/D153)*POWER(B153*(D153-E153)/D153/SQRT(J153*0.01*(D153-E153)),0.115)*POWER(((D153-E153)/D153),0.407)*1000000</f>
        <v>181040752.78318736</v>
      </c>
      <c r="X153" s="10">
        <f t="shared" si="11"/>
        <v>0.17079070209594077</v>
      </c>
      <c r="Y153">
        <f>(H153/N153)*U153</f>
        <v>65320722.431363761</v>
      </c>
      <c r="Z153" s="11">
        <f>ABS(H153-Y153)</f>
        <v>1714592.8058054596</v>
      </c>
      <c r="AA153">
        <v>64022378.765990198</v>
      </c>
      <c r="AB153" s="10">
        <f>ABS(AA153-H153)/H153</f>
        <v>6.5441670933651342E-3</v>
      </c>
      <c r="AD153" s="11"/>
    </row>
    <row r="154" spans="1:30" ht="15.6" x14ac:dyDescent="0.25">
      <c r="A154" s="12">
        <v>10</v>
      </c>
      <c r="B154" s="13">
        <v>5.8476926950883197</v>
      </c>
      <c r="C154" s="13">
        <v>857.67457376143</v>
      </c>
      <c r="D154" s="14">
        <v>4.16007391609481E-2</v>
      </c>
      <c r="E154" s="14">
        <v>3.3898477086876801E-2</v>
      </c>
      <c r="F154" s="12">
        <v>0.18470325056694201</v>
      </c>
      <c r="G154" s="12">
        <v>3.1180131382132199</v>
      </c>
      <c r="H154" s="15">
        <v>57559304.5307879</v>
      </c>
      <c r="I154" s="15">
        <v>1562878.6365789301</v>
      </c>
      <c r="J154">
        <f>560*(1+2.2*10^(-5)*H154/(G154*1000)/((D154-E154)*1000))</f>
        <v>589.52772674773564</v>
      </c>
      <c r="K154">
        <f>(J154*(D154-E154)*1000)^(1/2)</f>
        <v>67.3846944887528</v>
      </c>
      <c r="L154">
        <f>(D154+E154)/2*1000</f>
        <v>37.749608123912452</v>
      </c>
      <c r="M154">
        <f>0.8049-0.3393*F154+(0.2488+0.0393*F154+0.0732*F154*F154)*K154/L154</f>
        <v>1.2037640446474094</v>
      </c>
      <c r="N154">
        <f>H154/1000/(M154*G154*K154)*10^6</f>
        <v>227580457.5110594</v>
      </c>
      <c r="O154">
        <f t="shared" si="8"/>
        <v>19.243014393221809</v>
      </c>
      <c r="P154" s="13">
        <v>857.67457376143</v>
      </c>
      <c r="Q154">
        <f>R154*B154*1000/K154</f>
        <v>17.720895160641241</v>
      </c>
      <c r="R154">
        <f>LN(1/(1-F154))</f>
        <v>0.20420312227932369</v>
      </c>
      <c r="S154">
        <v>1</v>
      </c>
      <c r="T154">
        <v>19.250122907690599</v>
      </c>
      <c r="U154">
        <f t="shared" si="9"/>
        <v>229203980.06636837</v>
      </c>
      <c r="V154" s="10">
        <f t="shared" si="10"/>
        <v>7.1338399310058153E-3</v>
      </c>
      <c r="W154">
        <f>6310.7*EXP(-2.62*(C154+273)*0.001-0.669*(D154-E154)/D154)*POWER(B154*(D154-E154)/D154/SQRT(J154*0.01*(D154-E154)),0.115)*POWER(((D154-E154)/D154),0.407)*1000000</f>
        <v>174906991.33792627</v>
      </c>
      <c r="X154" s="10">
        <f t="shared" si="11"/>
        <v>0.23144986502443179</v>
      </c>
      <c r="Y154">
        <f>(H154/N154)*U154</f>
        <v>57969923.395850554</v>
      </c>
      <c r="Z154" s="11">
        <f>ABS(H154-Y154)</f>
        <v>410618.86506265402</v>
      </c>
      <c r="AA154">
        <v>57646104.186624102</v>
      </c>
      <c r="AB154" s="10">
        <f>ABS(AA154-H154)/H154</f>
        <v>1.5080039021280031E-3</v>
      </c>
      <c r="AD154" s="11"/>
    </row>
    <row r="155" spans="1:30" ht="15.6" x14ac:dyDescent="0.25">
      <c r="A155" s="12">
        <v>11</v>
      </c>
      <c r="B155" s="13">
        <v>6.3340391696733098</v>
      </c>
      <c r="C155" s="13">
        <v>855.94587889764398</v>
      </c>
      <c r="D155" s="14">
        <v>3.3898477086876801E-2</v>
      </c>
      <c r="E155" s="14">
        <v>2.8579407224420698E-2</v>
      </c>
      <c r="F155" s="12">
        <v>0.156450238899354</v>
      </c>
      <c r="G155" s="12">
        <v>3.1183072052986001</v>
      </c>
      <c r="H155" s="15">
        <v>50322644.747372501</v>
      </c>
      <c r="I155" s="15">
        <v>1121635.9034756001</v>
      </c>
      <c r="J155">
        <f>560*(1+2.2*10^(-5)*H155/(G155*1000)/((D155-E155)*1000))</f>
        <v>597.37830236235277</v>
      </c>
      <c r="K155">
        <f>(J155*(D155-E155)*1000)^(1/2)</f>
        <v>56.369290616263569</v>
      </c>
      <c r="L155">
        <f>(D155+E155)/2*1000</f>
        <v>31.238942155648751</v>
      </c>
      <c r="M155">
        <f>0.8049-0.3393*F155+(0.2488+0.0393*F155+0.0732*F155*F155)*K155/L155</f>
        <v>1.2150927558792599</v>
      </c>
      <c r="N155">
        <f>H155/1000/(M155*G155*K155)*10^6</f>
        <v>235609370.19877478</v>
      </c>
      <c r="O155">
        <f t="shared" si="8"/>
        <v>19.277685780592492</v>
      </c>
      <c r="P155" s="13">
        <v>855.94587889764398</v>
      </c>
      <c r="Q155">
        <f>R155*B155*1000/K155</f>
        <v>19.117688299156171</v>
      </c>
      <c r="R155">
        <f>LN(1/(1-F155))</f>
        <v>0.17013638513729901</v>
      </c>
      <c r="S155">
        <v>1</v>
      </c>
      <c r="T155">
        <v>19.282534960523002</v>
      </c>
      <c r="U155">
        <f t="shared" si="9"/>
        <v>236754657.03491175</v>
      </c>
      <c r="V155" s="10">
        <f t="shared" si="10"/>
        <v>4.8609562309458723E-3</v>
      </c>
      <c r="W155">
        <f>6310.7*EXP(-2.62*(C155+273)*0.001-0.669*(D155-E155)/D155)*POWER(B155*(D155-E155)/D155/SQRT(J155*0.01*(D155-E155)),0.115)*POWER(((D155-E155)/D155),0.407)*1000000</f>
        <v>169188435.23401454</v>
      </c>
      <c r="X155" s="10">
        <f t="shared" si="11"/>
        <v>0.28191126230982833</v>
      </c>
      <c r="Y155">
        <f>(H155/N155)*U155</f>
        <v>50567260.920914918</v>
      </c>
      <c r="Z155" s="11">
        <f>ABS(H155-Y155)</f>
        <v>244616.17354241759</v>
      </c>
      <c r="AA155">
        <v>49346964.3784362</v>
      </c>
      <c r="AB155" s="10">
        <f>ABS(AA155-H155)/H155</f>
        <v>1.9388495454369846E-2</v>
      </c>
      <c r="AD155" s="11"/>
    </row>
    <row r="156" spans="1:30" ht="15.6" x14ac:dyDescent="0.25">
      <c r="A156" s="12">
        <v>12</v>
      </c>
      <c r="B156" s="13">
        <v>7</v>
      </c>
      <c r="C156" s="13">
        <v>845.29925122908105</v>
      </c>
      <c r="D156" s="14">
        <v>2.8579407224420698E-2</v>
      </c>
      <c r="E156" s="14">
        <v>2.45637487687628E-2</v>
      </c>
      <c r="F156" s="12">
        <v>0.140018879199098</v>
      </c>
      <c r="G156" s="12">
        <v>3.1184951312673999</v>
      </c>
      <c r="H156" s="15">
        <v>46570690.463001102</v>
      </c>
      <c r="I156" s="15">
        <v>913740.82508391899</v>
      </c>
      <c r="J156">
        <f>560*(1+2.2*10^(-5)*H156/(G156*1000)/((D156-E156)*1000))</f>
        <v>605.81646171919408</v>
      </c>
      <c r="K156">
        <f>(J156*(D156-E156)*1000)^(1/2)</f>
        <v>49.322935811642758</v>
      </c>
      <c r="L156">
        <f>(D156+E156)/2*1000</f>
        <v>26.571577996591749</v>
      </c>
      <c r="M156">
        <f>0.8049-0.3393*F156+(0.2488+0.0393*F156+0.0732*F156*F156)*K156/L156</f>
        <v>1.2320996266385582</v>
      </c>
      <c r="N156">
        <f>H156/1000/(M156*G156*K156)*10^6</f>
        <v>245738306.88317218</v>
      </c>
      <c r="O156">
        <f t="shared" si="8"/>
        <v>19.319777734509255</v>
      </c>
      <c r="P156" s="13">
        <v>845.29925122908105</v>
      </c>
      <c r="Q156">
        <f>R156*B156*1000/K156</f>
        <v>21.408172087744958</v>
      </c>
      <c r="R156">
        <f>LN(1/(1-F156))</f>
        <v>0.15084484253263525</v>
      </c>
      <c r="S156">
        <v>1</v>
      </c>
      <c r="T156">
        <v>19.355168535553499</v>
      </c>
      <c r="U156">
        <f t="shared" si="9"/>
        <v>254590908.7695412</v>
      </c>
      <c r="V156" s="10">
        <f t="shared" si="10"/>
        <v>3.6024509156310273E-2</v>
      </c>
      <c r="W156">
        <f>6310.7*EXP(-2.62*(C156+273)*0.001-0.669*(D156-E156)/D156)*POWER(B156*(D156-E156)/D156/SQRT(J156*0.01*(D156-E156)),0.115)*POWER(((D156-E156)/D156),0.407)*1000000</f>
        <v>170561912.67838708</v>
      </c>
      <c r="X156" s="10">
        <f t="shared" si="11"/>
        <v>0.30592053456494733</v>
      </c>
      <c r="Y156">
        <f>(H156/N156)*U156</f>
        <v>48248376.728001177</v>
      </c>
      <c r="Z156" s="11">
        <f>ABS(H156-Y156)</f>
        <v>1677686.2650000751</v>
      </c>
      <c r="AA156">
        <v>45309242.884165399</v>
      </c>
      <c r="AB156" s="10">
        <f>ABS(AA156-H156)/H156</f>
        <v>2.7086727001350397E-2</v>
      </c>
      <c r="AD156" s="11"/>
    </row>
    <row r="157" spans="1:30" ht="15.6" x14ac:dyDescent="0.25">
      <c r="A157" s="16">
        <v>9</v>
      </c>
      <c r="B157" s="13">
        <v>5.3079799805785397</v>
      </c>
      <c r="C157" s="13">
        <v>851.58043138418702</v>
      </c>
      <c r="D157" s="14">
        <v>5.2324826363908603E-2</v>
      </c>
      <c r="E157" s="14">
        <v>4.1765550050176702E-2</v>
      </c>
      <c r="F157" s="12">
        <v>0.20141747805580401</v>
      </c>
      <c r="G157" s="12">
        <v>3.1177286717099202</v>
      </c>
      <c r="H157" s="15">
        <v>65867713.510069802</v>
      </c>
      <c r="I157" s="15">
        <v>2184626.1756386799</v>
      </c>
      <c r="J157">
        <f>560*(1+2.2*10^(-5)*H157/(G157*1000)/((D157-E157)*1000))</f>
        <v>584.64965380804063</v>
      </c>
      <c r="K157">
        <f>(J157*(D157-E157)*1000)^(1/2)</f>
        <v>78.571478548432566</v>
      </c>
      <c r="L157">
        <f>(D157+E157)/2*1000</f>
        <v>47.045188207042649</v>
      </c>
      <c r="M157">
        <f>0.8049-0.3393*F157+(0.2488+0.0393*F157+0.0732*F157*F157)*K157/L157</f>
        <v>1.1702667951887649</v>
      </c>
      <c r="N157">
        <f>H157/1000/(M157*G157*K157)*10^6</f>
        <v>229765311.65514588</v>
      </c>
      <c r="O157">
        <f t="shared" si="8"/>
        <v>19.252568961833138</v>
      </c>
      <c r="P157" s="13">
        <v>851.58043138418702</v>
      </c>
      <c r="Q157">
        <f>R157*B157*1000/K157</f>
        <v>15.194505672585036</v>
      </c>
      <c r="R157">
        <f>LN(1/(1-F157))</f>
        <v>0.2249169704625428</v>
      </c>
      <c r="S157">
        <v>1</v>
      </c>
      <c r="T157">
        <v>19.2140720982669</v>
      </c>
      <c r="U157">
        <f t="shared" si="9"/>
        <v>221088160.95129168</v>
      </c>
      <c r="V157" s="10">
        <f t="shared" si="10"/>
        <v>3.7765277279442927E-2</v>
      </c>
      <c r="W157">
        <f>6310.7*EXP(-2.62*(C157+273)*0.001-0.669*(D157-E157)/D157)*POWER(B157*(D157-E157)/D157/SQRT(J157*0.01*(D157-E157)),0.115)*POWER(((D157-E157)/D157),0.407)*1000000</f>
        <v>178616936.04666895</v>
      </c>
      <c r="X157" s="10">
        <f t="shared" si="11"/>
        <v>0.22261139090153606</v>
      </c>
      <c r="Y157">
        <f>(H157/N157)*U157</f>
        <v>63380201.045599103</v>
      </c>
      <c r="Z157" s="11">
        <f>ABS(H157-Y157)</f>
        <v>2487512.4644706994</v>
      </c>
      <c r="AA157">
        <v>62903705.807512097</v>
      </c>
      <c r="AB157" s="10">
        <f>ABS(AA157-H157)/H157</f>
        <v>4.4999401749456054E-2</v>
      </c>
      <c r="AD157" s="11"/>
    </row>
    <row r="158" spans="1:30" ht="15.6" x14ac:dyDescent="0.25">
      <c r="A158" s="12">
        <v>10</v>
      </c>
      <c r="B158" s="13">
        <v>5.8336888015989503</v>
      </c>
      <c r="C158" s="13">
        <v>846.14163850834495</v>
      </c>
      <c r="D158" s="14">
        <v>4.1765550050176702E-2</v>
      </c>
      <c r="E158" s="14">
        <v>3.4090332111553504E-2</v>
      </c>
      <c r="F158" s="12">
        <v>0.18333015879223599</v>
      </c>
      <c r="G158" s="12">
        <v>3.1181695628804902</v>
      </c>
      <c r="H158" s="15">
        <v>59071726.051961198</v>
      </c>
      <c r="I158" s="15">
        <v>1612534.20638305</v>
      </c>
      <c r="J158">
        <f>560*(1+2.2*10^(-5)*H158/(G158*1000)/((D158-E158)*1000))</f>
        <v>590.40884497963987</v>
      </c>
      <c r="K158">
        <f>(J158*(D158-E158)*1000)^(1/2)</f>
        <v>67.316540003995556</v>
      </c>
      <c r="L158">
        <f>(D158+E158)/2*1000</f>
        <v>37.927941080865097</v>
      </c>
      <c r="M158">
        <f>0.8049-0.3393*F158+(0.2488+0.0393*F158+0.0732*F158*F158)*K158/L158</f>
        <v>1.2014338129739248</v>
      </c>
      <c r="N158">
        <f>H158/1000/(M158*G158*K158)*10^6</f>
        <v>234238510.01138312</v>
      </c>
      <c r="O158">
        <f t="shared" si="8"/>
        <v>19.271850427768317</v>
      </c>
      <c r="P158" s="13">
        <v>846.14163850834495</v>
      </c>
      <c r="Q158">
        <f>R158*B158*1000/K158</f>
        <v>17.550528516435911</v>
      </c>
      <c r="R158">
        <f>LN(1/(1-F158))</f>
        <v>0.20252037692584887</v>
      </c>
      <c r="S158">
        <v>1</v>
      </c>
      <c r="T158">
        <v>19.287212569116701</v>
      </c>
      <c r="U158">
        <f t="shared" si="9"/>
        <v>237864696.79504338</v>
      </c>
      <c r="V158" s="10">
        <f t="shared" si="10"/>
        <v>1.5480745601925335E-2</v>
      </c>
      <c r="W158">
        <f>6310.7*EXP(-2.62*(C158+273)*0.001-0.669*(D158-E158)/D158)*POWER(B158*(D158-E158)/D158/SQRT(J158*0.01*(D158-E158)),0.115)*POWER(((D158-E158)/D158),0.407)*1000000</f>
        <v>179707989.4184269</v>
      </c>
      <c r="X158" s="10">
        <f t="shared" si="11"/>
        <v>0.23279912679732395</v>
      </c>
      <c r="Y158">
        <f>(H158/N158)*U158</f>
        <v>59986200.415238231</v>
      </c>
      <c r="Z158" s="11">
        <f>ABS(H158-Y158)</f>
        <v>914474.36327703297</v>
      </c>
      <c r="AA158">
        <v>58423820.452080801</v>
      </c>
      <c r="AB158" s="10">
        <f>ABS(AA158-H158)/H158</f>
        <v>1.0968116951762689E-2</v>
      </c>
      <c r="AD158" s="11"/>
    </row>
    <row r="159" spans="1:30" ht="15.6" x14ac:dyDescent="0.25">
      <c r="A159" s="12">
        <v>11</v>
      </c>
      <c r="B159" s="13">
        <v>6.3193226033557304</v>
      </c>
      <c r="C159" s="13">
        <v>839.58366291236098</v>
      </c>
      <c r="D159" s="14">
        <v>3.4090332111553504E-2</v>
      </c>
      <c r="E159" s="14">
        <v>2.8700114401758601E-2</v>
      </c>
      <c r="F159" s="12">
        <v>0.15765327146305899</v>
      </c>
      <c r="G159" s="12">
        <v>3.1184631517496402</v>
      </c>
      <c r="H159" s="15">
        <v>54221795.268809497</v>
      </c>
      <c r="I159" s="15">
        <v>1219295.28067056</v>
      </c>
      <c r="J159">
        <f>560*(1+2.2*10^(-5)*H159/(G159*1000)/((D159-E159)*1000))</f>
        <v>599.74089809032273</v>
      </c>
      <c r="K159">
        <f>(J159*(D159-E159)*1000)^(1/2)</f>
        <v>56.857136844680788</v>
      </c>
      <c r="L159">
        <f>(D159+E159)/2*1000</f>
        <v>31.395223256656049</v>
      </c>
      <c r="M159">
        <f>0.8049-0.3393*F159+(0.2488+0.0393*F159+0.0732*F159*F159)*K159/L159</f>
        <v>1.2165036098444688</v>
      </c>
      <c r="N159">
        <f>H159/1000/(M159*G159*K159)*10^6</f>
        <v>251382411.45276782</v>
      </c>
      <c r="O159">
        <f t="shared" si="8"/>
        <v>19.342485889273448</v>
      </c>
      <c r="P159" s="13">
        <v>839.58366291236098</v>
      </c>
      <c r="Q159">
        <f>R159*B159*1000/K159</f>
        <v>19.068238913529235</v>
      </c>
      <c r="R159">
        <f>LN(1/(1-F159))</f>
        <v>0.17156355789113817</v>
      </c>
      <c r="S159">
        <v>1</v>
      </c>
      <c r="T159">
        <v>19.339780587715801</v>
      </c>
      <c r="U159">
        <f t="shared" si="9"/>
        <v>250703265.28529525</v>
      </c>
      <c r="V159" s="10">
        <f t="shared" si="10"/>
        <v>2.7016455270188057E-3</v>
      </c>
      <c r="W159">
        <f>6310.7*EXP(-2.62*(C159+273)*0.001-0.669*(D159-E159)/D159)*POWER(B159*(D159-E159)/D159/SQRT(J159*0.01*(D159-E159)),0.115)*POWER(((D159-E159)/D159),0.407)*1000000</f>
        <v>176939544.29374659</v>
      </c>
      <c r="X159" s="10">
        <f t="shared" si="11"/>
        <v>0.29613395276466381</v>
      </c>
      <c r="Y159">
        <f>(H159/N159)*U159</f>
        <v>54075307.198154584</v>
      </c>
      <c r="Z159" s="11">
        <f>ABS(H159-Y159)</f>
        <v>146488.07065491378</v>
      </c>
      <c r="AA159">
        <v>51384559.557790898</v>
      </c>
      <c r="AB159" s="10">
        <f>ABS(AA159-H159)/H159</f>
        <v>5.2326480466992002E-2</v>
      </c>
      <c r="AD159" s="11"/>
    </row>
    <row r="160" spans="1:30" ht="15.6" x14ac:dyDescent="0.25">
      <c r="A160" s="12">
        <v>9</v>
      </c>
      <c r="B160" s="13">
        <v>5.3336611521696504</v>
      </c>
      <c r="C160" s="13">
        <v>855.80588810300901</v>
      </c>
      <c r="D160" s="14">
        <v>5.2358584639979999E-2</v>
      </c>
      <c r="E160" s="14">
        <v>4.1517142711947404E-2</v>
      </c>
      <c r="F160" s="12">
        <v>0.20666668768204</v>
      </c>
      <c r="G160" s="12">
        <v>3.1012119064439898</v>
      </c>
      <c r="H160" s="15">
        <v>66729111.029501103</v>
      </c>
      <c r="I160" s="15">
        <v>2198763.4305721899</v>
      </c>
      <c r="J160">
        <f>560*(1+2.2*10^(-5)*H160/(G160*1000)/((D160-E160)*1000))</f>
        <v>584.45161541830225</v>
      </c>
      <c r="K160">
        <f>(J160*(D160-E160)*1000)^(1/2)</f>
        <v>79.600868389122255</v>
      </c>
      <c r="L160">
        <f>(D160+E160)/2*1000</f>
        <v>46.937863675963698</v>
      </c>
      <c r="M160">
        <f>0.8049-0.3393*F160+(0.2488+0.0393*F160+0.0732*F160*F160)*K160/L160</f>
        <v>1.1757883244823799</v>
      </c>
      <c r="N160">
        <f>H160/1000/(M160*G160*K160)*10^6</f>
        <v>229898928.71262869</v>
      </c>
      <c r="O160">
        <f t="shared" si="8"/>
        <v>19.253150329925376</v>
      </c>
      <c r="P160" s="13">
        <v>855.80588810300901</v>
      </c>
      <c r="Q160">
        <f>R160*B160*1000/K160</f>
        <v>15.512464442389343</v>
      </c>
      <c r="R160">
        <f>LN(1/(1-F160))</f>
        <v>0.23151182747469309</v>
      </c>
      <c r="S160">
        <v>1</v>
      </c>
      <c r="T160">
        <v>19.207629651398499</v>
      </c>
      <c r="U160">
        <f t="shared" si="9"/>
        <v>219668390.52952605</v>
      </c>
      <c r="V160" s="10">
        <f t="shared" si="10"/>
        <v>4.4500155961538668E-2</v>
      </c>
      <c r="W160">
        <f>6310.7*EXP(-2.62*(C160+273)*0.001-0.669*(D160-E160)/D160)*POWER(B160*(D160-E160)/D160/SQRT(J160*0.01*(D160-E160)),0.115)*POWER(((D160-E160)/D160),0.407)*1000000</f>
        <v>178241941.21107301</v>
      </c>
      <c r="X160" s="10">
        <f t="shared" si="11"/>
        <v>0.22469433759792062</v>
      </c>
      <c r="Y160">
        <f>(H160/N160)*U160</f>
        <v>63759655.181513466</v>
      </c>
      <c r="Z160" s="11">
        <f>ABS(H160-Y160)</f>
        <v>2969455.8479876369</v>
      </c>
      <c r="AA160">
        <v>63422711.135288201</v>
      </c>
      <c r="AB160" s="10">
        <f>ABS(AA160-H160)/H160</f>
        <v>4.9549587027334051E-2</v>
      </c>
      <c r="AD160" s="11"/>
    </row>
    <row r="161" spans="1:30" ht="15.6" x14ac:dyDescent="0.25">
      <c r="A161" s="12">
        <v>10</v>
      </c>
      <c r="B161" s="13">
        <v>5.8549048531336796</v>
      </c>
      <c r="C161" s="13">
        <v>845.50071070431704</v>
      </c>
      <c r="D161" s="14">
        <v>4.1517142711947404E-2</v>
      </c>
      <c r="E161" s="14">
        <v>3.3960688120584399E-2</v>
      </c>
      <c r="F161" s="12">
        <v>0.181570720596196</v>
      </c>
      <c r="G161" s="12">
        <v>3.1016652790850201</v>
      </c>
      <c r="H161" s="15">
        <v>57850276.160858303</v>
      </c>
      <c r="I161" s="15">
        <v>1548361.0573936901</v>
      </c>
      <c r="J161">
        <f>560*(1+2.2*10^(-5)*H161/(G161*1000)/((D161-E161)*1000))</f>
        <v>590.40907004389203</v>
      </c>
      <c r="K161">
        <f>(J161*(D161-E161)*1000)^(1/2)</f>
        <v>66.793707249377391</v>
      </c>
      <c r="L161">
        <f>(D161+E161)/2*1000</f>
        <v>37.738915416265904</v>
      </c>
      <c r="M161">
        <f>0.8049-0.3393*F161+(0.2488+0.0393*F161+0.0732*F161*F161)*K161/L161</f>
        <v>1.2005421845084805</v>
      </c>
      <c r="N161">
        <f>H161/1000/(M161*G161*K161)*10^6</f>
        <v>232593478.86597601</v>
      </c>
      <c r="O161">
        <f t="shared" si="8"/>
        <v>19.264802761825973</v>
      </c>
      <c r="P161" s="13">
        <v>845.50071070431704</v>
      </c>
      <c r="Q161">
        <f>R161*B161*1000/K161</f>
        <v>17.563589648985435</v>
      </c>
      <c r="R161">
        <f>LN(1/(1-F161))</f>
        <v>0.20036828858707043</v>
      </c>
      <c r="S161">
        <v>1</v>
      </c>
      <c r="T161">
        <v>19.289670651603402</v>
      </c>
      <c r="U161">
        <f t="shared" si="9"/>
        <v>238450107.03901151</v>
      </c>
      <c r="V161" s="10">
        <f t="shared" si="10"/>
        <v>2.517967486272555E-2</v>
      </c>
      <c r="W161">
        <f>6310.7*EXP(-2.62*(C161+273)*0.001-0.669*(D161-E161)/D161)*POWER(B161*(D161-E161)/D161/SQRT(J161*0.01*(D161-E161)),0.115)*POWER(((D161-E161)/D161),0.407)*1000000</f>
        <v>179554421.52732363</v>
      </c>
      <c r="X161" s="10">
        <f t="shared" si="11"/>
        <v>0.22803329481655119</v>
      </c>
      <c r="Y161">
        <f>(H161/N161)*U161</f>
        <v>59306927.305307597</v>
      </c>
      <c r="Z161" s="11">
        <f>ABS(H161-Y161)</f>
        <v>1456651.1444492936</v>
      </c>
      <c r="AA161">
        <v>57797360.692725703</v>
      </c>
      <c r="AB161" s="10">
        <f>ABS(AA161-H161)/H161</f>
        <v>9.1469689765116412E-4</v>
      </c>
      <c r="AD161" s="11"/>
    </row>
    <row r="162" spans="1:30" ht="15.6" x14ac:dyDescent="0.25">
      <c r="A162" s="12">
        <v>11</v>
      </c>
      <c r="B162" s="13">
        <v>6.3590572886874197</v>
      </c>
      <c r="C162" s="13">
        <v>838.62942354153301</v>
      </c>
      <c r="D162" s="14">
        <v>3.3960688120584399E-2</v>
      </c>
      <c r="E162" s="14">
        <v>2.8471272124651201E-2</v>
      </c>
      <c r="F162" s="12">
        <v>0.16116573970846201</v>
      </c>
      <c r="G162" s="12">
        <v>3.1019543229392399</v>
      </c>
      <c r="H162" s="15">
        <v>53862847.1295515</v>
      </c>
      <c r="I162" s="15">
        <v>1221466.5508287</v>
      </c>
      <c r="J162">
        <f>560*(1+2.2*10^(-5)*H162/(G162*1000)/((D162-E162)*1000))</f>
        <v>598.97072379287954</v>
      </c>
      <c r="K162">
        <f>(J162*(D162-E162)*1000)^(1/2)</f>
        <v>57.341080145776104</v>
      </c>
      <c r="L162">
        <f>(D162+E162)/2*1000</f>
        <v>31.2159801226178</v>
      </c>
      <c r="M162">
        <f>0.8049-0.3393*F162+(0.2488+0.0393*F162+0.0732*F162*F162)*K162/L162</f>
        <v>1.2223679864891275</v>
      </c>
      <c r="N162">
        <f>H162/1000/(M162*G162*K162)*10^6</f>
        <v>247734259.9403654</v>
      </c>
      <c r="O162">
        <f t="shared" si="8"/>
        <v>19.327867197129347</v>
      </c>
      <c r="P162" s="13">
        <v>838.62942354153301</v>
      </c>
      <c r="Q162">
        <f>R162*B162*1000/K162</f>
        <v>19.489592983297676</v>
      </c>
      <c r="R162">
        <f>LN(1/(1-F162))</f>
        <v>0.17574213637796984</v>
      </c>
      <c r="S162">
        <v>1</v>
      </c>
      <c r="T162">
        <v>19.350497199314599</v>
      </c>
      <c r="U162">
        <f t="shared" si="9"/>
        <v>253404402.47383982</v>
      </c>
      <c r="V162" s="10">
        <f t="shared" si="10"/>
        <v>2.2888003196809888E-2</v>
      </c>
      <c r="W162">
        <f>6310.7*EXP(-2.62*(C162+273)*0.001-0.669*(D162-E162)/D162)*POWER(B162*(D162-E162)/D162/SQRT(J162*0.01*(D162-E162)),0.115)*POWER(((D162-E162)/D162),0.407)*1000000</f>
        <v>178967566.7722511</v>
      </c>
      <c r="X162" s="10">
        <f t="shared" si="11"/>
        <v>0.27758249175817595</v>
      </c>
      <c r="Y162">
        <f>(H162/N162)*U162</f>
        <v>55095660.146841958</v>
      </c>
      <c r="Z162" s="11">
        <f>ABS(H162-Y162)</f>
        <v>1232813.0172904581</v>
      </c>
      <c r="AA162">
        <v>52205241.874547802</v>
      </c>
      <c r="AB162" s="10">
        <f>ABS(AA162-H162)/H162</f>
        <v>3.0774556922637381E-2</v>
      </c>
      <c r="AD162" s="11"/>
    </row>
    <row r="163" spans="1:30" ht="15.6" x14ac:dyDescent="0.25">
      <c r="A163" s="12">
        <v>12</v>
      </c>
      <c r="B163" s="13">
        <v>7</v>
      </c>
      <c r="C163" s="13">
        <v>868.70337613071297</v>
      </c>
      <c r="D163" s="14">
        <v>2.5137294320968302E-2</v>
      </c>
      <c r="E163" s="14">
        <v>2.0702864247223E-2</v>
      </c>
      <c r="F163" s="12">
        <v>0.17570940915250899</v>
      </c>
      <c r="G163" s="12">
        <v>3.4990706398381999</v>
      </c>
      <c r="H163" s="15">
        <v>59464687.246358201</v>
      </c>
      <c r="I163" s="15">
        <v>1155875.16667025</v>
      </c>
      <c r="J163">
        <f>560*(1+2.2*10^(-5)*H163/(G163*1000)/((D163-E163)*1000))</f>
        <v>607.21492735114066</v>
      </c>
      <c r="K163">
        <f>(J163*(D163-E163)*1000)^(1/2)</f>
        <v>51.890771193661848</v>
      </c>
      <c r="L163">
        <f>(D163+E163)/2*1000</f>
        <v>22.920079284095653</v>
      </c>
      <c r="M163">
        <f>0.8049-0.3393*F163+(0.2488+0.0393*F163+0.0732*F163*F163)*K163/L163</f>
        <v>1.3293120861632841</v>
      </c>
      <c r="N163">
        <f>H163/1000/(M163*G163*K163)*10^6</f>
        <v>246370866.13921762</v>
      </c>
      <c r="O163">
        <f t="shared" si="8"/>
        <v>19.32234854456161</v>
      </c>
      <c r="P163" s="13">
        <v>868.70337613071297</v>
      </c>
      <c r="Q163">
        <f>R163*B163*1000/K163</f>
        <v>26.066775189725075</v>
      </c>
      <c r="R163">
        <f>LN(1/(1-F163))</f>
        <v>0.19323215244666361</v>
      </c>
      <c r="S163">
        <v>1</v>
      </c>
      <c r="T163">
        <v>19.302257202201901</v>
      </c>
      <c r="U163">
        <f t="shared" si="9"/>
        <v>241470338.65318921</v>
      </c>
      <c r="V163" s="10">
        <f t="shared" si="10"/>
        <v>1.9890856264065108E-2</v>
      </c>
      <c r="W163">
        <f>6310.7*EXP(-2.62*(C163+273)*0.001-0.669*(D163-E163)/D163)*POWER(B163*(D163-E163)/D163/SQRT(J163*0.01*(D163-E163)),0.115)*POWER(((D163-E163)/D163),0.407)*1000000</f>
        <v>175334884.87859935</v>
      </c>
      <c r="X163" s="10">
        <f t="shared" si="11"/>
        <v>0.28832947001321874</v>
      </c>
      <c r="Y163">
        <f>(H163/N163)*U163</f>
        <v>58281883.699553303</v>
      </c>
      <c r="Z163" s="11">
        <f>ABS(H163-Y163)</f>
        <v>1182803.5468048975</v>
      </c>
      <c r="AA163">
        <v>57808098.476314597</v>
      </c>
      <c r="AB163" s="10">
        <f>ABS(AA163-H163)/H163</f>
        <v>2.7858361773273409E-2</v>
      </c>
      <c r="AD163" s="11"/>
    </row>
    <row r="164" spans="1:30" ht="15.6" x14ac:dyDescent="0.25">
      <c r="A164" s="12">
        <v>1</v>
      </c>
      <c r="B164" s="13">
        <v>2.27135083490196</v>
      </c>
      <c r="C164" s="13">
        <v>1017.8691472437</v>
      </c>
      <c r="D164" s="14">
        <v>0.23538989984735201</v>
      </c>
      <c r="E164" s="14">
        <v>0.195460997570895</v>
      </c>
      <c r="F164" s="12">
        <v>0.16955675085147801</v>
      </c>
      <c r="G164" s="12">
        <v>2.1238539708847401</v>
      </c>
      <c r="H164" s="15">
        <v>27977184.282290701</v>
      </c>
      <c r="I164" s="15">
        <v>1787322.06616778</v>
      </c>
      <c r="J164">
        <f>560*(1+2.2*10^(-5)*H164/(G164*1000)/((D164-E164)*1000))</f>
        <v>564.06445844585767</v>
      </c>
      <c r="K164">
        <f>(J164*(D164-E164)*1000)^(1/2)</f>
        <v>150.07489676460651</v>
      </c>
      <c r="L164">
        <f>(D164+E164)/2*1000</f>
        <v>215.42544870912351</v>
      </c>
      <c r="M164">
        <f>0.8049-0.3393*F164+(0.2488+0.0393*F164+0.0732*F164*F164)*K164/L164</f>
        <v>0.92680268660518272</v>
      </c>
      <c r="N164">
        <f>H164/1000/(M164*G164*K164)*10^6</f>
        <v>94707421.649736717</v>
      </c>
      <c r="O164">
        <f t="shared" si="8"/>
        <v>18.366302925198905</v>
      </c>
      <c r="P164" s="13">
        <v>1017.8691472437</v>
      </c>
      <c r="Q164">
        <f>R164*B164*1000/K164</f>
        <v>2.8119771843878869</v>
      </c>
      <c r="R164">
        <f>LN(1/(1-F164))</f>
        <v>0.18579568561879889</v>
      </c>
      <c r="S164">
        <v>2</v>
      </c>
      <c r="T164">
        <v>18.432632722863701</v>
      </c>
      <c r="U164">
        <f t="shared" si="9"/>
        <v>101202368.92198728</v>
      </c>
      <c r="V164" s="10">
        <f t="shared" si="10"/>
        <v>6.8579073942814053E-2</v>
      </c>
      <c r="W164">
        <f>6310.7*EXP(-2.62*(C164+273)*0.001-0.669*(D164-E164)/D164)*POWER(B164*(D164-E164)/D164/SQRT(J164*0.01*(D164-E164)),0.115)*POWER(((D164-E164)/D164),0.407)*1000000</f>
        <v>90776127.161856338</v>
      </c>
      <c r="X164" s="10">
        <f t="shared" si="11"/>
        <v>4.1509888236845566E-2</v>
      </c>
      <c r="Y164">
        <f>(H164/N164)*U164</f>
        <v>29895833.67189765</v>
      </c>
      <c r="Z164" s="11">
        <f>ABS(H164-Y164)</f>
        <v>1918649.3896069489</v>
      </c>
      <c r="AA164">
        <v>33715315.086652301</v>
      </c>
      <c r="AB164" s="10">
        <f>ABS(AA164-H164)/H164</f>
        <v>0.20510036844536153</v>
      </c>
      <c r="AD164" s="11"/>
    </row>
    <row r="165" spans="1:30" ht="15.6" x14ac:dyDescent="0.25">
      <c r="A165" s="16">
        <v>1</v>
      </c>
      <c r="B165" s="13">
        <v>2.27109064744486</v>
      </c>
      <c r="C165" s="13">
        <v>1019.41019901348</v>
      </c>
      <c r="D165" s="14">
        <v>0.23547148222980299</v>
      </c>
      <c r="E165" s="14">
        <v>0.19554951965890199</v>
      </c>
      <c r="F165" s="12">
        <v>0.169468571462978</v>
      </c>
      <c r="G165" s="12">
        <v>2.1231047915765799</v>
      </c>
      <c r="H165" s="15">
        <v>27405723.728152402</v>
      </c>
      <c r="I165" s="15">
        <v>1751241.38109513</v>
      </c>
      <c r="J165">
        <f>560*(1+2.2*10^(-5)*H165/(G165*1000)/((D165-E165)*1000))</f>
        <v>563.98353529619078</v>
      </c>
      <c r="K165">
        <f>(J165*(D165-E165)*1000)^(1/2)</f>
        <v>150.0510899217295</v>
      </c>
      <c r="L165">
        <f>(D165+E165)/2*1000</f>
        <v>215.51050094435249</v>
      </c>
      <c r="M165">
        <f>0.8049-0.3393*F165+(0.2488+0.0393*F165+0.0732*F165*F165)*K165/L165</f>
        <v>0.9267294023695285</v>
      </c>
      <c r="N165">
        <f>H165/1000/(M165*G165*K165)*10^6</f>
        <v>92827733.858813643</v>
      </c>
      <c r="O165">
        <f t="shared" si="8"/>
        <v>18.346256009345016</v>
      </c>
      <c r="P165" s="13">
        <v>1019.41019901348</v>
      </c>
      <c r="Q165">
        <f>R165*B165*1000/K165</f>
        <v>2.8104941094691216</v>
      </c>
      <c r="R165">
        <f>LN(1/(1-F165))</f>
        <v>0.18568950773449089</v>
      </c>
      <c r="S165">
        <v>2</v>
      </c>
      <c r="T165">
        <v>18.428374706181501</v>
      </c>
      <c r="U165">
        <f t="shared" si="9"/>
        <v>100772363.68127479</v>
      </c>
      <c r="V165" s="10">
        <f t="shared" si="10"/>
        <v>8.5584657647083465E-2</v>
      </c>
      <c r="W165">
        <f>6310.7*EXP(-2.62*(C165+273)*0.001-0.669*(D165-E165)/D165)*POWER(B165*(D165-E165)/D165/SQRT(J165*0.01*(D165-E165)),0.115)*POWER(((D165-E165)/D165),0.407)*1000000</f>
        <v>90391592.942522392</v>
      </c>
      <c r="X165" s="10">
        <f t="shared" si="11"/>
        <v>2.6243675408434516E-2</v>
      </c>
      <c r="Y165">
        <f>(H165/N165)*U165</f>
        <v>29751233.210996874</v>
      </c>
      <c r="Z165" s="11">
        <f>ABS(H165-Y165)</f>
        <v>2345509.4828444719</v>
      </c>
      <c r="AA165">
        <v>33593568.083385602</v>
      </c>
      <c r="AB165" s="10">
        <f>ABS(AA165-H165)/H165</f>
        <v>0.22578656986448292</v>
      </c>
      <c r="AD165" s="11"/>
    </row>
    <row r="166" spans="1:30" ht="15.6" x14ac:dyDescent="0.25">
      <c r="A166" s="12">
        <v>1</v>
      </c>
      <c r="B166" s="13">
        <v>2.0739895576160499</v>
      </c>
      <c r="C166" s="13">
        <v>1009.56301769084</v>
      </c>
      <c r="D166" s="14">
        <v>0.226320991643717</v>
      </c>
      <c r="E166" s="14">
        <v>0.206619925484401</v>
      </c>
      <c r="F166" s="12">
        <v>8.7010775883874097E-2</v>
      </c>
      <c r="G166" s="12">
        <v>4.0517590461171498</v>
      </c>
      <c r="H166" s="15">
        <v>35908651.948469102</v>
      </c>
      <c r="I166" s="15">
        <v>1934178.1559019401</v>
      </c>
      <c r="J166">
        <f>560*(1+2.2*10^(-5)*H166/(G166*1000)/((D166-E166)*1000))</f>
        <v>565.54212694779699</v>
      </c>
      <c r="K166">
        <f>(J166*(D166-E166)*1000)^(1/2)</f>
        <v>105.55464394747791</v>
      </c>
      <c r="L166">
        <f>(D166+E166)/2*1000</f>
        <v>216.47045856405899</v>
      </c>
      <c r="M166">
        <f>0.8049-0.3393*F166+(0.2488+0.0393*F166+0.0732*F166*F166)*K166/L166</f>
        <v>0.89863396569459031</v>
      </c>
      <c r="N166">
        <f>H166/1000/(M166*G166*K166)*10^6</f>
        <v>93431929.205119625</v>
      </c>
      <c r="O166">
        <f t="shared" si="8"/>
        <v>18.352743699224689</v>
      </c>
      <c r="P166" s="13">
        <v>1009.56301769084</v>
      </c>
      <c r="Q166">
        <f>R166*B166*1000/K166</f>
        <v>1.7886258112251616</v>
      </c>
      <c r="R166">
        <f>LN(1/(1-F166))</f>
        <v>9.1031201177384238E-2</v>
      </c>
      <c r="S166">
        <v>2</v>
      </c>
      <c r="T166">
        <v>18.465502245503799</v>
      </c>
      <c r="U166">
        <f t="shared" si="9"/>
        <v>104584116.22216858</v>
      </c>
      <c r="V166" s="10">
        <f t="shared" si="10"/>
        <v>0.11936162628693606</v>
      </c>
      <c r="W166">
        <f>6310.7*EXP(-2.62*(C166+273)*0.001-0.669*(D166-E166)/D166)*POWER(B166*(D166-E166)/D166/SQRT(J166*0.01*(D166-E166)),0.115)*POWER(((D166-E166)/D166),0.407)*1000000</f>
        <v>71319750.987822786</v>
      </c>
      <c r="X166" s="10">
        <f t="shared" si="11"/>
        <v>0.23666618473382861</v>
      </c>
      <c r="Y166">
        <f>(H166/N166)*U166</f>
        <v>40194767.042809926</v>
      </c>
      <c r="Z166" s="11">
        <f>ABS(H166-Y166)</f>
        <v>4286115.0943408236</v>
      </c>
      <c r="AA166">
        <v>38890422.925552197</v>
      </c>
      <c r="AB166" s="10">
        <f>ABS(AA166-H166)/H166</f>
        <v>8.3037675192098565E-2</v>
      </c>
      <c r="AD166" s="11"/>
    </row>
    <row r="167" spans="1:30" ht="15.6" x14ac:dyDescent="0.25">
      <c r="A167" s="16">
        <v>3</v>
      </c>
      <c r="B167" s="13">
        <v>2.85753910882109</v>
      </c>
      <c r="C167" s="13">
        <v>1008.27690078608</v>
      </c>
      <c r="D167" s="14">
        <v>0.19072730476806099</v>
      </c>
      <c r="E167" s="14">
        <v>0.15607090819241901</v>
      </c>
      <c r="F167" s="12">
        <v>0.181611308810156</v>
      </c>
      <c r="G167" s="12">
        <v>3.1426155801579498</v>
      </c>
      <c r="H167" s="15">
        <v>36992685.991015203</v>
      </c>
      <c r="I167" s="15">
        <v>2416799.3495995798</v>
      </c>
      <c r="J167">
        <f>560*(1+2.2*10^(-5)*H167/(G167*1000)/((D167-E167)*1000))</f>
        <v>564.18458033628156</v>
      </c>
      <c r="K167">
        <f>(J167*(D167-E167)*1000)^(1/2)</f>
        <v>139.8306281112844</v>
      </c>
      <c r="L167">
        <f>(D167+E167)/2*1000</f>
        <v>173.39910648023999</v>
      </c>
      <c r="M167">
        <f>0.8049-0.3393*F167+(0.2488+0.0393*F167+0.0732*F167*F167)*K167/L167</f>
        <v>0.95161642503699395</v>
      </c>
      <c r="N167">
        <f>H167/1000/(M167*G167*K167)*10^6</f>
        <v>88462736.33043085</v>
      </c>
      <c r="O167">
        <f t="shared" si="8"/>
        <v>18.298091962894961</v>
      </c>
      <c r="P167" s="13">
        <v>1008.27690078608</v>
      </c>
      <c r="Q167">
        <f>R167*B167*1000/K167</f>
        <v>4.0956830808139211</v>
      </c>
      <c r="R167">
        <f>LN(1/(1-F167))</f>
        <v>0.20041788263442026</v>
      </c>
      <c r="S167">
        <v>2</v>
      </c>
      <c r="T167">
        <v>18.463120638244199</v>
      </c>
      <c r="U167">
        <f t="shared" si="9"/>
        <v>104335334.29974322</v>
      </c>
      <c r="V167" s="10">
        <f t="shared" si="10"/>
        <v>0.17942693870585433</v>
      </c>
      <c r="W167">
        <f>6310.7*EXP(-2.62*(C167+273)*0.001-0.669*(D167-E167)/D167)*POWER(B167*(D167-E167)/D167/SQRT(J167*0.01*(D167-E167)),0.115)*POWER(((D167-E167)/D167),0.407)*1000000</f>
        <v>99075740.994249105</v>
      </c>
      <c r="X167" s="10">
        <f t="shared" si="11"/>
        <v>0.11997147165079745</v>
      </c>
      <c r="Y167">
        <f>(H167/N167)*U167</f>
        <v>43630170.392890006</v>
      </c>
      <c r="Z167" s="11">
        <f>ABS(H167-Y167)</f>
        <v>6637484.401874803</v>
      </c>
      <c r="AA167">
        <v>39599549.180247799</v>
      </c>
      <c r="AB167" s="10">
        <f>ABS(AA167-H167)/H167</f>
        <v>7.0469692032250675E-2</v>
      </c>
      <c r="AD167" s="11"/>
    </row>
    <row r="168" spans="1:30" ht="15.6" x14ac:dyDescent="0.25">
      <c r="A168" s="12">
        <v>4</v>
      </c>
      <c r="B168" s="13">
        <v>3.33958664839788</v>
      </c>
      <c r="C168" s="13">
        <v>1011.60750226903</v>
      </c>
      <c r="D168" s="14">
        <v>0.15607090819241901</v>
      </c>
      <c r="E168" s="14">
        <v>0.12541047316305001</v>
      </c>
      <c r="F168" s="12">
        <v>0.19632616205056699</v>
      </c>
      <c r="G168" s="12">
        <v>3.1451212525812702</v>
      </c>
      <c r="H168" s="15">
        <v>38686097.305399299</v>
      </c>
      <c r="I168" s="15">
        <v>2417923.3333737701</v>
      </c>
      <c r="J168">
        <f>560*(1+2.2*10^(-5)*H168/(G168*1000)/((D168-E168)*1000))</f>
        <v>564.94253691628251</v>
      </c>
      <c r="K168">
        <f>(J168*(D168-E168)*1000)^(1/2)</f>
        <v>131.61072885007732</v>
      </c>
      <c r="L168">
        <f>(D168+E168)/2*1000</f>
        <v>140.74069067773451</v>
      </c>
      <c r="M168">
        <f>0.8049-0.3393*F168+(0.2488+0.0393*F168+0.0732*F168*F168)*K168/L168</f>
        <v>0.98080016722726004</v>
      </c>
      <c r="N168">
        <f>H168/1000/(M168*G168*K168)*10^6</f>
        <v>95289643.271669611</v>
      </c>
      <c r="O168">
        <f t="shared" si="8"/>
        <v>18.372431687710161</v>
      </c>
      <c r="P168" s="13">
        <v>1011.60750226903</v>
      </c>
      <c r="Q168">
        <f>R168*B168*1000/K168</f>
        <v>5.5459457065140665</v>
      </c>
      <c r="R168">
        <f>LN(1/(1-F168))</f>
        <v>0.2185617663034542</v>
      </c>
      <c r="S168">
        <v>2</v>
      </c>
      <c r="T168">
        <v>18.470111827061601</v>
      </c>
      <c r="U168">
        <f t="shared" si="9"/>
        <v>105067318.05908448</v>
      </c>
      <c r="V168" s="10">
        <f t="shared" si="10"/>
        <v>0.10261004713323181</v>
      </c>
      <c r="W168">
        <f>6310.7*EXP(-2.62*(C168+273)*0.001-0.669*(D168-E168)/D168)*POWER(B168*(D168-E168)/D168/SQRT(J168*0.01*(D168-E168)),0.115)*POWER(((D168-E168)/D168),0.407)*1000000</f>
        <v>103846806.53718348</v>
      </c>
      <c r="X168" s="10">
        <f t="shared" si="11"/>
        <v>8.9801608776281169E-2</v>
      </c>
      <c r="Y168">
        <f>(H168/N168)*U168</f>
        <v>42655679.573307112</v>
      </c>
      <c r="Z168" s="11">
        <f>ABS(H168-Y168)</f>
        <v>3969582.2679078132</v>
      </c>
      <c r="AA168">
        <v>39455208.2217035</v>
      </c>
      <c r="AB168" s="10">
        <f>ABS(AA168-H168)/H168</f>
        <v>1.9880809124596253E-2</v>
      </c>
      <c r="AD168" s="11"/>
    </row>
    <row r="169" spans="1:30" ht="15.6" x14ac:dyDescent="0.25">
      <c r="A169" s="12">
        <v>5</v>
      </c>
      <c r="B169" s="13">
        <v>3.8017302097443801</v>
      </c>
      <c r="C169" s="13">
        <v>1016.50209302244</v>
      </c>
      <c r="D169" s="14">
        <v>0.12541047316305001</v>
      </c>
      <c r="E169" s="14">
        <v>9.7609537089531406E-2</v>
      </c>
      <c r="F169" s="12">
        <v>0.221502918225816</v>
      </c>
      <c r="G169" s="12">
        <v>3.1471486379226299</v>
      </c>
      <c r="H169" s="15">
        <v>41595696.9680553</v>
      </c>
      <c r="I169" s="15">
        <v>2426628.8011892899</v>
      </c>
      <c r="J169">
        <f>560*(1+2.2*10^(-5)*H169/(G169*1000)/((D169-E169)*1000))</f>
        <v>565.85709731027396</v>
      </c>
      <c r="K169">
        <f>(J169*(D169-E169)*1000)^(1/2)</f>
        <v>125.42470645399065</v>
      </c>
      <c r="L169">
        <f>(D169+E169)/2*1000</f>
        <v>111.51000512629071</v>
      </c>
      <c r="M169">
        <f>0.8049-0.3393*F169+(0.2488+0.0393*F169+0.0732*F169*F169)*K169/L169</f>
        <v>1.0234213297969887</v>
      </c>
      <c r="N169">
        <f>H169/1000/(M169*G169*K169)*10^6</f>
        <v>102965941.12107551</v>
      </c>
      <c r="O169">
        <f t="shared" si="8"/>
        <v>18.449908822783527</v>
      </c>
      <c r="P169" s="13">
        <v>1016.50209302244</v>
      </c>
      <c r="Q169">
        <f>R169*B169*1000/K169</f>
        <v>7.5895363194477721</v>
      </c>
      <c r="R169">
        <f>LN(1/(1-F169))</f>
        <v>0.25039003623895817</v>
      </c>
      <c r="S169">
        <v>2</v>
      </c>
      <c r="T169">
        <v>18.495791291263501</v>
      </c>
      <c r="U169">
        <f t="shared" si="9"/>
        <v>107800331.46657239</v>
      </c>
      <c r="V169" s="10">
        <f t="shared" si="10"/>
        <v>4.6951353941515658E-2</v>
      </c>
      <c r="W169">
        <f>6310.7*EXP(-2.62*(C169+273)*0.001-0.669*(D169-E169)/D169)*POWER(B169*(D169-E169)/D169/SQRT(J169*0.01*(D169-E169)),0.115)*POWER(((D169-E169)/D169),0.407)*1000000</f>
        <v>109587422.29262137</v>
      </c>
      <c r="X169" s="10">
        <f t="shared" si="11"/>
        <v>6.4307489442162247E-2</v>
      </c>
      <c r="Y169">
        <f>(H169/N169)*U169</f>
        <v>43548671.258846492</v>
      </c>
      <c r="Z169" s="11">
        <f>ABS(H169-Y169)</f>
        <v>1952974.2907911912</v>
      </c>
      <c r="AA169">
        <v>42085967.120443702</v>
      </c>
      <c r="AB169" s="10">
        <f>ABS(AA169-H169)/H169</f>
        <v>1.178655938293135E-2</v>
      </c>
      <c r="AD169" s="11"/>
    </row>
    <row r="170" spans="1:30" ht="15.6" x14ac:dyDescent="0.25">
      <c r="A170" s="12">
        <v>6</v>
      </c>
      <c r="B170" s="13">
        <v>4.3543461063167301</v>
      </c>
      <c r="C170" s="13">
        <v>1027.28536607453</v>
      </c>
      <c r="D170" s="14">
        <v>9.7609537089531406E-2</v>
      </c>
      <c r="E170" s="14">
        <v>7.6413588970369109E-2</v>
      </c>
      <c r="F170" s="12">
        <v>0.216928139775551</v>
      </c>
      <c r="G170" s="12">
        <v>3.1488132361546599</v>
      </c>
      <c r="H170" s="15">
        <v>39645361.432566702</v>
      </c>
      <c r="I170" s="15">
        <v>1933152.3939338699</v>
      </c>
      <c r="J170">
        <f>560*(1+2.2*10^(-5)*H170/(G170*1000)/((D170-E170)*1000))</f>
        <v>567.31818424422227</v>
      </c>
      <c r="K170">
        <f>(J170*(D170-E170)*1000)^(1/2)</f>
        <v>109.657862464567</v>
      </c>
      <c r="L170">
        <f>(D170+E170)/2*1000</f>
        <v>87.011563029950253</v>
      </c>
      <c r="M170">
        <f>0.8049-0.3393*F170+(0.2488+0.0393*F170+0.0732*F170*F170)*K170/L170</f>
        <v>1.0599361747118103</v>
      </c>
      <c r="N170">
        <f>H170/1000/(M170*G170*K170)*10^6</f>
        <v>108324324.28921339</v>
      </c>
      <c r="O170">
        <f t="shared" si="8"/>
        <v>18.500640287760621</v>
      </c>
      <c r="P170" s="13">
        <v>1027.28536607453</v>
      </c>
      <c r="Q170">
        <f>R170*B170*1000/K170</f>
        <v>9.7099447667135905</v>
      </c>
      <c r="R170">
        <f>LN(1/(1-F170))</f>
        <v>0.24453081169229654</v>
      </c>
      <c r="S170">
        <v>2</v>
      </c>
      <c r="T170">
        <v>18.517172107536599</v>
      </c>
      <c r="U170">
        <f t="shared" si="9"/>
        <v>110130006.98174354</v>
      </c>
      <c r="V170" s="10">
        <f t="shared" si="10"/>
        <v>1.6669226458400899E-2</v>
      </c>
      <c r="W170">
        <f>6310.7*EXP(-2.62*(C170+273)*0.001-0.669*(D170-E170)/D170)*POWER(B170*(D170-E170)/D170/SQRT(J170*0.01*(D170-E170)),0.115)*POWER(((D170-E170)/D170),0.407)*1000000</f>
        <v>109047294.63839026</v>
      </c>
      <c r="X170" s="10">
        <f t="shared" si="11"/>
        <v>6.6741274770994348E-3</v>
      </c>
      <c r="Y170">
        <f>(H170/N170)*U170</f>
        <v>40306218.940311305</v>
      </c>
      <c r="Z170" s="11">
        <f>ABS(H170-Y170)</f>
        <v>660857.50774460286</v>
      </c>
      <c r="AA170">
        <v>40968950.870332897</v>
      </c>
      <c r="AB170" s="10">
        <f>ABS(AA170-H170)/H170</f>
        <v>3.3385732654184638E-2</v>
      </c>
      <c r="AD170" s="11"/>
    </row>
    <row r="171" spans="1:30" ht="15.6" x14ac:dyDescent="0.25">
      <c r="A171" s="12">
        <v>1</v>
      </c>
      <c r="B171" s="13">
        <v>2.0739874176510198</v>
      </c>
      <c r="C171" s="13">
        <v>1029.59966526281</v>
      </c>
      <c r="D171" s="14">
        <v>0.22635126039036099</v>
      </c>
      <c r="E171" s="14">
        <v>0.20664192083566399</v>
      </c>
      <c r="F171" s="12">
        <v>8.7035680528877002E-2</v>
      </c>
      <c r="G171" s="12">
        <v>4.0517568414361698</v>
      </c>
      <c r="H171" s="15">
        <v>35042817.010251202</v>
      </c>
      <c r="I171" s="15">
        <v>1897596.2694907601</v>
      </c>
      <c r="J171">
        <f>560*(1+2.2*10^(-5)*H171/(G171*1000)/((D171-E171)*1000))</f>
        <v>565.40622694689932</v>
      </c>
      <c r="K171">
        <f>(J171*(D171-E171)*1000)^(1/2)</f>
        <v>105.56411944044488</v>
      </c>
      <c r="L171">
        <f>(D171+E171)/2*1000</f>
        <v>216.4965906130125</v>
      </c>
      <c r="M171">
        <f>0.8049-0.3393*F171+(0.2488+0.0393*F171+0.0732*F171*F171)*K171/L171</f>
        <v>0.89862233314481255</v>
      </c>
      <c r="N171">
        <f>H171/1000/(M171*G171*K171)*10^6</f>
        <v>91172129.679690346</v>
      </c>
      <c r="O171">
        <f t="shared" si="8"/>
        <v>18.328259812723275</v>
      </c>
      <c r="P171" s="13">
        <v>1029.59966526281</v>
      </c>
      <c r="Q171">
        <f>R171*B171*1000/K171</f>
        <v>1.7889993507344177</v>
      </c>
      <c r="R171">
        <f>LN(1/(1-F171))</f>
        <v>9.105847968629481E-2</v>
      </c>
      <c r="S171">
        <v>2</v>
      </c>
      <c r="T171">
        <v>18.410213677561401</v>
      </c>
      <c r="U171">
        <f t="shared" si="9"/>
        <v>98958752.271982074</v>
      </c>
      <c r="V171" s="10">
        <f t="shared" si="10"/>
        <v>8.5405733305210799E-2</v>
      </c>
      <c r="W171">
        <f>6310.7*EXP(-2.62*(C171+273)*0.001-0.669*(D171-E171)/D171)*POWER(B171*(D171-E171)/D171/SQRT(J171*0.01*(D171-E171)),0.115)*POWER(((D171-E171)/D171),0.407)*1000000</f>
        <v>67680596.941447079</v>
      </c>
      <c r="X171" s="10">
        <f t="shared" si="11"/>
        <v>0.25766133598913044</v>
      </c>
      <c r="Y171">
        <f>(H171/N171)*U171</f>
        <v>38035674.494092017</v>
      </c>
      <c r="Z171" s="11">
        <f>ABS(H171-Y171)</f>
        <v>2992857.4838408157</v>
      </c>
      <c r="AA171">
        <v>37752163.436496697</v>
      </c>
      <c r="AB171" s="10">
        <f>ABS(AA171-H171)/H171</f>
        <v>7.731531473205823E-2</v>
      </c>
      <c r="AD171" s="11"/>
    </row>
    <row r="172" spans="1:30" ht="15.6" x14ac:dyDescent="0.25">
      <c r="A172" s="12">
        <v>2</v>
      </c>
      <c r="B172" s="13">
        <v>1.93530813249119</v>
      </c>
      <c r="C172" s="13">
        <v>1025.40434964529</v>
      </c>
      <c r="D172" s="14">
        <v>0.20664192083566399</v>
      </c>
      <c r="E172" s="14">
        <v>0.19043453189206899</v>
      </c>
      <c r="F172" s="12">
        <v>7.8394303768116805E-2</v>
      </c>
      <c r="G172" s="12">
        <v>4.0533190778227901</v>
      </c>
      <c r="H172" s="15">
        <v>33014171.533611301</v>
      </c>
      <c r="I172" s="15">
        <v>1678861.98565998</v>
      </c>
      <c r="J172">
        <f>560*(1+2.2*10^(-5)*H172/(G172*1000)/((D172-E172)*1000))</f>
        <v>566.19137720746892</v>
      </c>
      <c r="K172">
        <f>(J172*(D172-E172)*1000)^(1/2)</f>
        <v>95.793965712414035</v>
      </c>
      <c r="L172">
        <f>(D172+E172)/2*1000</f>
        <v>198.53822636386647</v>
      </c>
      <c r="M172">
        <f>0.8049-0.3393*F172+(0.2488+0.0393*F172+0.0732*F172*F172)*K172/L172</f>
        <v>0.90004947803375068</v>
      </c>
      <c r="N172">
        <f>H172/1000/(M172*G172*K172)*10^6</f>
        <v>94468076.703785405</v>
      </c>
      <c r="O172">
        <f t="shared" si="8"/>
        <v>18.363772522734067</v>
      </c>
      <c r="P172" s="13">
        <v>1025.40434964529</v>
      </c>
      <c r="Q172">
        <f>R172*B172*1000/K172</f>
        <v>1.6493138482650964</v>
      </c>
      <c r="R172">
        <f>LN(1/(1-F172))</f>
        <v>8.1637808252446584E-2</v>
      </c>
      <c r="S172">
        <v>2</v>
      </c>
      <c r="T172">
        <v>18.422982233551501</v>
      </c>
      <c r="U172">
        <f t="shared" si="9"/>
        <v>100230414.00592685</v>
      </c>
      <c r="V172" s="10">
        <f t="shared" si="10"/>
        <v>6.0997720110359165E-2</v>
      </c>
      <c r="W172">
        <f>6310.7*EXP(-2.62*(C172+273)*0.001-0.669*(D172-E172)/D172)*POWER(B172*(D172-E172)/D172/SQRT(J172*0.01*(D172-E172)),0.115)*POWER(((D172-E172)/D172),0.407)*1000000</f>
        <v>65380279.65916869</v>
      </c>
      <c r="X172" s="10">
        <f t="shared" si="11"/>
        <v>0.30791139249954841</v>
      </c>
      <c r="Y172">
        <f>(H172/N172)*U172</f>
        <v>35027960.728493914</v>
      </c>
      <c r="Z172" s="11">
        <f>ABS(H172-Y172)</f>
        <v>2013789.1948826127</v>
      </c>
      <c r="AA172">
        <v>34306805.106354199</v>
      </c>
      <c r="AB172" s="10">
        <f>ABS(AA172-H172)/H172</f>
        <v>3.9153900058551655E-2</v>
      </c>
      <c r="AD172" s="11"/>
    </row>
    <row r="173" spans="1:30" ht="15.6" x14ac:dyDescent="0.25">
      <c r="A173" s="12">
        <v>4</v>
      </c>
      <c r="B173" s="13">
        <v>3.36655261968526</v>
      </c>
      <c r="C173" s="13">
        <v>1014.68700189355</v>
      </c>
      <c r="D173" s="14">
        <v>0.154302944867175</v>
      </c>
      <c r="E173" s="14">
        <v>0.122424698160953</v>
      </c>
      <c r="F173" s="12">
        <v>0.20646139057545301</v>
      </c>
      <c r="G173" s="12">
        <v>3.1444768954476801</v>
      </c>
      <c r="H173" s="15">
        <v>40105681.942909397</v>
      </c>
      <c r="I173" s="15">
        <v>2518710.2224336201</v>
      </c>
      <c r="J173">
        <f>560*(1+2.2*10^(-5)*H173/(G173*1000)/((D173-E173)*1000))</f>
        <v>564.92916978669393</v>
      </c>
      <c r="K173">
        <f>(J173*(D173-E173)*1000)^(1/2)</f>
        <v>134.1974345730998</v>
      </c>
      <c r="L173">
        <f>(D173+E173)/2*1000</f>
        <v>138.363821514064</v>
      </c>
      <c r="M173">
        <f>0.8049-0.3393*F173+(0.2488+0.0393*F173+0.0732*F173*F173)*K173/L173</f>
        <v>0.9870517251915869</v>
      </c>
      <c r="N173">
        <f>H173/1000/(M173*G173*K173)*10^6</f>
        <v>96288267.326240107</v>
      </c>
      <c r="O173">
        <f t="shared" si="8"/>
        <v>18.382857034727433</v>
      </c>
      <c r="P173" s="13">
        <v>1014.68700189355</v>
      </c>
      <c r="Q173">
        <f>R173*B173*1000/K173</f>
        <v>5.8013454216062428</v>
      </c>
      <c r="R173">
        <f>LN(1/(1-F173))</f>
        <v>0.23125308307961051</v>
      </c>
      <c r="S173">
        <v>2</v>
      </c>
      <c r="T173">
        <v>18.466164883230899</v>
      </c>
      <c r="U173">
        <f t="shared" si="9"/>
        <v>104653440.56916</v>
      </c>
      <c r="V173" s="10">
        <f t="shared" si="10"/>
        <v>8.6876350309403147E-2</v>
      </c>
      <c r="W173">
        <f>6310.7*EXP(-2.62*(C173+273)*0.001-0.669*(D173-E173)/D173)*POWER(B173*(D173-E173)/D173/SQRT(J173*0.01*(D173-E173)),0.115)*POWER(((D173-E173)/D173),0.407)*1000000</f>
        <v>104902199.17707245</v>
      </c>
      <c r="X173" s="10">
        <f t="shared" si="11"/>
        <v>8.945982818079963E-2</v>
      </c>
      <c r="Y173">
        <f>(H173/N173)*U173</f>
        <v>43589917.216779098</v>
      </c>
      <c r="Z173" s="11">
        <f>ABS(H173-Y173)</f>
        <v>3484235.2738697007</v>
      </c>
      <c r="AA173">
        <v>40312079.170526899</v>
      </c>
      <c r="AB173" s="10">
        <f>ABS(AA173-H173)/H173</f>
        <v>5.1463338264964428E-3</v>
      </c>
      <c r="AD173" s="11"/>
    </row>
    <row r="174" spans="1:30" ht="15.6" x14ac:dyDescent="0.25">
      <c r="A174" s="16">
        <v>5</v>
      </c>
      <c r="B174" s="13">
        <v>3.8360302431004198</v>
      </c>
      <c r="C174" s="13">
        <v>1019.7999908832099</v>
      </c>
      <c r="D174" s="14">
        <v>0.122424698160953</v>
      </c>
      <c r="E174" s="14">
        <v>9.52199506265798E-2</v>
      </c>
      <c r="F174" s="12">
        <v>0.22203480557557501</v>
      </c>
      <c r="G174" s="12">
        <v>3.14656989732251</v>
      </c>
      <c r="H174" s="15">
        <v>41374262.688374601</v>
      </c>
      <c r="I174" s="15">
        <v>2389947.6831669798</v>
      </c>
      <c r="J174">
        <f>560*(1+2.2*10^(-5)*H174/(G174*1000)/((D174-E174)*1000))</f>
        <v>565.95468636313137</v>
      </c>
      <c r="K174">
        <f>(J174*(D174-E174)*1000)^(1/2)</f>
        <v>124.08325575356393</v>
      </c>
      <c r="L174">
        <f>(D174+E174)/2*1000</f>
        <v>108.82232439376641</v>
      </c>
      <c r="M174">
        <f>0.8049-0.3393*F174+(0.2488+0.0393*F174+0.0732*F174*F174)*K174/L174</f>
        <v>1.0273190597837725</v>
      </c>
      <c r="N174">
        <f>H174/1000/(M174*G174*K174)*10^6</f>
        <v>103151217.4573383</v>
      </c>
      <c r="O174">
        <f t="shared" si="8"/>
        <v>18.451706600197518</v>
      </c>
      <c r="P174" s="13">
        <v>1019.7999908832099</v>
      </c>
      <c r="Q174">
        <f>R174*B174*1000/K174</f>
        <v>7.7619297360024673</v>
      </c>
      <c r="R174">
        <f>LN(1/(1-F174))</f>
        <v>0.25107349304815541</v>
      </c>
      <c r="S174">
        <v>2</v>
      </c>
      <c r="T174">
        <v>18.490489823952299</v>
      </c>
      <c r="U174">
        <f t="shared" si="9"/>
        <v>107230343.75376368</v>
      </c>
      <c r="V174" s="10">
        <f t="shared" si="10"/>
        <v>3.9545110537473144E-2</v>
      </c>
      <c r="W174">
        <f>6310.7*EXP(-2.62*(C174+273)*0.001-0.669*(D174-E174)/D174)*POWER(B174*(D174-E174)/D174/SQRT(J174*0.01*(D174-E174)),0.115)*POWER(((D174-E174)/D174),0.407)*1000000</f>
        <v>108989842.99346818</v>
      </c>
      <c r="X174" s="10">
        <f t="shared" si="11"/>
        <v>5.6602584826927899E-2</v>
      </c>
      <c r="Y174">
        <f>(H174/N174)*U174</f>
        <v>43010412.479792826</v>
      </c>
      <c r="Z174" s="11">
        <f>ABS(H174-Y174)</f>
        <v>1636149.7914182246</v>
      </c>
      <c r="AA174">
        <v>41878967.802045397</v>
      </c>
      <c r="AB174" s="10">
        <f>ABS(AA174-H174)/H174</f>
        <v>1.2198528284894582E-2</v>
      </c>
      <c r="AD174" s="11"/>
    </row>
    <row r="175" spans="1:30" ht="15.6" x14ac:dyDescent="0.25">
      <c r="A175" s="12">
        <v>6</v>
      </c>
      <c r="B175" s="13">
        <v>4.5320766052284904</v>
      </c>
      <c r="C175" s="13">
        <v>1030.4773419548101</v>
      </c>
      <c r="D175" s="14">
        <v>9.52199506265798E-2</v>
      </c>
      <c r="E175" s="14">
        <v>6.9168128855087108E-2</v>
      </c>
      <c r="F175" s="12">
        <v>0.27330922435694399</v>
      </c>
      <c r="G175" s="12">
        <v>3.1481819847581698</v>
      </c>
      <c r="H175" s="15">
        <v>47015110.232521199</v>
      </c>
      <c r="I175" s="15">
        <v>2532674.7005877299</v>
      </c>
      <c r="J175">
        <f>560*(1+2.2*10^(-5)*H175/(G175*1000)/((D175-E175)*1000))</f>
        <v>567.06236629440446</v>
      </c>
      <c r="K175">
        <f>(J175*(D175-E175)*1000)^(1/2)</f>
        <v>121.54426230811033</v>
      </c>
      <c r="L175">
        <f>(D175+E175)/2*1000</f>
        <v>82.194039740833446</v>
      </c>
      <c r="M175">
        <f>0.8049-0.3393*F175+(0.2488+0.0393*F175+0.0732*F175*F175)*K175/L175</f>
        <v>1.1040475910235703</v>
      </c>
      <c r="N175">
        <f>H175/1000/(M175*G175*K175)*10^6</f>
        <v>111289802.77322185</v>
      </c>
      <c r="O175">
        <f t="shared" si="8"/>
        <v>18.527648192760257</v>
      </c>
      <c r="P175" s="13">
        <v>1030.4773419548101</v>
      </c>
      <c r="Q175">
        <f>R175*B175*1000/K175</f>
        <v>11.904178953055858</v>
      </c>
      <c r="R175">
        <f>LN(1/(1-F175))</f>
        <v>0.31925423492702876</v>
      </c>
      <c r="S175">
        <v>2</v>
      </c>
      <c r="T175">
        <v>18.566032045304802</v>
      </c>
      <c r="U175">
        <f t="shared" si="9"/>
        <v>115644575.98758283</v>
      </c>
      <c r="V175" s="10">
        <f t="shared" si="10"/>
        <v>3.9130029039900607E-2</v>
      </c>
      <c r="W175">
        <f>6310.7*EXP(-2.62*(C175+273)*0.001-0.669*(D175-E175)/D175)*POWER(B175*(D175-E175)/D175/SQRT(J175*0.01*(D175-E175)),0.115)*POWER(((D175-E175)/D175),0.407)*1000000</f>
        <v>116633569.79801613</v>
      </c>
      <c r="X175" s="10">
        <f t="shared" si="11"/>
        <v>4.8016681597355462E-2</v>
      </c>
      <c r="Y175">
        <f>(H175/N175)*U175</f>
        <v>48854812.861233883</v>
      </c>
      <c r="Z175" s="11">
        <f>ABS(H175-Y175)</f>
        <v>1839702.6287126839</v>
      </c>
      <c r="AA175">
        <v>47052853.376251101</v>
      </c>
      <c r="AB175" s="10">
        <f>ABS(AA175-H175)/H175</f>
        <v>8.0278751965565305E-4</v>
      </c>
      <c r="AD175" s="11"/>
    </row>
    <row r="176" spans="1:30" ht="15.6" x14ac:dyDescent="0.25">
      <c r="A176" s="12">
        <v>1</v>
      </c>
      <c r="B176" s="13">
        <v>2.0739847854345701</v>
      </c>
      <c r="C176" s="13">
        <v>1011.50025876673</v>
      </c>
      <c r="D176" s="14">
        <v>0.226327754518823</v>
      </c>
      <c r="E176" s="14">
        <v>0.206634950300426</v>
      </c>
      <c r="F176" s="12">
        <v>8.6971688873767994E-2</v>
      </c>
      <c r="G176" s="12">
        <v>4.0517585535403802</v>
      </c>
      <c r="H176" s="15">
        <v>35987889.235977598</v>
      </c>
      <c r="I176" s="15">
        <v>1958357.9797435999</v>
      </c>
      <c r="J176">
        <f>560*(1+2.2*10^(-5)*H176/(G176*1000)/((D176-E176)*1000))</f>
        <v>565.55668735536437</v>
      </c>
      <c r="K176">
        <f>(J176*(D176-E176)*1000)^(1/2)</f>
        <v>105.53386716355254</v>
      </c>
      <c r="L176">
        <f>(D176+E176)/2*1000</f>
        <v>216.48135240962452</v>
      </c>
      <c r="M176">
        <f>0.8049-0.3393*F176+(0.2488+0.0393*F176+0.0732*F176*F176)*K176/L176</f>
        <v>0.89861577388616665</v>
      </c>
      <c r="N176">
        <f>H176/1000/(M176*G176*K176)*10^6</f>
        <v>93658441.588276356</v>
      </c>
      <c r="O176">
        <f t="shared" si="8"/>
        <v>18.355165122549383</v>
      </c>
      <c r="P176" s="13">
        <v>1011.50025876673</v>
      </c>
      <c r="Q176">
        <f>R176*B176*1000/K176</f>
        <v>1.7881324878488691</v>
      </c>
      <c r="R176">
        <f>LN(1/(1-F176))</f>
        <v>9.0988389967351882E-2</v>
      </c>
      <c r="S176">
        <v>2</v>
      </c>
      <c r="T176">
        <v>18.460081093322302</v>
      </c>
      <c r="U176">
        <f t="shared" si="9"/>
        <v>104018683.84462944</v>
      </c>
      <c r="V176" s="10">
        <f t="shared" si="10"/>
        <v>0.11061728212280993</v>
      </c>
      <c r="W176">
        <f>6310.7*EXP(-2.62*(C176+273)*0.001-0.669*(D176-E176)/D176)*POWER(B176*(D176-E176)/D176/SQRT(J176*0.01*(D176-E176)),0.115)*POWER(((D176-E176)/D176),0.407)*1000000</f>
        <v>70945481.253227293</v>
      </c>
      <c r="X176" s="10">
        <f t="shared" si="11"/>
        <v>0.24250841621832137</v>
      </c>
      <c r="Y176">
        <f>(H176/N176)*U176</f>
        <v>39968771.732598171</v>
      </c>
      <c r="Z176" s="11">
        <f>ABS(H176-Y176)</f>
        <v>3980882.4966205731</v>
      </c>
      <c r="AA176">
        <v>38776445.259367503</v>
      </c>
      <c r="AB176" s="10">
        <f>ABS(AA176-H176)/H176</f>
        <v>7.7485956597925371E-2</v>
      </c>
      <c r="AD176" s="11"/>
    </row>
    <row r="177" spans="1:30" ht="15.6" x14ac:dyDescent="0.25">
      <c r="A177" s="12">
        <v>2</v>
      </c>
      <c r="B177" s="13">
        <v>1.9353082778206401</v>
      </c>
      <c r="C177" s="13">
        <v>1007.41963668697</v>
      </c>
      <c r="D177" s="14">
        <v>0.206634950300426</v>
      </c>
      <c r="E177" s="14">
        <v>0.19039070842782199</v>
      </c>
      <c r="F177" s="12">
        <v>7.8575208734652596E-2</v>
      </c>
      <c r="G177" s="12">
        <v>4.0533197129673297</v>
      </c>
      <c r="H177" s="15">
        <v>33872502.631106399</v>
      </c>
      <c r="I177" s="15">
        <v>1714231.2913996801</v>
      </c>
      <c r="J177">
        <f>560*(1+2.2*10^(-5)*H177/(G177*1000)/((D177-E177)*1000))</f>
        <v>566.33793359709841</v>
      </c>
      <c r="K177">
        <f>(J177*(D177-E177)*1000)^(1/2)</f>
        <v>95.915224938390338</v>
      </c>
      <c r="L177">
        <f>(D177+E177)/2*1000</f>
        <v>198.512829364124</v>
      </c>
      <c r="M177">
        <f>0.8049-0.3393*F177+(0.2488+0.0393*F177+0.0732*F177*F177)*K177/L177</f>
        <v>0.90016224577854975</v>
      </c>
      <c r="N177">
        <f>H177/1000/(M177*G177*K177)*10^6</f>
        <v>96789463.079028398</v>
      </c>
      <c r="O177">
        <f t="shared" si="8"/>
        <v>18.388048693832566</v>
      </c>
      <c r="P177" s="13">
        <v>1007.41963668697</v>
      </c>
      <c r="Q177">
        <f>R177*B177*1000/K177</f>
        <v>1.6511899066530167</v>
      </c>
      <c r="R177">
        <f>LN(1/(1-F177))</f>
        <v>8.1834120758771223E-2</v>
      </c>
      <c r="S177">
        <v>2</v>
      </c>
      <c r="T177">
        <v>18.472853890146499</v>
      </c>
      <c r="U177">
        <f t="shared" si="9"/>
        <v>105355814.63049793</v>
      </c>
      <c r="V177" s="10">
        <f t="shared" si="10"/>
        <v>8.8505001256956303E-2</v>
      </c>
      <c r="W177">
        <f>6310.7*EXP(-2.62*(C177+273)*0.001-0.669*(D177-E177)/D177)*POWER(B177*(D177-E177)/D177/SQRT(J177*0.01*(D177-E177)),0.115)*POWER(((D177-E177)/D177),0.407)*1000000</f>
        <v>68598953.174148798</v>
      </c>
      <c r="X177" s="10">
        <f t="shared" si="11"/>
        <v>0.29125597981530393</v>
      </c>
      <c r="Y177">
        <f>(H177/N177)*U177</f>
        <v>36870388.519048728</v>
      </c>
      <c r="Z177" s="11">
        <f>ABS(H177-Y177)</f>
        <v>2997885.887942329</v>
      </c>
      <c r="AA177">
        <v>35534541.895893797</v>
      </c>
      <c r="AB177" s="10">
        <f>ABS(AA177-H177)/H177</f>
        <v>4.9067507142536458E-2</v>
      </c>
      <c r="AD177" s="11"/>
    </row>
    <row r="178" spans="1:30" ht="15.6" x14ac:dyDescent="0.25">
      <c r="A178" s="12">
        <v>3</v>
      </c>
      <c r="B178" s="13">
        <v>2.8568365115362</v>
      </c>
      <c r="C178" s="13">
        <v>1010.64746965202</v>
      </c>
      <c r="D178" s="14">
        <v>0.19069160663179999</v>
      </c>
      <c r="E178" s="14">
        <v>0.15622483816367302</v>
      </c>
      <c r="F178" s="12">
        <v>0.18065138753531701</v>
      </c>
      <c r="G178" s="12">
        <v>3.1432093399662202</v>
      </c>
      <c r="H178" s="15">
        <v>36988668.7459407</v>
      </c>
      <c r="I178" s="15">
        <v>2513978.1893670298</v>
      </c>
      <c r="J178">
        <f>560*(1+2.2*10^(-5)*H178/(G178*1000)/((D178-E178)*1000))</f>
        <v>564.20635125222339</v>
      </c>
      <c r="K178">
        <f>(J178*(D178-E178)*1000)^(1/2)</f>
        <v>139.45024086338861</v>
      </c>
      <c r="L178">
        <f>(D178+E178)/2*1000</f>
        <v>173.45822239773651</v>
      </c>
      <c r="M178">
        <f>0.8049-0.3393*F178+(0.2488+0.0393*F178+0.0732*F178*F178)*K178/L178</f>
        <v>0.951253775290408</v>
      </c>
      <c r="N178">
        <f>H178/1000/(M178*G178*K178)*10^6</f>
        <v>88711461.161093041</v>
      </c>
      <c r="O178">
        <f t="shared" si="8"/>
        <v>18.300899651571729</v>
      </c>
      <c r="P178" s="13">
        <v>1010.64746965202</v>
      </c>
      <c r="Q178">
        <f>R178*B178*1000/K178</f>
        <v>4.0818300882984166</v>
      </c>
      <c r="R178">
        <f>LN(1/(1-F178))</f>
        <v>0.199245629449954</v>
      </c>
      <c r="S178">
        <v>2</v>
      </c>
      <c r="T178">
        <v>18.456325390361801</v>
      </c>
      <c r="U178">
        <f t="shared" si="9"/>
        <v>103628753.25584087</v>
      </c>
      <c r="V178" s="10">
        <f t="shared" si="10"/>
        <v>0.16815518422877959</v>
      </c>
      <c r="W178">
        <f>6310.7*EXP(-2.62*(C178+273)*0.001-0.669*(D178-E178)/D178)*POWER(B178*(D178-E178)/D178/SQRT(J178*0.01*(D178-E178)),0.115)*POWER(((D178-E178)/D178),0.407)*1000000</f>
        <v>98281409.285118148</v>
      </c>
      <c r="X178" s="10">
        <f t="shared" si="11"/>
        <v>0.10787724606008724</v>
      </c>
      <c r="Y178">
        <f>(H178/N178)*U178</f>
        <v>43208505.153291658</v>
      </c>
      <c r="Z178" s="11">
        <f>ABS(H178-Y178)</f>
        <v>6219836.4073509574</v>
      </c>
      <c r="AA178">
        <v>39345049.055854</v>
      </c>
      <c r="AB178" s="10">
        <f>ABS(AA178-H178)/H178</f>
        <v>6.3705464127359265E-2</v>
      </c>
      <c r="AD178" s="11"/>
    </row>
    <row r="179" spans="1:30" ht="15.6" x14ac:dyDescent="0.25">
      <c r="A179" s="12">
        <v>4</v>
      </c>
      <c r="B179" s="13">
        <v>3.3396101061052099</v>
      </c>
      <c r="C179" s="13">
        <v>1011.68335797856</v>
      </c>
      <c r="D179" s="14">
        <v>0.15622483816367302</v>
      </c>
      <c r="E179" s="14">
        <v>0.12541307595238499</v>
      </c>
      <c r="F179" s="12">
        <v>0.19710087388050199</v>
      </c>
      <c r="G179" s="12">
        <v>3.1457014414746198</v>
      </c>
      <c r="H179" s="15">
        <v>39245702.502415299</v>
      </c>
      <c r="I179" s="15">
        <v>2511177.37279802</v>
      </c>
      <c r="J179">
        <f>560*(1+2.2*10^(-5)*H179/(G179*1000)/((D179-E179)*1000))</f>
        <v>564.98848621374691</v>
      </c>
      <c r="K179">
        <f>(J179*(D179-E179)*1000)^(1/2)</f>
        <v>131.94048237494644</v>
      </c>
      <c r="L179">
        <f>(D179+E179)/2*1000</f>
        <v>140.81895705802899</v>
      </c>
      <c r="M179">
        <f>0.8049-0.3393*F179+(0.2488+0.0393*F179+0.0732*F179*F179)*K179/L179</f>
        <v>0.98105923595654776</v>
      </c>
      <c r="N179">
        <f>H179/1000/(M179*G179*K179)*10^6</f>
        <v>96383192.60919331</v>
      </c>
      <c r="O179">
        <f t="shared" si="8"/>
        <v>18.383842393852913</v>
      </c>
      <c r="P179" s="13">
        <v>1011.68335797856</v>
      </c>
      <c r="Q179">
        <f>R179*B179*1000/K179</f>
        <v>5.5565349125566144</v>
      </c>
      <c r="R179">
        <f>LN(1/(1-F179))</f>
        <v>0.21952619419724986</v>
      </c>
      <c r="S179">
        <v>2</v>
      </c>
      <c r="T179">
        <v>18.470115020002201</v>
      </c>
      <c r="U179">
        <f t="shared" si="9"/>
        <v>105067653.5333256</v>
      </c>
      <c r="V179" s="10">
        <f t="shared" si="10"/>
        <v>9.0103478511500745E-2</v>
      </c>
      <c r="W179">
        <f>6310.7*EXP(-2.62*(C179+273)*0.001-0.669*(D179-E179)/D179)*POWER(B179*(D179-E179)/D179/SQRT(J179*0.01*(D179-E179)),0.115)*POWER(((D179-E179)/D179),0.407)*1000000</f>
        <v>103956029.02167933</v>
      </c>
      <c r="X179" s="10">
        <f t="shared" si="11"/>
        <v>7.8570093057528559E-2</v>
      </c>
      <c r="Y179">
        <f>(H179/N179)*U179</f>
        <v>42781876.814510427</v>
      </c>
      <c r="Z179" s="11">
        <f>ABS(H179-Y179)</f>
        <v>3536174.312095128</v>
      </c>
      <c r="AA179">
        <v>39551317.195010103</v>
      </c>
      <c r="AB179" s="10">
        <f>ABS(AA179-H179)/H179</f>
        <v>7.7872142198498143E-3</v>
      </c>
      <c r="AD179" s="11"/>
    </row>
    <row r="180" spans="1:30" ht="15.6" x14ac:dyDescent="0.25">
      <c r="A180" s="12">
        <v>5</v>
      </c>
      <c r="B180" s="13">
        <v>3.8096837802851802</v>
      </c>
      <c r="C180" s="13">
        <v>1017.47553867053</v>
      </c>
      <c r="D180" s="14">
        <v>0.12541307595238499</v>
      </c>
      <c r="E180" s="14">
        <v>9.7038065933389012E-2</v>
      </c>
      <c r="F180" s="12">
        <v>0.22607214271252801</v>
      </c>
      <c r="G180" s="12">
        <v>3.1477391760406901</v>
      </c>
      <c r="H180" s="15">
        <v>42617286.551451802</v>
      </c>
      <c r="I180" s="15">
        <v>2521530.6593154101</v>
      </c>
      <c r="J180">
        <f>560*(1+2.2*10^(-5)*H180/(G180*1000)/((D180-E180)*1000))</f>
        <v>565.87843526151983</v>
      </c>
      <c r="K180">
        <f>(J180*(D180-E180)*1000)^(1/2)</f>
        <v>126.7154539512817</v>
      </c>
      <c r="L180">
        <f>(D180+E180)/2*1000</f>
        <v>111.225570942887</v>
      </c>
      <c r="M180">
        <f>0.8049-0.3393*F180+(0.2488+0.0393*F180+0.0732*F180*F180)*K180/L180</f>
        <v>1.026027096378918</v>
      </c>
      <c r="N180">
        <f>H180/1000/(M180*G180*K180)*10^6</f>
        <v>104135460.40209109</v>
      </c>
      <c r="O180">
        <f t="shared" si="8"/>
        <v>18.461203113449599</v>
      </c>
      <c r="P180" s="13">
        <v>1017.47553867053</v>
      </c>
      <c r="Q180">
        <f>R180*B180*1000/K180</f>
        <v>7.7049234488551335</v>
      </c>
      <c r="R180">
        <f>LN(1/(1-F180))</f>
        <v>0.25627661737543694</v>
      </c>
      <c r="S180">
        <v>2</v>
      </c>
      <c r="T180">
        <v>18.4958829265681</v>
      </c>
      <c r="U180">
        <f t="shared" si="9"/>
        <v>107810210.23539732</v>
      </c>
      <c r="V180" s="10">
        <f t="shared" si="10"/>
        <v>3.5288170034656584E-2</v>
      </c>
      <c r="W180">
        <f>6310.7*EXP(-2.62*(C180+273)*0.001-0.669*(D180-E180)/D180)*POWER(B180*(D180-E180)/D180/SQRT(J180*0.01*(D180-E180)),0.115)*POWER(((D180-E180)/D180),0.407)*1000000</f>
        <v>110038934.23632072</v>
      </c>
      <c r="X180" s="10">
        <f t="shared" si="11"/>
        <v>5.6690332106229292E-2</v>
      </c>
      <c r="Y180">
        <f>(H180/N180)*U180</f>
        <v>44121172.605695114</v>
      </c>
      <c r="Z180" s="11">
        <f>ABS(H180-Y180)</f>
        <v>1503886.0542433113</v>
      </c>
      <c r="AA180">
        <v>42465012.289186299</v>
      </c>
      <c r="AB180" s="10">
        <f>ABS(AA180-H180)/H180</f>
        <v>3.57306329396788E-3</v>
      </c>
      <c r="AD180" s="11"/>
    </row>
    <row r="181" spans="1:30" ht="15.6" x14ac:dyDescent="0.25">
      <c r="A181" s="12">
        <v>1</v>
      </c>
      <c r="B181" s="13">
        <v>2.07398200554946</v>
      </c>
      <c r="C181" s="13">
        <v>1025.3179182501699</v>
      </c>
      <c r="D181" s="14">
        <v>0.22633297621944998</v>
      </c>
      <c r="E181" s="14">
        <v>0.206643852194759</v>
      </c>
      <c r="F181" s="12">
        <v>8.69534303413875E-2</v>
      </c>
      <c r="G181" s="12">
        <v>4.0517581732117698</v>
      </c>
      <c r="H181" s="15">
        <v>35084240.934325904</v>
      </c>
      <c r="I181" s="15">
        <v>1873023.9882018699</v>
      </c>
      <c r="J181">
        <f>560*(1+2.2*10^(-5)*H181/(G181*1000)/((D181-E181)*1000))</f>
        <v>565.41817316626293</v>
      </c>
      <c r="K181">
        <f>(J181*(D181-E181)*1000)^(1/2)</f>
        <v>105.51108253299626</v>
      </c>
      <c r="L181">
        <f>(D181+E181)/2*1000</f>
        <v>216.48841420710448</v>
      </c>
      <c r="M181">
        <f>0.8049-0.3393*F181+(0.2488+0.0393*F181+0.0732*F181*F181)*K181/L181</f>
        <v>0.89859088310090485</v>
      </c>
      <c r="N181">
        <f>H181/1000/(M181*G181*K181)*10^6</f>
        <v>91328953.446702525</v>
      </c>
      <c r="O181">
        <f t="shared" si="8"/>
        <v>18.329978419571248</v>
      </c>
      <c r="P181" s="13">
        <v>1025.3179182501699</v>
      </c>
      <c r="Q181">
        <f>R181*B181*1000/K181</f>
        <v>1.788123146606406</v>
      </c>
      <c r="R181">
        <f>LN(1/(1-F181))</f>
        <v>9.0968392394882899E-2</v>
      </c>
      <c r="S181">
        <v>2</v>
      </c>
      <c r="T181">
        <v>18.421881017969199</v>
      </c>
      <c r="U181">
        <f t="shared" si="9"/>
        <v>100120099.46339746</v>
      </c>
      <c r="V181" s="10">
        <f t="shared" si="10"/>
        <v>9.6258039591193209E-2</v>
      </c>
      <c r="W181">
        <f>6310.7*EXP(-2.62*(C181+273)*0.001-0.669*(D181-E181)/D181)*POWER(B181*(D181-E181)/D181/SQRT(J181*0.01*(D181-E181)),0.115)*POWER(((D181-E181)/D181),0.407)*1000000</f>
        <v>68418054.106402621</v>
      </c>
      <c r="X181" s="10">
        <f t="shared" si="11"/>
        <v>0.25086129289404568</v>
      </c>
      <c r="Y181">
        <f>(H181/N181)*U181</f>
        <v>38461381.187209211</v>
      </c>
      <c r="Z181" s="11">
        <f>ABS(H181-Y181)</f>
        <v>3377140.2528833076</v>
      </c>
      <c r="AA181">
        <v>37985494.621454999</v>
      </c>
      <c r="AB181" s="10">
        <f>ABS(AA181-H181)/H181</f>
        <v>8.2693927811063217E-2</v>
      </c>
      <c r="AD181" s="11"/>
    </row>
    <row r="182" spans="1:30" ht="15.6" x14ac:dyDescent="0.25">
      <c r="A182" s="12">
        <v>2</v>
      </c>
      <c r="B182" s="13">
        <v>1.93563329219354</v>
      </c>
      <c r="C182" s="13">
        <v>1022.37218971287</v>
      </c>
      <c r="D182" s="14">
        <v>0.206643852194759</v>
      </c>
      <c r="E182" s="14">
        <v>0.19040400985886599</v>
      </c>
      <c r="F182" s="12">
        <v>7.8550545341462302E-2</v>
      </c>
      <c r="G182" s="12">
        <v>4.0533190464342104</v>
      </c>
      <c r="H182" s="15">
        <v>32236417.705474999</v>
      </c>
      <c r="I182" s="15">
        <v>1636974.53030719</v>
      </c>
      <c r="J182">
        <f>560*(1+2.2*10^(-5)*H182/(G182*1000)/((D182-E182)*1000))</f>
        <v>566.0334384178534</v>
      </c>
      <c r="K182">
        <f>(J182*(D182-E182)*1000)^(1/2)</f>
        <v>95.876450689151753</v>
      </c>
      <c r="L182">
        <f>(D182+E182)/2*1000</f>
        <v>198.52393102681248</v>
      </c>
      <c r="M182">
        <f>0.8049-0.3393*F182+(0.2488+0.0393*F182+0.0732*F182*F182)*K182/L182</f>
        <v>0.90011390571366678</v>
      </c>
      <c r="N182">
        <f>H182/1000/(M182*G182*K182)*10^6</f>
        <v>92156625.913878337</v>
      </c>
      <c r="O182">
        <f t="shared" si="8"/>
        <v>18.339000143064116</v>
      </c>
      <c r="P182" s="13">
        <v>1022.37218971287</v>
      </c>
      <c r="Q182">
        <f>R182*B182*1000/K182</f>
        <v>1.6515947121946486</v>
      </c>
      <c r="R182">
        <f>LN(1/(1-F182))</f>
        <v>8.1807354533950119E-2</v>
      </c>
      <c r="S182">
        <v>2</v>
      </c>
      <c r="T182">
        <v>18.431268029427802</v>
      </c>
      <c r="U182">
        <f t="shared" si="9"/>
        <v>101064352.90961498</v>
      </c>
      <c r="V182" s="10">
        <f t="shared" si="10"/>
        <v>9.66585626090634E-2</v>
      </c>
      <c r="W182">
        <f>6310.7*EXP(-2.62*(C182+273)*0.001-0.669*(D182-E182)/D182)*POWER(B182*(D182-E182)/D182/SQRT(J182*0.01*(D182-E182)),0.115)*POWER(((D182-E182)/D182),0.407)*1000000</f>
        <v>65958121.741757989</v>
      </c>
      <c r="X182" s="10">
        <f t="shared" si="11"/>
        <v>0.28428237158555714</v>
      </c>
      <c r="Y182">
        <f>(H182/N182)*U182</f>
        <v>35352343.504551575</v>
      </c>
      <c r="Z182" s="11">
        <f>ABS(H182-Y182)</f>
        <v>3115925.7990765758</v>
      </c>
      <c r="AA182">
        <v>34537124.1034941</v>
      </c>
      <c r="AB182" s="10">
        <f>ABS(AA182-H182)/H182</f>
        <v>7.1369791117589093E-2</v>
      </c>
      <c r="AD182" s="11"/>
    </row>
    <row r="183" spans="1:30" ht="15.6" x14ac:dyDescent="0.25">
      <c r="A183" s="12">
        <v>4</v>
      </c>
      <c r="B183" s="13">
        <v>3.37388875387026</v>
      </c>
      <c r="C183" s="13">
        <v>1027.24408683352</v>
      </c>
      <c r="D183" s="14">
        <v>0.154252213138658</v>
      </c>
      <c r="E183" s="14">
        <v>0.12147835804160399</v>
      </c>
      <c r="F183" s="12">
        <v>0.212331617607663</v>
      </c>
      <c r="G183" s="12">
        <v>3.1458743892001801</v>
      </c>
      <c r="H183" s="15">
        <v>39780879.635980897</v>
      </c>
      <c r="I183" s="15">
        <v>2545598.7110036099</v>
      </c>
      <c r="J183">
        <f>560*(1+2.2*10^(-5)*H183/(G183*1000)/((D183-E183)*1000))</f>
        <v>564.75352938365074</v>
      </c>
      <c r="K183">
        <f>(J183*(D183-E183)*1000)^(1/2)</f>
        <v>136.04833823891272</v>
      </c>
      <c r="L183">
        <f>(D183+E183)/2*1000</f>
        <v>137.86528559013101</v>
      </c>
      <c r="M183">
        <f>0.8049-0.3393*F183+(0.2488+0.0393*F183+0.0732*F183*F183)*K183/L183</f>
        <v>0.98986827424867951</v>
      </c>
      <c r="N183">
        <f>H183/1000/(M183*G183*K183)*10^6</f>
        <v>93899300.633642003</v>
      </c>
      <c r="O183">
        <f t="shared" si="8"/>
        <v>18.357733496159721</v>
      </c>
      <c r="P183" s="13">
        <v>1027.24408683352</v>
      </c>
      <c r="Q183">
        <f>R183*B183*1000/K183</f>
        <v>5.9190241429119697</v>
      </c>
      <c r="R183">
        <f>LN(1/(1-F183))</f>
        <v>0.23867811222745022</v>
      </c>
      <c r="S183">
        <v>2</v>
      </c>
      <c r="T183">
        <v>18.433930571127298</v>
      </c>
      <c r="U183">
        <f t="shared" si="9"/>
        <v>101333799.51079676</v>
      </c>
      <c r="V183" s="10">
        <f t="shared" si="10"/>
        <v>7.917523162564577E-2</v>
      </c>
      <c r="W183">
        <f>6310.7*EXP(-2.62*(C183+273)*0.001-0.669*(D183-E183)/D183)*POWER(B183*(D183-E183)/D183/SQRT(J183*0.01*(D183-E183)),0.115)*POWER(((D183-E183)/D183),0.407)*1000000</f>
        <v>102463745.2629883</v>
      </c>
      <c r="X183" s="10">
        <f t="shared" si="11"/>
        <v>9.1208822340023352E-2</v>
      </c>
      <c r="Y183">
        <f>(H183/N183)*U183</f>
        <v>42930539.995431617</v>
      </c>
      <c r="Z183" s="11">
        <f>ABS(H183-Y183)</f>
        <v>3149660.3594507203</v>
      </c>
      <c r="AA183">
        <v>39971613.043993898</v>
      </c>
      <c r="AB183" s="10">
        <f>ABS(AA183-H183)/H183</f>
        <v>4.7946000631038602E-3</v>
      </c>
      <c r="AD183" s="11"/>
    </row>
    <row r="184" spans="1:30" ht="15.6" x14ac:dyDescent="0.25">
      <c r="A184" s="12">
        <v>5</v>
      </c>
      <c r="B184" s="13">
        <v>3.8744685328774202</v>
      </c>
      <c r="C184" s="13">
        <v>1030.9133376172001</v>
      </c>
      <c r="D184" s="14">
        <v>0.12147835804160399</v>
      </c>
      <c r="E184" s="14">
        <v>9.2628930163295195E-2</v>
      </c>
      <c r="F184" s="12">
        <v>0.237290816745827</v>
      </c>
      <c r="G184" s="12">
        <v>3.1480221378364801</v>
      </c>
      <c r="H184" s="15">
        <v>42755084.714729898</v>
      </c>
      <c r="I184" s="15">
        <v>2526518.7363771801</v>
      </c>
      <c r="J184">
        <f>560*(1+2.2*10^(-5)*H184/(G184*1000)/((D184-E184)*1000))</f>
        <v>565.79993994031724</v>
      </c>
      <c r="K184">
        <f>(J184*(D184-E184)*1000)^(1/2)</f>
        <v>127.76151439639258</v>
      </c>
      <c r="L184">
        <f>(D184+E184)/2*1000</f>
        <v>107.0536441024496</v>
      </c>
      <c r="M184">
        <f>0.8049-0.3393*F184+(0.2488+0.0393*F184+0.0732*F184*F184)*K184/L184</f>
        <v>1.0373620830339643</v>
      </c>
      <c r="N184">
        <f>H184/1000/(M184*G184*K184)*10^6</f>
        <v>102475388.29516228</v>
      </c>
      <c r="O184">
        <f t="shared" si="8"/>
        <v>18.44513321351717</v>
      </c>
      <c r="P184" s="13">
        <v>1030.9133376172001</v>
      </c>
      <c r="Q184">
        <f>R184*B184*1000/K184</f>
        <v>8.2146028950976735</v>
      </c>
      <c r="R184">
        <f>LN(1/(1-F184))</f>
        <v>0.27087846943055138</v>
      </c>
      <c r="S184">
        <v>2</v>
      </c>
      <c r="T184">
        <v>18.470990599697799</v>
      </c>
      <c r="U184">
        <f t="shared" si="9"/>
        <v>105159688.92370331</v>
      </c>
      <c r="V184" s="10">
        <f t="shared" si="10"/>
        <v>2.6194588507529076E-2</v>
      </c>
      <c r="W184">
        <f>6310.7*EXP(-2.62*(C184+273)*0.001-0.669*(D184-E184)/D184)*POWER(B184*(D184-E184)/D184/SQRT(J184*0.01*(D184-E184)),0.115)*POWER(((D184-E184)/D184),0.407)*1000000</f>
        <v>108245380.03617182</v>
      </c>
      <c r="X184" s="10">
        <f t="shared" si="11"/>
        <v>5.6306122250448128E-2</v>
      </c>
      <c r="Y184">
        <f>(H184/N184)*U184</f>
        <v>43875036.565436795</v>
      </c>
      <c r="Z184" s="11">
        <f>ABS(H184-Y184)</f>
        <v>1119951.8507068977</v>
      </c>
      <c r="AA184">
        <v>42353839.3497857</v>
      </c>
      <c r="AB184" s="10">
        <f>ABS(AA184-H184)/H184</f>
        <v>9.384740262389446E-3</v>
      </c>
      <c r="AD184" s="11"/>
    </row>
    <row r="185" spans="1:30" ht="15.6" x14ac:dyDescent="0.25">
      <c r="A185" s="12">
        <v>1</v>
      </c>
      <c r="B185" s="13">
        <v>2.0739800068349399</v>
      </c>
      <c r="C185" s="13">
        <v>1031.7469045391799</v>
      </c>
      <c r="D185" s="14">
        <v>0.22633979874472801</v>
      </c>
      <c r="E185" s="14">
        <v>0.20663800952824701</v>
      </c>
      <c r="F185" s="12">
        <v>8.7006742302802503E-2</v>
      </c>
      <c r="G185" s="12">
        <v>4.0517576762801104</v>
      </c>
      <c r="H185" s="15">
        <v>34896445.886392899</v>
      </c>
      <c r="I185" s="15">
        <v>1851812.25131957</v>
      </c>
      <c r="J185">
        <f>560*(1+2.2*10^(-5)*H185/(G185*1000)/((D185-E185)*1000))</f>
        <v>565.38570762767426</v>
      </c>
      <c r="K185">
        <f>(J185*(D185-E185)*1000)^(1/2)</f>
        <v>105.54198234679596</v>
      </c>
      <c r="L185">
        <f>(D185+E185)/2*1000</f>
        <v>216.48890413648752</v>
      </c>
      <c r="M185">
        <f>0.8049-0.3393*F185+(0.2488+0.0393*F185+0.0732*F185*F185)*K185/L185</f>
        <v>0.89860994631850677</v>
      </c>
      <c r="N185">
        <f>H185/1000/(M185*G185*K185)*10^6</f>
        <v>90811587.023155048</v>
      </c>
      <c r="O185">
        <f t="shared" si="8"/>
        <v>18.32429744581718</v>
      </c>
      <c r="P185" s="13">
        <v>1031.7469045391799</v>
      </c>
      <c r="Q185">
        <f>R185*B185*1000/K185</f>
        <v>1.7887453336662871</v>
      </c>
      <c r="R185">
        <f>LN(1/(1-F185))</f>
        <v>9.1026783192971167E-2</v>
      </c>
      <c r="S185">
        <v>2</v>
      </c>
      <c r="T185">
        <v>18.404401904918601</v>
      </c>
      <c r="U185">
        <f t="shared" si="9"/>
        <v>98385294.519924685</v>
      </c>
      <c r="V185" s="10">
        <f t="shared" si="10"/>
        <v>8.340023277908909E-2</v>
      </c>
      <c r="W185">
        <f>6310.7*EXP(-2.62*(C185+273)*0.001-0.669*(D185-E185)/D185)*POWER(B185*(D185-E185)/D185/SQRT(J185*0.01*(D185-E185)),0.115)*POWER(((D185-E185)/D185),0.407)*1000000</f>
        <v>67292128.430142835</v>
      </c>
      <c r="X185" s="10">
        <f t="shared" si="11"/>
        <v>0.25899182432540513</v>
      </c>
      <c r="Y185">
        <f>(H185/N185)*U185</f>
        <v>37806817.596480951</v>
      </c>
      <c r="Z185" s="11">
        <f>ABS(H185-Y185)</f>
        <v>2910371.7100880519</v>
      </c>
      <c r="AA185">
        <v>37619951.148291796</v>
      </c>
      <c r="AB185" s="10">
        <f>ABS(AA185-H185)/H185</f>
        <v>7.804534796366952E-2</v>
      </c>
      <c r="AD185" s="11"/>
    </row>
    <row r="186" spans="1:30" ht="15.6" x14ac:dyDescent="0.25">
      <c r="A186" s="12">
        <v>2</v>
      </c>
      <c r="B186" s="13">
        <v>1.9356326006331599</v>
      </c>
      <c r="C186" s="13">
        <v>1027.94078107517</v>
      </c>
      <c r="D186" s="14">
        <v>0.20663800952824701</v>
      </c>
      <c r="E186" s="14">
        <v>0.19040444490226802</v>
      </c>
      <c r="F186" s="12">
        <v>7.8522399741693297E-2</v>
      </c>
      <c r="G186" s="12">
        <v>4.0533192782021201</v>
      </c>
      <c r="H186" s="15">
        <v>32161984.883490201</v>
      </c>
      <c r="I186" s="15">
        <v>1619083.0095007599</v>
      </c>
      <c r="J186">
        <f>560*(1+2.2*10^(-5)*H186/(G186*1000)/((D186-E186)*1000))</f>
        <v>566.02183487797072</v>
      </c>
      <c r="K186">
        <f>(J186*(D186-E186)*1000)^(1/2)</f>
        <v>95.856935253568125</v>
      </c>
      <c r="L186">
        <f>(D186+E186)/2*1000</f>
        <v>198.52122721525751</v>
      </c>
      <c r="M186">
        <f>0.8049-0.3393*F186+(0.2488+0.0393*F186+0.0732*F186*F186)*K186/L186</f>
        <v>0.90009961904023184</v>
      </c>
      <c r="N186">
        <f>H186/1000/(M186*G186*K186)*10^6</f>
        <v>91964012.486178771</v>
      </c>
      <c r="O186">
        <f t="shared" si="8"/>
        <v>18.336907889858416</v>
      </c>
      <c r="P186" s="13">
        <v>1027.94078107517</v>
      </c>
      <c r="Q186">
        <f>R186*B186*1000/K186</f>
        <v>1.6513135867424205</v>
      </c>
      <c r="R186">
        <f>LN(1/(1-F186))</f>
        <v>8.1776810080553389E-2</v>
      </c>
      <c r="S186">
        <v>2</v>
      </c>
      <c r="T186">
        <v>18.416049062245499</v>
      </c>
      <c r="U186">
        <f t="shared" si="9"/>
        <v>99537902.79898347</v>
      </c>
      <c r="V186" s="10">
        <f t="shared" si="10"/>
        <v>8.2357110222251076E-2</v>
      </c>
      <c r="W186">
        <f>6310.7*EXP(-2.62*(C186+273)*0.001-0.669*(D186-E186)/D186)*POWER(B186*(D186-E186)/D186/SQRT(J186*0.01*(D186-E186)),0.115)*POWER(((D186-E186)/D186),0.407)*1000000</f>
        <v>64993382.307967298</v>
      </c>
      <c r="X186" s="10">
        <f t="shared" si="11"/>
        <v>0.29327374316409777</v>
      </c>
      <c r="Y186">
        <f>(H186/N186)*U186</f>
        <v>34810753.017506182</v>
      </c>
      <c r="Z186" s="11">
        <f>ABS(H186-Y186)</f>
        <v>2648768.1340159811</v>
      </c>
      <c r="AA186">
        <v>34160350.843848601</v>
      </c>
      <c r="AB186" s="10">
        <f>ABS(AA186-H186)/H186</f>
        <v>6.2134410161489337E-2</v>
      </c>
      <c r="AD186" s="11"/>
    </row>
    <row r="187" spans="1:30" ht="15.6" x14ac:dyDescent="0.25">
      <c r="A187" s="12">
        <v>4</v>
      </c>
      <c r="B187" s="13">
        <v>3.3752954285261301</v>
      </c>
      <c r="C187" s="13">
        <v>1024.50498830128</v>
      </c>
      <c r="D187" s="14">
        <v>0.15340183005517999</v>
      </c>
      <c r="E187" s="14">
        <v>0.12134794239796499</v>
      </c>
      <c r="F187" s="12">
        <v>0.20881762546864999</v>
      </c>
      <c r="G187" s="12">
        <v>3.1457358758953098</v>
      </c>
      <c r="H187" s="15">
        <v>39648484.374495603</v>
      </c>
      <c r="I187" s="15">
        <v>2526866.7492620298</v>
      </c>
      <c r="J187">
        <f>560*(1+2.2*10^(-5)*H187/(G187*1000)/((D187-E187)*1000))</f>
        <v>564.84433683106715</v>
      </c>
      <c r="K187">
        <f>(J187*(D187-E187)*1000)^(1/2)</f>
        <v>134.55651941320841</v>
      </c>
      <c r="L187">
        <f>(D187+E187)/2*1000</f>
        <v>137.37488622657247</v>
      </c>
      <c r="M187">
        <f>0.8049-0.3393*F187+(0.2488+0.0393*F187+0.0732*F187*F187)*K187/L187</f>
        <v>0.98890838428554084</v>
      </c>
      <c r="N187">
        <f>H187/1000/(M187*G187*K187)*10^6</f>
        <v>94720401.745898992</v>
      </c>
      <c r="O187">
        <f t="shared" si="8"/>
        <v>18.36643997049616</v>
      </c>
      <c r="P187" s="13">
        <v>1024.50498830128</v>
      </c>
      <c r="Q187">
        <f>R187*B187*1000/K187</f>
        <v>5.8754831728325048</v>
      </c>
      <c r="R187">
        <f>LN(1/(1-F187))</f>
        <v>0.23422677580327717</v>
      </c>
      <c r="S187">
        <v>2</v>
      </c>
      <c r="T187">
        <v>18.4404266428465</v>
      </c>
      <c r="U187">
        <f t="shared" si="9"/>
        <v>101994213.86711198</v>
      </c>
      <c r="V187" s="10">
        <f t="shared" si="10"/>
        <v>7.6792454288000481E-2</v>
      </c>
      <c r="W187">
        <f>6310.7*EXP(-2.62*(C187+273)*0.001-0.669*(D187-E187)/D187)*POWER(B187*(D187-E187)/D187/SQRT(J187*0.01*(D187-E187)),0.115)*POWER(((D187-E187)/D187),0.407)*1000000</f>
        <v>102682735.6210745</v>
      </c>
      <c r="X187" s="10">
        <f t="shared" si="11"/>
        <v>8.4061445352983238E-2</v>
      </c>
      <c r="Y187">
        <f>(H187/N187)*U187</f>
        <v>42693188.798412554</v>
      </c>
      <c r="Z187" s="11">
        <f>ABS(H187-Y187)</f>
        <v>3044704.4239169508</v>
      </c>
      <c r="AA187">
        <v>39769471.564795502</v>
      </c>
      <c r="AB187" s="10">
        <f>ABS(AA187-H187)/H187</f>
        <v>3.0514959703661446E-3</v>
      </c>
      <c r="AD187" s="11"/>
    </row>
    <row r="188" spans="1:30" ht="15.6" x14ac:dyDescent="0.25">
      <c r="A188" s="12">
        <v>1</v>
      </c>
      <c r="B188" s="13">
        <v>2.0773499278909902</v>
      </c>
      <c r="C188" s="13">
        <v>1013.6056073867099</v>
      </c>
      <c r="D188" s="14">
        <v>0.223695819943102</v>
      </c>
      <c r="E188" s="14">
        <v>0.20128349161388701</v>
      </c>
      <c r="F188" s="12">
        <v>0.100146322370602</v>
      </c>
      <c r="G188" s="12">
        <v>3.85199194863121</v>
      </c>
      <c r="H188" s="15">
        <v>37248041.685669601</v>
      </c>
      <c r="I188" s="15">
        <v>2097801.7275906401</v>
      </c>
      <c r="J188">
        <f>560*(1+2.2*10^(-5)*H188/(G188*1000)/((D188-E188)*1000))</f>
        <v>565.31547164480071</v>
      </c>
      <c r="K188">
        <f>(J188*(D188-E188)*1000)^(1/2)</f>
        <v>112.56125425779646</v>
      </c>
      <c r="L188">
        <f>(D188+E188)/2*1000</f>
        <v>212.48965577849449</v>
      </c>
      <c r="M188">
        <f>0.8049-0.3393*F188+(0.2488+0.0393*F188+0.0732*F188*F188)*K188/L188</f>
        <v>0.90518989691935836</v>
      </c>
      <c r="N188">
        <f>H188/1000/(M188*G188*K188)*10^6</f>
        <v>94905078.381247774</v>
      </c>
      <c r="O188">
        <f t="shared" si="8"/>
        <v>18.368387775122549</v>
      </c>
      <c r="P188" s="13">
        <v>1013.6056073867099</v>
      </c>
      <c r="Q188">
        <f>R188*B188*1000/K188</f>
        <v>1.9474589628027843</v>
      </c>
      <c r="R188">
        <f>LN(1/(1-F188))</f>
        <v>0.10552310928723409</v>
      </c>
      <c r="S188">
        <v>2</v>
      </c>
      <c r="T188">
        <v>18.452337603004199</v>
      </c>
      <c r="U188">
        <f t="shared" si="9"/>
        <v>103216326.70496513</v>
      </c>
      <c r="V188" s="10">
        <f t="shared" si="10"/>
        <v>8.7574326532136024E-2</v>
      </c>
      <c r="W188">
        <f>6310.7*EXP(-2.62*(C188+273)*0.001-0.669*(D188-E188)/D188)*POWER(B188*(D188-E188)/D188/SQRT(J188*0.01*(D188-E188)),0.115)*POWER(((D188-E188)/D188),0.407)*1000000</f>
        <v>74737439.943300948</v>
      </c>
      <c r="X188" s="10">
        <f t="shared" si="11"/>
        <v>0.21250325885544746</v>
      </c>
      <c r="Y188">
        <f>(H188/N188)*U188</f>
        <v>40510013.850933045</v>
      </c>
      <c r="Z188" s="11">
        <f>ABS(H188-Y188)</f>
        <v>3261972.1652634442</v>
      </c>
      <c r="AA188">
        <v>37929900.369231403</v>
      </c>
      <c r="AB188" s="10">
        <f>ABS(AA188-H188)/H188</f>
        <v>1.8305893483364862E-2</v>
      </c>
      <c r="AD188" s="11"/>
    </row>
    <row r="189" spans="1:30" ht="15.6" x14ac:dyDescent="0.25">
      <c r="A189" s="12">
        <v>2</v>
      </c>
      <c r="B189" s="13">
        <v>2.8133666364351102</v>
      </c>
      <c r="C189" s="13">
        <v>1014.90858861154</v>
      </c>
      <c r="D189" s="14">
        <v>0.201661489298742</v>
      </c>
      <c r="E189" s="14">
        <v>0.166895973380187</v>
      </c>
      <c r="F189" s="12">
        <v>0.17230996876256599</v>
      </c>
      <c r="G189" s="12">
        <v>2.9728864956026402</v>
      </c>
      <c r="H189" s="15">
        <v>36412770.043516301</v>
      </c>
      <c r="I189" s="15">
        <v>2422506.8282869998</v>
      </c>
      <c r="J189">
        <f>560*(1+2.2*10^(-5)*H189/(G189*1000)/((D189-E189)*1000))</f>
        <v>564.34047660151407</v>
      </c>
      <c r="K189">
        <f>(J189*(D189-E189)*1000)^(1/2)</f>
        <v>140.06993904037674</v>
      </c>
      <c r="L189">
        <f>(D189+E189)/2*1000</f>
        <v>184.27873133946449</v>
      </c>
      <c r="M189">
        <f>0.8049-0.3393*F189+(0.2488+0.0393*F189+0.0732*F189*F189)*K189/L189</f>
        <v>0.94234685661270068</v>
      </c>
      <c r="N189">
        <f>H189/1000/(M189*G189*K189)*10^6</f>
        <v>92793950.525197208</v>
      </c>
      <c r="O189">
        <f t="shared" si="8"/>
        <v>18.345892007325514</v>
      </c>
      <c r="P189" s="13">
        <v>1014.90858861154</v>
      </c>
      <c r="Q189">
        <f>R189*B189*1000/K189</f>
        <v>3.7984895582967884</v>
      </c>
      <c r="R189">
        <f>LN(1/(1-F189))</f>
        <v>0.18911655309537556</v>
      </c>
      <c r="S189">
        <v>2</v>
      </c>
      <c r="T189">
        <v>18.4424786334327</v>
      </c>
      <c r="U189">
        <f t="shared" si="9"/>
        <v>102203719.91251726</v>
      </c>
      <c r="V189" s="10">
        <f t="shared" si="10"/>
        <v>0.10140498743789267</v>
      </c>
      <c r="W189">
        <f>6310.7*EXP(-2.62*(C189+273)*0.001-0.669*(D189-E189)/D189)*POWER(B189*(D189-E189)/D189/SQRT(J189*0.01*(D189-E189)),0.115)*POWER(((D189-E189)/D189),0.407)*1000000</f>
        <v>95134547.895640761</v>
      </c>
      <c r="X189" s="10">
        <f t="shared" si="11"/>
        <v>2.5223598706555644E-2</v>
      </c>
      <c r="Y189">
        <f>(H189/N189)*U189</f>
        <v>40105206.532357946</v>
      </c>
      <c r="Z189" s="11">
        <f>ABS(H189-Y189)</f>
        <v>3692436.4888416454</v>
      </c>
      <c r="AA189">
        <v>37468069.681952201</v>
      </c>
      <c r="AB189" s="10">
        <f>ABS(AA189-H189)/H189</f>
        <v>2.898158083482056E-2</v>
      </c>
      <c r="AD189" s="11"/>
    </row>
    <row r="190" spans="1:30" ht="15.6" x14ac:dyDescent="0.25">
      <c r="A190" s="12">
        <v>3</v>
      </c>
      <c r="B190" s="13">
        <v>3.1314896470661999</v>
      </c>
      <c r="C190" s="13">
        <v>1017.16984792995</v>
      </c>
      <c r="D190" s="14">
        <v>0.166895973380187</v>
      </c>
      <c r="E190" s="14">
        <v>0.133871074042517</v>
      </c>
      <c r="F190" s="12">
        <v>0.197758656506554</v>
      </c>
      <c r="G190" s="12">
        <v>2.9755284128631598</v>
      </c>
      <c r="H190" s="15">
        <v>37634712.807139903</v>
      </c>
      <c r="I190" s="15">
        <v>2413106.9564654101</v>
      </c>
      <c r="J190">
        <f>560*(1+2.2*10^(-5)*H190/(G190*1000)/((D190-E190)*1000))</f>
        <v>564.71838864351105</v>
      </c>
      <c r="K190">
        <f>(J190*(D190-E190)*1000)^(1/2)</f>
        <v>136.56415319945114</v>
      </c>
      <c r="L190">
        <f>(D190+E190)/2*1000</f>
        <v>150.38352371135198</v>
      </c>
      <c r="M190">
        <f>0.8049-0.3393*F190+(0.2488+0.0393*F190+0.0732*F190*F190)*K190/L190</f>
        <v>0.97339460937357913</v>
      </c>
      <c r="N190">
        <f>H190/1000/(M190*G190*K190)*10^6</f>
        <v>95147822.061103538</v>
      </c>
      <c r="O190">
        <f t="shared" si="8"/>
        <v>18.370942261913235</v>
      </c>
      <c r="P190" s="13">
        <v>1017.16984792995</v>
      </c>
      <c r="Q190">
        <f>R190*B190*1000/K190</f>
        <v>5.052647725734051</v>
      </c>
      <c r="R190">
        <f>LN(1/(1-F190))</f>
        <v>0.22034578933590085</v>
      </c>
      <c r="S190">
        <v>2</v>
      </c>
      <c r="T190">
        <v>18.448341943915299</v>
      </c>
      <c r="U190">
        <f t="shared" si="9"/>
        <v>102804732.29411975</v>
      </c>
      <c r="V190" s="10">
        <f t="shared" si="10"/>
        <v>8.0473836049541642E-2</v>
      </c>
      <c r="W190">
        <f>6310.7*EXP(-2.62*(C190+273)*0.001-0.669*(D190-E190)/D190)*POWER(B190*(D190-E190)/D190/SQRT(J190*0.01*(D190-E190)),0.115)*POWER(((D190-E190)/D190),0.407)*1000000</f>
        <v>101444878.82314275</v>
      </c>
      <c r="X190" s="10">
        <f t="shared" si="11"/>
        <v>6.6181827661754261E-2</v>
      </c>
      <c r="Y190">
        <f>(H190/N190)*U190</f>
        <v>40663322.515353262</v>
      </c>
      <c r="Z190" s="11">
        <f>ABS(H190-Y190)</f>
        <v>3028609.7082133591</v>
      </c>
      <c r="AA190">
        <v>38169898.536285304</v>
      </c>
      <c r="AB190" s="10">
        <f>ABS(AA190-H190)/H190</f>
        <v>1.4220534427563559E-2</v>
      </c>
      <c r="AD190" s="11"/>
    </row>
    <row r="191" spans="1:30" ht="15.6" x14ac:dyDescent="0.25">
      <c r="A191" s="12">
        <v>4</v>
      </c>
      <c r="B191" s="13">
        <v>3.55398206873741</v>
      </c>
      <c r="C191" s="13">
        <v>1016.55086162866</v>
      </c>
      <c r="D191" s="14">
        <v>0.133871074042517</v>
      </c>
      <c r="E191" s="14">
        <v>0.10440582193506999</v>
      </c>
      <c r="F191" s="12">
        <v>0.219937417969016</v>
      </c>
      <c r="G191" s="12">
        <v>2.97782870060801</v>
      </c>
      <c r="H191" s="15">
        <v>39861277.176658601</v>
      </c>
      <c r="I191" s="15">
        <v>2414895.0396150998</v>
      </c>
      <c r="J191">
        <f>560*(1+2.2*10^(-5)*H191/(G191*1000)/((D191-E191)*1000))</f>
        <v>565.59695795899086</v>
      </c>
      <c r="K191">
        <f>(J191*(D191-E191)*1000)^(1/2)</f>
        <v>129.0947596049769</v>
      </c>
      <c r="L191">
        <f>(D191+E191)/2*1000</f>
        <v>119.1384479887935</v>
      </c>
      <c r="M191">
        <f>0.8049-0.3393*F191+(0.2488+0.0393*F191+0.0732*F191*F191)*K191/L191</f>
        <v>1.013069912165067</v>
      </c>
      <c r="N191">
        <f>H191/1000/(M191*G191*K191)*10^6</f>
        <v>102353681.45136702</v>
      </c>
      <c r="O191">
        <f t="shared" si="8"/>
        <v>18.443944838661306</v>
      </c>
      <c r="P191" s="13">
        <v>1016.55086162866</v>
      </c>
      <c r="Q191">
        <f>R191*B191*1000/K191</f>
        <v>6.8379389054331678</v>
      </c>
      <c r="R191">
        <f>LN(1/(1-F191))</f>
        <v>0.24838112914396815</v>
      </c>
      <c r="S191">
        <v>2</v>
      </c>
      <c r="T191">
        <v>18.480097440152498</v>
      </c>
      <c r="U191">
        <f t="shared" si="9"/>
        <v>106121735.38592015</v>
      </c>
      <c r="V191" s="10">
        <f t="shared" si="10"/>
        <v>3.6814053789980268E-2</v>
      </c>
      <c r="W191">
        <f>6310.7*EXP(-2.62*(C191+273)*0.001-0.669*(D191-E191)/D191)*POWER(B191*(D191-E191)/D191/SQRT(J191*0.01*(D191-E191)),0.115)*POWER(((D191-E191)/D191),0.407)*1000000</f>
        <v>108078241.159206</v>
      </c>
      <c r="X191" s="10">
        <f t="shared" si="11"/>
        <v>5.5929201829042034E-2</v>
      </c>
      <c r="Y191">
        <f>(H191/N191)*U191</f>
        <v>41328732.378777429</v>
      </c>
      <c r="Z191" s="11">
        <f>ABS(H191-Y191)</f>
        <v>1467455.2021188289</v>
      </c>
      <c r="AA191">
        <v>40296526.073619701</v>
      </c>
      <c r="AB191" s="10">
        <f>ABS(AA191-H191)/H191</f>
        <v>1.0919090600939582E-2</v>
      </c>
      <c r="AD191" s="11"/>
    </row>
    <row r="192" spans="1:30" ht="15.6" x14ac:dyDescent="0.25">
      <c r="A192" s="12">
        <v>5</v>
      </c>
      <c r="B192" s="13">
        <v>4.0492401375117701</v>
      </c>
      <c r="C192" s="13">
        <v>1028.85124415009</v>
      </c>
      <c r="D192" s="14">
        <v>0.10440582193506999</v>
      </c>
      <c r="E192" s="14">
        <v>8.2653918083210792E-2</v>
      </c>
      <c r="F192" s="12">
        <v>0.208140593979288</v>
      </c>
      <c r="G192" s="12">
        <v>2.9796866959976498</v>
      </c>
      <c r="H192" s="15">
        <v>36842960.956570201</v>
      </c>
      <c r="I192" s="15">
        <v>1840852.5187178201</v>
      </c>
      <c r="J192">
        <f>560*(1+2.2*10^(-5)*H192/(G192*1000)/((D192-E192)*1000))</f>
        <v>567.00321334587488</v>
      </c>
      <c r="K192">
        <f>(J192*(D192-E192)*1000)^(1/2)</f>
        <v>111.05583901981326</v>
      </c>
      <c r="L192">
        <f>(D192+E192)/2*1000</f>
        <v>93.529870009140396</v>
      </c>
      <c r="M192">
        <f>0.8049-0.3393*F192+(0.2488+0.0393*F192+0.0732*F192*F192)*K192/L192</f>
        <v>1.0431770997580885</v>
      </c>
      <c r="N192">
        <f>H192/1000/(M192*G192*K192)*10^6</f>
        <v>106729501.69190136</v>
      </c>
      <c r="O192">
        <f t="shared" si="8"/>
        <v>18.485808170012962</v>
      </c>
      <c r="P192" s="13">
        <v>1028.85124415009</v>
      </c>
      <c r="Q192">
        <f>R192*B192*1000/K192</f>
        <v>8.5090251128327559</v>
      </c>
      <c r="R192">
        <f>LN(1/(1-F192))</f>
        <v>0.23337142057645036</v>
      </c>
      <c r="S192">
        <v>2</v>
      </c>
      <c r="T192">
        <v>18.4819364346722</v>
      </c>
      <c r="U192">
        <f t="shared" si="9"/>
        <v>106317072.2323603</v>
      </c>
      <c r="V192" s="10">
        <f t="shared" si="10"/>
        <v>3.8642498372345327E-3</v>
      </c>
      <c r="W192">
        <f>6310.7*EXP(-2.62*(C192+273)*0.001-0.669*(D192-E192)/D192)*POWER(B192*(D192-E192)/D192/SQRT(J192*0.01*(D192-E192)),0.115)*POWER(((D192-E192)/D192),0.407)*1000000</f>
        <v>105862548.15554842</v>
      </c>
      <c r="X192" s="10">
        <f t="shared" si="11"/>
        <v>8.1229043761076314E-3</v>
      </c>
      <c r="Y192">
        <f>(H192/N192)*U192</f>
        <v>36700590.550690539</v>
      </c>
      <c r="Z192" s="11">
        <f>ABS(H192-Y192)</f>
        <v>142370.40587966144</v>
      </c>
      <c r="AA192">
        <v>37345422.3686461</v>
      </c>
      <c r="AB192" s="10">
        <f>ABS(AA192-H192)/H192</f>
        <v>1.3637921573898247E-2</v>
      </c>
      <c r="AD192" s="11"/>
    </row>
    <row r="193" spans="1:30" ht="15.6" x14ac:dyDescent="0.25">
      <c r="A193" s="12">
        <v>1</v>
      </c>
      <c r="B193" s="13">
        <v>2.07734700621485</v>
      </c>
      <c r="C193" s="13">
        <v>1024.47277969931</v>
      </c>
      <c r="D193" s="14">
        <v>0.223848836210917</v>
      </c>
      <c r="E193" s="14">
        <v>0.20128771053623398</v>
      </c>
      <c r="F193" s="12">
        <v>0.10074232157846399</v>
      </c>
      <c r="G193" s="12">
        <v>3.85198061697238</v>
      </c>
      <c r="H193" s="15">
        <v>36851210.5574269</v>
      </c>
      <c r="I193" s="15">
        <v>2091197.12494059</v>
      </c>
      <c r="J193">
        <f>560*(1+2.2*10^(-5)*H193/(G193*1000)/((D193-E193)*1000))</f>
        <v>565.22417370547328</v>
      </c>
      <c r="K193">
        <f>(J193*(D193-E193)*1000)^(1/2)</f>
        <v>112.92516821921518</v>
      </c>
      <c r="L193">
        <f>(D193+E193)/2*1000</f>
        <v>212.56827337357547</v>
      </c>
      <c r="M193">
        <f>0.8049-0.3393*F193+(0.2488+0.0393*F193+0.0732*F193*F193)*K193/L193</f>
        <v>0.90538905132869529</v>
      </c>
      <c r="N193">
        <f>H193/1000/(M193*G193*K193)*10^6</f>
        <v>93571088.435714766</v>
      </c>
      <c r="O193">
        <f t="shared" si="8"/>
        <v>18.354232009499444</v>
      </c>
      <c r="P193" s="13">
        <v>1024.47277969931</v>
      </c>
      <c r="Q193">
        <f>R193*B193*1000/K193</f>
        <v>1.9533684271085396</v>
      </c>
      <c r="R193">
        <f>LN(1/(1-F193))</f>
        <v>0.1061856577477945</v>
      </c>
      <c r="S193">
        <v>2</v>
      </c>
      <c r="T193">
        <v>18.422244427106399</v>
      </c>
      <c r="U193">
        <f t="shared" si="9"/>
        <v>100156490.63440143</v>
      </c>
      <c r="V193" s="10">
        <f t="shared" si="10"/>
        <v>7.0378599936998312E-2</v>
      </c>
      <c r="W193">
        <f>6310.7*EXP(-2.62*(C193+273)*0.001-0.669*(D193-E193)/D193)*POWER(B193*(D193-E193)/D193/SQRT(J193*0.01*(D193-E193)),0.115)*POWER(((D193-E193)/D193),0.407)*1000000</f>
        <v>72808750.03968133</v>
      </c>
      <c r="X193" s="10">
        <f t="shared" si="11"/>
        <v>0.22188839248458228</v>
      </c>
      <c r="Y193">
        <f>(H193/N193)*U193</f>
        <v>39444747.16244214</v>
      </c>
      <c r="Z193" s="11">
        <f>ABS(H193-Y193)</f>
        <v>2593536.6050152406</v>
      </c>
      <c r="AA193">
        <v>37393868.500064403</v>
      </c>
      <c r="AB193" s="10">
        <f>ABS(AA193-H193)/H193</f>
        <v>1.4725647663374718E-2</v>
      </c>
      <c r="AD193" s="11"/>
    </row>
    <row r="194" spans="1:30" ht="15.6" x14ac:dyDescent="0.25">
      <c r="A194" s="12">
        <v>2</v>
      </c>
      <c r="B194" s="13">
        <v>2.8251115363622001</v>
      </c>
      <c r="C194" s="13">
        <v>1027.3651075125199</v>
      </c>
      <c r="D194" s="14">
        <v>0.20168302915295699</v>
      </c>
      <c r="E194" s="14">
        <v>0.16412126092813401</v>
      </c>
      <c r="F194" s="12">
        <v>0.18614929304262801</v>
      </c>
      <c r="G194" s="12">
        <v>2.9725671847515001</v>
      </c>
      <c r="H194" s="15">
        <v>36559919.869361699</v>
      </c>
      <c r="I194" s="15">
        <v>2516941.2778045898</v>
      </c>
      <c r="J194">
        <f>560*(1+2.2*10^(-5)*H194/(G194*1000)/((D194-E194)*1000))</f>
        <v>564.03402174896291</v>
      </c>
      <c r="K194">
        <f>(J194*(D194-E194)*1000)^(1/2)</f>
        <v>145.55450936281332</v>
      </c>
      <c r="L194">
        <f>(D194+E194)/2*1000</f>
        <v>182.90214504054549</v>
      </c>
      <c r="M194">
        <f>0.8049-0.3393*F194+(0.2488+0.0393*F194+0.0732*F194*F194)*K194/L194</f>
        <v>0.94757632406016024</v>
      </c>
      <c r="N194">
        <f>H194/1000/(M194*G194*K194)*10^6</f>
        <v>89173064.215081841</v>
      </c>
      <c r="O194">
        <f t="shared" ref="O194:O257" si="12">LN(N194)</f>
        <v>18.30608958126497</v>
      </c>
      <c r="P194" s="13">
        <v>1027.3651075125199</v>
      </c>
      <c r="Q194">
        <f>R194*B194*1000/K194</f>
        <v>3.9978958892949543</v>
      </c>
      <c r="R194">
        <f>LN(1/(1-F194))</f>
        <v>0.20597833648693503</v>
      </c>
      <c r="S194">
        <v>2</v>
      </c>
      <c r="T194">
        <v>18.409961684414998</v>
      </c>
      <c r="U194">
        <f t="shared" ref="U194:U257" si="13">EXP(T194)</f>
        <v>98933818.48633644</v>
      </c>
      <c r="V194" s="10">
        <f t="shared" ref="V194:V257" si="14">ABS(U194-N194)/N194</f>
        <v>0.1094585495874859</v>
      </c>
      <c r="W194">
        <f>6310.7*EXP(-2.62*(C194+273)*0.001-0.669*(D194-E194)/D194)*POWER(B194*(D194-E194)/D194/SQRT(J194*0.01*(D194-E194)),0.115)*POWER(((D194-E194)/D194),0.407)*1000000</f>
        <v>94611747.723717049</v>
      </c>
      <c r="X194" s="10">
        <f t="shared" ref="X194:X257" si="15">ABS(W194-N194)/N194</f>
        <v>6.0990205467396773E-2</v>
      </c>
      <c r="Y194">
        <f>(H194/N194)*U194</f>
        <v>40561715.671296738</v>
      </c>
      <c r="Z194" s="11">
        <f>ABS(H194-Y194)</f>
        <v>4001795.8019350395</v>
      </c>
      <c r="AA194">
        <v>38385970.780123003</v>
      </c>
      <c r="AB194" s="10">
        <f>ABS(AA194-H194)/H194</f>
        <v>4.9946797402353971E-2</v>
      </c>
      <c r="AD194" s="11"/>
    </row>
    <row r="195" spans="1:30" ht="15.6" x14ac:dyDescent="0.25">
      <c r="A195" s="12">
        <v>3</v>
      </c>
      <c r="B195" s="13">
        <v>3.3122592891833098</v>
      </c>
      <c r="C195" s="13">
        <v>1029.3017814944301</v>
      </c>
      <c r="D195" s="14">
        <v>0.16412126092813401</v>
      </c>
      <c r="E195" s="14">
        <v>0.12935008028817099</v>
      </c>
      <c r="F195" s="12">
        <v>0.21173373315638699</v>
      </c>
      <c r="G195" s="12">
        <v>2.9754125233307498</v>
      </c>
      <c r="H195" s="15">
        <v>38973128.873044699</v>
      </c>
      <c r="I195" s="15">
        <v>2513800.5462383302</v>
      </c>
      <c r="J195">
        <f>560*(1+2.2*10^(-5)*H195/(G195*1000)/((D195-E195)*1000))</f>
        <v>564.6409763746251</v>
      </c>
      <c r="K195">
        <f>(J195*(D195-E195)*1000)^(1/2)</f>
        <v>140.11864039537059</v>
      </c>
      <c r="L195">
        <f>(D195+E195)/2*1000</f>
        <v>146.7356706081525</v>
      </c>
      <c r="M195">
        <f>0.8049-0.3393*F195+(0.2488+0.0393*F195+0.0732*F195*F195)*K195/L195</f>
        <v>0.98171868507395832</v>
      </c>
      <c r="N195">
        <f>H195/1000/(M195*G195*K195)*10^6</f>
        <v>95221521.234633625</v>
      </c>
      <c r="O195">
        <f t="shared" si="12"/>
        <v>18.371716537602126</v>
      </c>
      <c r="P195" s="13">
        <v>1029.3017814944301</v>
      </c>
      <c r="Q195">
        <f>R195*B195*1000/K195</f>
        <v>5.6241664591952016</v>
      </c>
      <c r="R195">
        <f>LN(1/(1-F195))</f>
        <v>0.2379193441145073</v>
      </c>
      <c r="S195">
        <v>2</v>
      </c>
      <c r="T195">
        <v>18.423816345046401</v>
      </c>
      <c r="U195">
        <f t="shared" si="13"/>
        <v>100314052.22333781</v>
      </c>
      <c r="V195" s="10">
        <f t="shared" si="14"/>
        <v>5.348088250087684E-2</v>
      </c>
      <c r="W195">
        <f>6310.7*EXP(-2.62*(C195+273)*0.001-0.669*(D195-E195)/D195)*POWER(B195*(D195-E195)/D195/SQRT(J195*0.01*(D195-E195)),0.115)*POWER(((D195-E195)/D195),0.407)*1000000</f>
        <v>101242758.51902477</v>
      </c>
      <c r="X195" s="10">
        <f t="shared" si="15"/>
        <v>6.3233995911011837E-2</v>
      </c>
      <c r="Y195">
        <f>(H195/N195)*U195</f>
        <v>41057446.198995531</v>
      </c>
      <c r="Z195" s="11">
        <f>ABS(H195-Y195)</f>
        <v>2084317.3259508312</v>
      </c>
      <c r="AA195">
        <v>38774322.6305103</v>
      </c>
      <c r="AB195" s="10">
        <f>ABS(AA195-H195)/H195</f>
        <v>5.1011106442598458E-3</v>
      </c>
      <c r="AD195" s="11"/>
    </row>
    <row r="196" spans="1:30" ht="15.6" x14ac:dyDescent="0.25">
      <c r="A196" s="12">
        <v>5</v>
      </c>
      <c r="B196" s="13">
        <v>4.0300039211429999</v>
      </c>
      <c r="C196" s="13">
        <v>1015.02909878786</v>
      </c>
      <c r="D196" s="14">
        <v>0.106866876026562</v>
      </c>
      <c r="E196" s="14">
        <v>8.3969127564617399E-2</v>
      </c>
      <c r="F196" s="12">
        <v>0.214063916910676</v>
      </c>
      <c r="G196" s="12">
        <v>2.9692353208706201</v>
      </c>
      <c r="H196" s="15">
        <v>38806378.182455301</v>
      </c>
      <c r="I196" s="15">
        <v>1998327.8912487801</v>
      </c>
      <c r="J196">
        <f>560*(1+2.2*10^(-5)*H196/(G196*1000)/((D196-E196)*1000))</f>
        <v>567.03196047855852</v>
      </c>
      <c r="K196">
        <f>(J196*(D196-E196)*1000)^(1/2)</f>
        <v>113.94628208467947</v>
      </c>
      <c r="L196">
        <f>(D196+E196)/2*1000</f>
        <v>95.418001795589703</v>
      </c>
      <c r="M196">
        <f>0.8049-0.3393*F196+(0.2488+0.0393*F196+0.0732*F196*F196)*K196/L196</f>
        <v>1.0434320261495116</v>
      </c>
      <c r="N196">
        <f>H196/1000/(M196*G196*K196)*10^6</f>
        <v>109924417.23591772</v>
      </c>
      <c r="O196">
        <f t="shared" si="12"/>
        <v>18.515303571547165</v>
      </c>
      <c r="P196" s="13">
        <v>1015.02909878786</v>
      </c>
      <c r="Q196">
        <f>R196*B196*1000/K196</f>
        <v>8.5193352286165798</v>
      </c>
      <c r="R196">
        <f>LN(1/(1-F196))</f>
        <v>0.24087980908429649</v>
      </c>
      <c r="S196">
        <v>2</v>
      </c>
      <c r="T196">
        <v>18.520669999925399</v>
      </c>
      <c r="U196">
        <f t="shared" si="13"/>
        <v>110515904.41532885</v>
      </c>
      <c r="V196" s="10">
        <f t="shared" si="14"/>
        <v>5.3808534471616936E-3</v>
      </c>
      <c r="W196">
        <f>6310.7*EXP(-2.62*(C196+273)*0.001-0.669*(D196-E196)/D196)*POWER(B196*(D196-E196)/D196/SQRT(J196*0.01*(D196-E196)),0.115)*POWER(((D196-E196)/D196),0.407)*1000000</f>
        <v>110556428.78772798</v>
      </c>
      <c r="X196" s="10">
        <f t="shared" si="15"/>
        <v>5.7495101425359685E-3</v>
      </c>
      <c r="Y196">
        <f>(H196/N196)*U196</f>
        <v>39015189.616270229</v>
      </c>
      <c r="Z196" s="11">
        <f>ABS(H196-Y196)</f>
        <v>208811.43381492794</v>
      </c>
      <c r="AA196">
        <v>40097154.031024002</v>
      </c>
      <c r="AB196" s="10">
        <f>ABS(AA196-H196)/H196</f>
        <v>3.3261950973622972E-2</v>
      </c>
      <c r="AD196" s="11"/>
    </row>
    <row r="197" spans="1:30" ht="15.6" x14ac:dyDescent="0.25">
      <c r="A197" s="16">
        <v>6</v>
      </c>
      <c r="B197" s="13">
        <v>4.5972902549959302</v>
      </c>
      <c r="C197" s="13">
        <v>1028.70228341803</v>
      </c>
      <c r="D197" s="14">
        <v>8.3969127564617399E-2</v>
      </c>
      <c r="E197" s="14">
        <v>6.7231671345821295E-2</v>
      </c>
      <c r="F197" s="12">
        <v>0.19909158931061</v>
      </c>
      <c r="G197" s="12">
        <v>2.9705509232815501</v>
      </c>
      <c r="H197" s="15">
        <v>34940688.587819599</v>
      </c>
      <c r="I197" s="15">
        <v>1490300.91203436</v>
      </c>
      <c r="J197">
        <f>560*(1+2.2*10^(-5)*H197/(G197*1000)/((D197-E197)*1000))</f>
        <v>568.65796272214652</v>
      </c>
      <c r="K197">
        <f>(J197*(D197-E197)*1000)^(1/2)</f>
        <v>97.559662538016781</v>
      </c>
      <c r="L197">
        <f>(D197+E197)/2*1000</f>
        <v>75.600399455219346</v>
      </c>
      <c r="M197">
        <f>0.8049-0.3393*F197+(0.2488+0.0393*F197+0.0732*F197*F197)*K197/L197</f>
        <v>1.0722571118493298</v>
      </c>
      <c r="N197">
        <f>H197/1000/(M197*G197*K197)*10^6</f>
        <v>112441138.14092048</v>
      </c>
      <c r="O197">
        <f t="shared" si="12"/>
        <v>18.53794042615807</v>
      </c>
      <c r="P197" s="13">
        <v>1028.70228341803</v>
      </c>
      <c r="Q197">
        <f>R197*B197*1000/K197</f>
        <v>10.461683901598189</v>
      </c>
      <c r="R197">
        <f>LN(1/(1-F197))</f>
        <v>0.22200868216014469</v>
      </c>
      <c r="S197">
        <v>2</v>
      </c>
      <c r="T197">
        <v>18.531823294770501</v>
      </c>
      <c r="U197">
        <f t="shared" si="13"/>
        <v>111755420.37662932</v>
      </c>
      <c r="V197" s="10">
        <f t="shared" si="14"/>
        <v>6.0984598308828439E-3</v>
      </c>
      <c r="W197">
        <f>6310.7*EXP(-2.62*(C197+273)*0.001-0.669*(D197-E197)/D197)*POWER(B197*(D197-E197)/D197/SQRT(J197*0.01*(D197-E197)),0.115)*POWER(((D197-E197)/D197),0.407)*1000000</f>
        <v>107230197.77240197</v>
      </c>
      <c r="X197" s="10">
        <f t="shared" si="15"/>
        <v>4.6343717741345901E-2</v>
      </c>
      <c r="Y197">
        <f>(H197/N197)*U197</f>
        <v>34727604.202003397</v>
      </c>
      <c r="Z197" s="11">
        <f>ABS(H197-Y197)</f>
        <v>213084.38581620157</v>
      </c>
      <c r="AA197">
        <v>35476262.682365403</v>
      </c>
      <c r="AB197" s="10">
        <f>ABS(AA197-H197)/H197</f>
        <v>1.532809215249714E-2</v>
      </c>
      <c r="AD197" s="11"/>
    </row>
    <row r="198" spans="1:30" ht="15.6" x14ac:dyDescent="0.25">
      <c r="A198" s="12">
        <v>1</v>
      </c>
      <c r="B198" s="13">
        <v>2.07407464823739</v>
      </c>
      <c r="C198" s="13">
        <v>1025.9343587441899</v>
      </c>
      <c r="D198" s="14">
        <v>0.22625923988556201</v>
      </c>
      <c r="E198" s="14">
        <v>0.20657223695093402</v>
      </c>
      <c r="F198" s="12">
        <v>8.6972384889527604E-2</v>
      </c>
      <c r="G198" s="12">
        <v>3.7018332403001399</v>
      </c>
      <c r="H198" s="15">
        <v>33288314.915784299</v>
      </c>
      <c r="I198" s="15">
        <v>1828111.40033429</v>
      </c>
      <c r="J198">
        <f>560*(1+2.2*10^(-5)*H198/(G198*1000)/((D198-E198)*1000))</f>
        <v>565.62737766219925</v>
      </c>
      <c r="K198">
        <f>(J198*(D198-E198)*1000)^(1/2)</f>
        <v>105.52491574951223</v>
      </c>
      <c r="L198">
        <f>(D198+E198)/2*1000</f>
        <v>216.41573841824803</v>
      </c>
      <c r="M198">
        <f>0.8049-0.3393*F198+(0.2488+0.0393*F198+0.0732*F198*F198)*K198/L198</f>
        <v>0.89864246025875349</v>
      </c>
      <c r="N198">
        <f>H198/1000/(M198*G198*K198)*10^6</f>
        <v>94827218.428951517</v>
      </c>
      <c r="O198">
        <f t="shared" si="12"/>
        <v>18.367567040245294</v>
      </c>
      <c r="P198" s="13">
        <v>1025.9343587441899</v>
      </c>
      <c r="Q198">
        <f>R198*B198*1000/K198</f>
        <v>1.7883766376400634</v>
      </c>
      <c r="R198">
        <f>LN(1/(1-F198))</f>
        <v>9.0989152283280667E-2</v>
      </c>
      <c r="S198">
        <v>2</v>
      </c>
      <c r="T198">
        <v>18.420194761429698</v>
      </c>
      <c r="U198">
        <f t="shared" si="13"/>
        <v>99951413.554771155</v>
      </c>
      <c r="V198" s="10">
        <f t="shared" si="14"/>
        <v>5.4037176358377501E-2</v>
      </c>
      <c r="W198">
        <f>6310.7*EXP(-2.62*(C198+273)*0.001-0.669*(D198-E198)/D198)*POWER(B198*(D198-E198)/D198/SQRT(J198*0.01*(D198-E198)),0.115)*POWER(((D198-E198)/D198),0.407)*1000000</f>
        <v>68313874.159109473</v>
      </c>
      <c r="X198" s="10">
        <f t="shared" si="15"/>
        <v>0.27959635122807003</v>
      </c>
      <c r="Y198">
        <f>(H198/N198)*U198</f>
        <v>35087121.459561743</v>
      </c>
      <c r="Z198" s="11">
        <f>ABS(H198-Y198)</f>
        <v>1798806.5437774435</v>
      </c>
      <c r="AA198">
        <v>33529128.968246099</v>
      </c>
      <c r="AB198" s="10">
        <f>ABS(AA198-H198)/H198</f>
        <v>7.2341917297715956E-3</v>
      </c>
      <c r="AD198" s="11"/>
    </row>
    <row r="199" spans="1:30" ht="15.6" x14ac:dyDescent="0.25">
      <c r="A199" s="12">
        <v>2</v>
      </c>
      <c r="B199" s="13">
        <v>1.93177303387932</v>
      </c>
      <c r="C199" s="13">
        <v>1021.35523385375</v>
      </c>
      <c r="D199" s="14">
        <v>0.20657223695093402</v>
      </c>
      <c r="E199" s="14">
        <v>0.190368511307763</v>
      </c>
      <c r="F199" s="12">
        <v>7.8403010884417507E-2</v>
      </c>
      <c r="G199" s="12">
        <v>3.7034353489207801</v>
      </c>
      <c r="H199" s="15">
        <v>30140218.459968202</v>
      </c>
      <c r="I199" s="15">
        <v>1569024.42174444</v>
      </c>
      <c r="J199">
        <f>560*(1+2.2*10^(-5)*H199/(G199*1000)/((D199-E199)*1000))</f>
        <v>566.1878169084672</v>
      </c>
      <c r="K199">
        <f>(J199*(D199-E199)*1000)^(1/2)</f>
        <v>95.782837960099869</v>
      </c>
      <c r="L199">
        <f>(D199+E199)/2*1000</f>
        <v>198.4703741293485</v>
      </c>
      <c r="M199">
        <f>0.8049-0.3393*F199+(0.2488+0.0393*F199+0.0732*F199*F199)*K199/L199</f>
        <v>0.90007421244069452</v>
      </c>
      <c r="N199">
        <f>H199/1000/(M199*G199*K199)*10^6</f>
        <v>94400785.594170719</v>
      </c>
      <c r="O199">
        <f t="shared" si="12"/>
        <v>18.363059953053249</v>
      </c>
      <c r="P199" s="13">
        <v>1021.35523385375</v>
      </c>
      <c r="Q199">
        <f>R199*B199*1000/K199</f>
        <v>1.6466829644513146</v>
      </c>
      <c r="R199">
        <f>LN(1/(1-F199))</f>
        <v>8.1647256064529133E-2</v>
      </c>
      <c r="S199">
        <v>2</v>
      </c>
      <c r="T199">
        <v>18.434112149857601</v>
      </c>
      <c r="U199">
        <f t="shared" si="13"/>
        <v>101352201.24407977</v>
      </c>
      <c r="V199" s="10">
        <f t="shared" si="14"/>
        <v>7.3637264840074615E-2</v>
      </c>
      <c r="W199">
        <f>6310.7*EXP(-2.62*(C199+273)*0.001-0.669*(D199-E199)/D199)*POWER(B199*(D199-E199)/D199/SQRT(J199*0.01*(D199-E199)),0.115)*POWER(((D199-E199)/D199),0.407)*1000000</f>
        <v>66068011.575056642</v>
      </c>
      <c r="X199" s="10">
        <f t="shared" si="15"/>
        <v>0.30013282030211869</v>
      </c>
      <c r="Y199">
        <f>(H199/N199)*U199</f>
        <v>32359661.709042586</v>
      </c>
      <c r="Z199" s="11">
        <f>ABS(H199-Y199)</f>
        <v>2219443.2490743846</v>
      </c>
      <c r="AA199">
        <v>30536684.2062742</v>
      </c>
      <c r="AB199" s="10">
        <f>ABS(AA199-H199)/H199</f>
        <v>1.3154043552556808E-2</v>
      </c>
      <c r="AD199" s="11"/>
    </row>
    <row r="200" spans="1:30" ht="15.6" x14ac:dyDescent="0.25">
      <c r="A200" s="12">
        <v>4</v>
      </c>
      <c r="B200" s="13">
        <v>3.1269841492775701</v>
      </c>
      <c r="C200" s="13">
        <v>1023.1468452161801</v>
      </c>
      <c r="D200" s="14">
        <v>0.15446614825350902</v>
      </c>
      <c r="E200" s="14">
        <v>0.122262019273625</v>
      </c>
      <c r="F200" s="12">
        <v>0.20835175970785599</v>
      </c>
      <c r="G200" s="12">
        <v>3.14519093119904</v>
      </c>
      <c r="H200" s="15">
        <v>40138500.944595702</v>
      </c>
      <c r="I200" s="15">
        <v>2516528.5649547102</v>
      </c>
      <c r="J200">
        <f>560*(1+2.2*10^(-5)*H200/(G200*1000)/((D200-E200)*1000))</f>
        <v>564.88217434840692</v>
      </c>
      <c r="K200">
        <f>(J200*(D200-E200)*1000)^(1/2)</f>
        <v>134.87601121457229</v>
      </c>
      <c r="L200">
        <f>(D200+E200)/2*1000</f>
        <v>138.36408376356701</v>
      </c>
      <c r="M200">
        <f>0.8049-0.3393*F200+(0.2488+0.0393*F200+0.0732*F200*F200)*K200/L200</f>
        <v>0.98781349759045123</v>
      </c>
      <c r="N200">
        <f>H200/1000/(M200*G200*K200)*10^6</f>
        <v>95786535.197893485</v>
      </c>
      <c r="O200">
        <f t="shared" si="12"/>
        <v>18.377632681892635</v>
      </c>
      <c r="P200" s="13">
        <v>1023.1468452161801</v>
      </c>
      <c r="Q200">
        <f>R200*B200*1000/K200</f>
        <v>5.4166987355221607</v>
      </c>
      <c r="R200">
        <f>LN(1/(1-F200))</f>
        <v>0.23363812687283164</v>
      </c>
      <c r="S200">
        <v>2</v>
      </c>
      <c r="T200">
        <v>18.437409112833802</v>
      </c>
      <c r="U200">
        <f t="shared" si="13"/>
        <v>101686907.15244511</v>
      </c>
      <c r="V200" s="10">
        <f t="shared" si="14"/>
        <v>6.1599179282991558E-2</v>
      </c>
      <c r="W200">
        <f>6310.7*EXP(-2.62*(C200+273)*0.001-0.669*(D200-E200)/D200)*POWER(B200*(D200-E200)/D200/SQRT(J200*0.01*(D200-E200)),0.115)*POWER(((D200-E200)/D200),0.407)*1000000</f>
        <v>102031979.71001443</v>
      </c>
      <c r="X200" s="10">
        <f t="shared" si="15"/>
        <v>6.5201695616382366E-2</v>
      </c>
      <c r="Y200">
        <f>(H200/N200)*U200</f>
        <v>42610999.660432376</v>
      </c>
      <c r="Z200" s="11">
        <f>ABS(H200-Y200)</f>
        <v>2472498.715836674</v>
      </c>
      <c r="AA200">
        <v>39815157.251195498</v>
      </c>
      <c r="AB200" s="10">
        <f>ABS(AA200-H200)/H200</f>
        <v>8.0556992859928817E-3</v>
      </c>
      <c r="AD200" s="11"/>
    </row>
    <row r="201" spans="1:30" ht="15.6" x14ac:dyDescent="0.25">
      <c r="A201" s="12">
        <v>5</v>
      </c>
      <c r="B201" s="13">
        <v>3.5516324616945001</v>
      </c>
      <c r="C201" s="13">
        <v>1027.27867399507</v>
      </c>
      <c r="D201" s="14">
        <v>0.122262019273625</v>
      </c>
      <c r="E201" s="14">
        <v>9.5083435201259503E-2</v>
      </c>
      <c r="F201" s="12">
        <v>0.22211617815483201</v>
      </c>
      <c r="G201" s="12">
        <v>3.1473047255373499</v>
      </c>
      <c r="H201" s="15">
        <v>41282793.641111597</v>
      </c>
      <c r="I201" s="15">
        <v>2365912.76801458</v>
      </c>
      <c r="J201">
        <f>560*(1+2.2*10^(-5)*H201/(G201*1000)/((D201-E201)*1000))</f>
        <v>565.94585296347748</v>
      </c>
      <c r="K201">
        <f>(J201*(D201-E201)*1000)^(1/2)</f>
        <v>124.02260658917983</v>
      </c>
      <c r="L201">
        <f>(D201+E201)/2*1000</f>
        <v>108.67272723744226</v>
      </c>
      <c r="M201">
        <f>0.8049-0.3393*F201+(0.2488+0.0393*F201+0.0732*F201*F201)*K201/L201</f>
        <v>1.0275622677756258</v>
      </c>
      <c r="N201">
        <f>H201/1000/(M201*G201*K201)*10^6</f>
        <v>102925096.21014579</v>
      </c>
      <c r="O201">
        <f t="shared" si="12"/>
        <v>18.44951206037954</v>
      </c>
      <c r="P201" s="13">
        <v>1027.27867399507</v>
      </c>
      <c r="Q201">
        <f>R201*B201*1000/K201</f>
        <v>7.1929811920675562</v>
      </c>
      <c r="R201">
        <f>LN(1/(1-F201))</f>
        <v>0.25117809520232365</v>
      </c>
      <c r="S201">
        <v>2</v>
      </c>
      <c r="T201">
        <v>18.457833553607699</v>
      </c>
      <c r="U201">
        <f t="shared" si="13"/>
        <v>103785160.2467107</v>
      </c>
      <c r="V201" s="10">
        <f t="shared" si="14"/>
        <v>8.3562130931497357E-3</v>
      </c>
      <c r="W201">
        <f>6310.7*EXP(-2.62*(C201+273)*0.001-0.669*(D201-E201)/D201)*POWER(B201*(D201-E201)/D201/SQRT(J201*0.01*(D201-E201)),0.115)*POWER(((D201-E201)/D201),0.407)*1000000</f>
        <v>105952982.14346626</v>
      </c>
      <c r="X201" s="10">
        <f t="shared" si="15"/>
        <v>2.9418344454479172E-2</v>
      </c>
      <c r="Y201">
        <f>(H201/N201)*U201</f>
        <v>41627761.461857252</v>
      </c>
      <c r="Z201" s="11">
        <f>ABS(H201-Y201)</f>
        <v>344967.8207456544</v>
      </c>
      <c r="AA201">
        <v>41051640.254672199</v>
      </c>
      <c r="AB201" s="10">
        <f>ABS(AA201-H201)/H201</f>
        <v>5.5992670566074078E-3</v>
      </c>
      <c r="AD201" s="11"/>
    </row>
    <row r="202" spans="1:30" ht="15.6" x14ac:dyDescent="0.25">
      <c r="A202" s="12">
        <v>1</v>
      </c>
      <c r="B202" s="13">
        <v>2.0742902053202399</v>
      </c>
      <c r="C202" s="13">
        <v>1021.4706118635399</v>
      </c>
      <c r="D202" s="14">
        <v>0.22609452104202199</v>
      </c>
      <c r="E202" s="14">
        <v>0.20617731316634899</v>
      </c>
      <c r="F202" s="12">
        <v>8.8053449676496906E-2</v>
      </c>
      <c r="G202" s="12">
        <v>4.0517755378965603</v>
      </c>
      <c r="H202" s="15">
        <v>36869090.324737601</v>
      </c>
      <c r="I202" s="15">
        <v>2036028.8666228901</v>
      </c>
      <c r="J202">
        <f>560*(1+2.2*10^(-5)*H202/(G202*1000)/((D202-E202)*1000))</f>
        <v>565.62858586800849</v>
      </c>
      <c r="K202">
        <f>(J202*(D202-E202)*1000)^(1/2)</f>
        <v>106.14020032558861</v>
      </c>
      <c r="L202">
        <f>(D202+E202)/2*1000</f>
        <v>216.13591710418549</v>
      </c>
      <c r="M202">
        <f>0.8049-0.3393*F202+(0.2488+0.0393*F202+0.0732*F202*F202)*K202/L202</f>
        <v>0.89918246712844574</v>
      </c>
      <c r="N202">
        <f>H202/1000/(M202*G202*K202)*10^6</f>
        <v>95343109.349296227</v>
      </c>
      <c r="O202">
        <f t="shared" si="12"/>
        <v>18.372992620480563</v>
      </c>
      <c r="P202" s="13">
        <v>1021.4706118635399</v>
      </c>
      <c r="Q202">
        <f>R202*B202*1000/K202</f>
        <v>1.8013477707236862</v>
      </c>
      <c r="R202">
        <f>LN(1/(1-F202))</f>
        <v>9.2173897726690934E-2</v>
      </c>
      <c r="S202">
        <v>2</v>
      </c>
      <c r="T202">
        <v>18.432289420869399</v>
      </c>
      <c r="U202">
        <f t="shared" si="13"/>
        <v>101167631.90989216</v>
      </c>
      <c r="V202" s="10">
        <f t="shared" si="14"/>
        <v>6.1090125970796473E-2</v>
      </c>
      <c r="W202">
        <f>6310.7*EXP(-2.62*(C202+273)*0.001-0.669*(D202-E202)/D202)*POWER(B202*(D202-E202)/D202/SQRT(J202*0.01*(D202-E202)),0.115)*POWER(((D202-E202)/D202),0.407)*1000000</f>
        <v>69468701.750361353</v>
      </c>
      <c r="X202" s="10">
        <f t="shared" si="15"/>
        <v>0.27138204087871887</v>
      </c>
      <c r="Y202">
        <f>(H202/N202)*U202</f>
        <v>39121427.697104499</v>
      </c>
      <c r="Z202" s="11">
        <f>ABS(H202-Y202)</f>
        <v>2252337.3723668978</v>
      </c>
      <c r="AA202">
        <v>38365374.583965696</v>
      </c>
      <c r="AB202" s="10">
        <f>ABS(AA202-H202)/H202</f>
        <v>4.0583704291292259E-2</v>
      </c>
      <c r="AD202" s="11"/>
    </row>
    <row r="203" spans="1:30" ht="15.6" x14ac:dyDescent="0.25">
      <c r="A203" s="12">
        <v>2</v>
      </c>
      <c r="B203" s="13">
        <v>1.9363684687945399</v>
      </c>
      <c r="C203" s="13">
        <v>1016.0624248312701</v>
      </c>
      <c r="D203" s="14">
        <v>0.20617731316634899</v>
      </c>
      <c r="E203" s="14">
        <v>0.18979700889553699</v>
      </c>
      <c r="F203" s="12">
        <v>7.9409141118695695E-2</v>
      </c>
      <c r="G203" s="12">
        <v>4.0533530754245604</v>
      </c>
      <c r="H203" s="15">
        <v>34217294.803161196</v>
      </c>
      <c r="I203" s="15">
        <v>1726677.73175001</v>
      </c>
      <c r="J203">
        <f>560*(1+2.2*10^(-5)*H203/(G203*1000)/((D203-E203)*1000))</f>
        <v>566.3492142043948</v>
      </c>
      <c r="K203">
        <f>(J203*(D203-E203)*1000)^(1/2)</f>
        <v>96.317041338504922</v>
      </c>
      <c r="L203">
        <f>(D203+E203)/2*1000</f>
        <v>197.98716103094299</v>
      </c>
      <c r="M203">
        <f>0.8049-0.3393*F203+(0.2488+0.0393*F203+0.0732*F203*F203)*K203/L203</f>
        <v>0.90073576634635144</v>
      </c>
      <c r="N203">
        <f>H203/1000/(M203*G203*K203)*10^6</f>
        <v>97304000.181524381</v>
      </c>
      <c r="O203">
        <f t="shared" si="12"/>
        <v>18.393350658145948</v>
      </c>
      <c r="P203" s="13">
        <v>1016.0624248312701</v>
      </c>
      <c r="Q203">
        <f>R203*B203*1000/K203</f>
        <v>1.6634056251005538</v>
      </c>
      <c r="R203">
        <f>LN(1/(1-F203))</f>
        <v>8.2739577171100559E-2</v>
      </c>
      <c r="S203">
        <v>2</v>
      </c>
      <c r="T203">
        <v>18.448584444904601</v>
      </c>
      <c r="U203">
        <f t="shared" si="13"/>
        <v>102829665.56645538</v>
      </c>
      <c r="V203" s="10">
        <f t="shared" si="14"/>
        <v>5.6787648756707387E-2</v>
      </c>
      <c r="W203">
        <f>6310.7*EXP(-2.62*(C203+273)*0.001-0.669*(D203-E203)/D203)*POWER(B203*(D203-E203)/D203/SQRT(J203*0.01*(D203-E203)),0.115)*POWER(((D203-E203)/D203),0.407)*1000000</f>
        <v>67367897.531059265</v>
      </c>
      <c r="X203" s="10">
        <f t="shared" si="15"/>
        <v>0.30765541596047602</v>
      </c>
      <c r="Y203">
        <f>(H203/N203)*U203</f>
        <v>36160414.521847822</v>
      </c>
      <c r="Z203" s="11">
        <f>ABS(H203-Y203)</f>
        <v>1943119.7186866254</v>
      </c>
      <c r="AA203">
        <v>35058890.424606703</v>
      </c>
      <c r="AB203" s="10">
        <f>ABS(AA203-H203)/H203</f>
        <v>2.4595621199363638E-2</v>
      </c>
      <c r="AD203" s="11"/>
    </row>
    <row r="204" spans="1:30" ht="15.6" x14ac:dyDescent="0.25">
      <c r="A204" s="12">
        <v>3</v>
      </c>
      <c r="B204" s="13">
        <v>2.8582111682774198</v>
      </c>
      <c r="C204" s="13">
        <v>1019.92738853574</v>
      </c>
      <c r="D204" s="14">
        <v>0.190117060217489</v>
      </c>
      <c r="E204" s="14">
        <v>0.15541861760279099</v>
      </c>
      <c r="F204" s="12">
        <v>0.18241498725206201</v>
      </c>
      <c r="G204" s="12">
        <v>3.15267830222305</v>
      </c>
      <c r="H204" s="15">
        <v>37192442.330275796</v>
      </c>
      <c r="I204" s="15">
        <v>2415974.1407456002</v>
      </c>
      <c r="J204">
        <f>560*(1+2.2*10^(-5)*H204/(G204*1000)/((D204-E204)*1000))</f>
        <v>564.18866632944628</v>
      </c>
      <c r="K204">
        <f>(J204*(D204-E204)*1000)^(1/2)</f>
        <v>139.91593212531336</v>
      </c>
      <c r="L204">
        <f>(D204+E204)/2*1000</f>
        <v>172.76783891014</v>
      </c>
      <c r="M204">
        <f>0.8049-0.3393*F204+(0.2488+0.0393*F204+0.0732*F204*F204)*K204/L204</f>
        <v>0.95227545232746857</v>
      </c>
      <c r="N204">
        <f>H204/1000/(M204*G204*K204)*10^6</f>
        <v>88541175.007713661</v>
      </c>
      <c r="O204">
        <f t="shared" si="12"/>
        <v>18.298978256105372</v>
      </c>
      <c r="P204" s="13">
        <v>1019.92738853574</v>
      </c>
      <c r="Q204">
        <f>R204*B204*1000/K204</f>
        <v>4.1142194219452355</v>
      </c>
      <c r="R204">
        <f>LN(1/(1-F204))</f>
        <v>0.20140039048845504</v>
      </c>
      <c r="S204">
        <v>2</v>
      </c>
      <c r="T204">
        <v>18.430848758460701</v>
      </c>
      <c r="U204">
        <f t="shared" si="13"/>
        <v>101021988.44234738</v>
      </c>
      <c r="V204" s="10">
        <f t="shared" si="14"/>
        <v>0.14096055799515192</v>
      </c>
      <c r="W204">
        <f>6310.7*EXP(-2.62*(C204+273)*0.001-0.669*(D204-E204)/D204)*POWER(B204*(D204-E204)/D204/SQRT(J204*0.01*(D204-E204)),0.115)*POWER(((D204-E204)/D204),0.407)*1000000</f>
        <v>96263081.147349477</v>
      </c>
      <c r="X204" s="10">
        <f t="shared" si="15"/>
        <v>8.72126006794363E-2</v>
      </c>
      <c r="Y204">
        <f>(H204/N204)*U204</f>
        <v>42435109.754353985</v>
      </c>
      <c r="Z204" s="11">
        <f>ABS(H204-Y204)</f>
        <v>5242667.4240781888</v>
      </c>
      <c r="AA204">
        <v>39001316.868847102</v>
      </c>
      <c r="AB204" s="10">
        <f>ABS(AA204-H204)/H204</f>
        <v>4.8635540589353175E-2</v>
      </c>
      <c r="AD204" s="11"/>
    </row>
    <row r="205" spans="1:30" ht="15.6" x14ac:dyDescent="0.25">
      <c r="A205" s="12">
        <v>4</v>
      </c>
      <c r="B205" s="13">
        <v>3.3401058467437901</v>
      </c>
      <c r="C205" s="13">
        <v>1019.09543520191</v>
      </c>
      <c r="D205" s="14">
        <v>0.15541861760279099</v>
      </c>
      <c r="E205" s="14">
        <v>0.124939305298733</v>
      </c>
      <c r="F205" s="12">
        <v>0.19598497449292501</v>
      </c>
      <c r="G205" s="12">
        <v>3.1551796833039498</v>
      </c>
      <c r="H205" s="15">
        <v>39438105.877395198</v>
      </c>
      <c r="I205" s="15">
        <v>2413070.4861746798</v>
      </c>
      <c r="J205">
        <f>560*(1+2.2*10^(-5)*H205/(G205*1000)/((D205-E205)*1000))</f>
        <v>565.05239731564257</v>
      </c>
      <c r="K205">
        <f>(J205*(D205-E205)*1000)^(1/2)</f>
        <v>131.23417423041963</v>
      </c>
      <c r="L205">
        <f>(D205+E205)/2*1000</f>
        <v>140.17896145076199</v>
      </c>
      <c r="M205">
        <f>0.8049-0.3393*F205+(0.2488+0.0393*F205+0.0732*F205*F205)*K205/L205</f>
        <v>0.98116937202533105</v>
      </c>
      <c r="N205">
        <f>H205/1000/(M205*G205*K205)*10^6</f>
        <v>97073575.45644933</v>
      </c>
      <c r="O205">
        <f t="shared" si="12"/>
        <v>18.39097975880474</v>
      </c>
      <c r="P205" s="13">
        <v>1019.09543520191</v>
      </c>
      <c r="Q205">
        <f>R205*B205*1000/K205</f>
        <v>5.5519208112415352</v>
      </c>
      <c r="R205">
        <f>LN(1/(1-F205))</f>
        <v>0.21813732153616189</v>
      </c>
      <c r="S205">
        <v>2</v>
      </c>
      <c r="T205">
        <v>18.449360974327099</v>
      </c>
      <c r="U205">
        <f t="shared" si="13"/>
        <v>102909546.83833839</v>
      </c>
      <c r="V205" s="10">
        <f t="shared" si="14"/>
        <v>6.0119052527402635E-2</v>
      </c>
      <c r="W205">
        <f>6310.7*EXP(-2.62*(C205+273)*0.001-0.669*(D205-E205)/D205)*POWER(B205*(D205-E205)/D205/SQRT(J205*0.01*(D205-E205)),0.115)*POWER(((D205-E205)/D205),0.407)*1000000</f>
        <v>101795641.77249484</v>
      </c>
      <c r="X205" s="10">
        <f t="shared" si="15"/>
        <v>4.8644198937165914E-2</v>
      </c>
      <c r="Y205">
        <f>(H205/N205)*U205</f>
        <v>41809087.436219588</v>
      </c>
      <c r="Z205" s="11">
        <f>ABS(H205-Y205)</f>
        <v>2370981.5588243902</v>
      </c>
      <c r="AA205">
        <v>38819749.386334099</v>
      </c>
      <c r="AB205" s="10">
        <f>ABS(AA205-H205)/H205</f>
        <v>1.5679163015167096E-2</v>
      </c>
      <c r="AD205" s="11"/>
    </row>
    <row r="206" spans="1:30" ht="15.6" x14ac:dyDescent="0.25">
      <c r="A206" s="12">
        <v>5</v>
      </c>
      <c r="B206" s="13">
        <v>3.80300842775363</v>
      </c>
      <c r="C206" s="13">
        <v>1022.72145085712</v>
      </c>
      <c r="D206" s="14">
        <v>0.124939305298733</v>
      </c>
      <c r="E206" s="14">
        <v>9.72216274618007E-2</v>
      </c>
      <c r="F206" s="12">
        <v>0.22167171971014701</v>
      </c>
      <c r="G206" s="12">
        <v>3.15718887841664</v>
      </c>
      <c r="H206" s="15">
        <v>42332544.092224903</v>
      </c>
      <c r="I206" s="15">
        <v>2425119.6156923501</v>
      </c>
      <c r="J206">
        <f>560*(1+2.2*10^(-5)*H206/(G206*1000)/((D206-E206)*1000))</f>
        <v>565.95974489494097</v>
      </c>
      <c r="K206">
        <f>(J206*(D206-E206)*1000)^(1/2)</f>
        <v>125.24811326990265</v>
      </c>
      <c r="L206">
        <f>(D206+E206)/2*1000</f>
        <v>111.08046638026684</v>
      </c>
      <c r="M206">
        <f>0.8049-0.3393*F206+(0.2488+0.0393*F206+0.0732*F206*F206)*K206/L206</f>
        <v>1.0240982497166264</v>
      </c>
      <c r="N206">
        <f>H206/1000/(M206*G206*K206)*10^6</f>
        <v>104534823.1448604</v>
      </c>
      <c r="O206">
        <f t="shared" si="12"/>
        <v>18.465030809694394</v>
      </c>
      <c r="P206" s="13">
        <v>1022.72145085712</v>
      </c>
      <c r="Q206">
        <f>R206*B206*1000/K206</f>
        <v>7.6093770094027624</v>
      </c>
      <c r="R206">
        <f>LN(1/(1-F206))</f>
        <v>0.2506068897012742</v>
      </c>
      <c r="S206">
        <v>2</v>
      </c>
      <c r="T206">
        <v>18.479074141599799</v>
      </c>
      <c r="U206">
        <f t="shared" si="13"/>
        <v>106013196.71089563</v>
      </c>
      <c r="V206" s="10">
        <f t="shared" si="14"/>
        <v>1.4142402709062337E-2</v>
      </c>
      <c r="W206">
        <f>6310.7*EXP(-2.62*(C206+273)*0.001-0.669*(D206-E206)/D206)*POWER(B206*(D206-E206)/D206/SQRT(J206*0.01*(D206-E206)),0.115)*POWER(((D206-E206)/D206),0.407)*1000000</f>
        <v>107868655.46076661</v>
      </c>
      <c r="X206" s="10">
        <f t="shared" si="15"/>
        <v>3.1892074005676681E-2</v>
      </c>
      <c r="Y206">
        <f>(H206/N206)*U206</f>
        <v>42931227.978476286</v>
      </c>
      <c r="Z206" s="11">
        <f>ABS(H206-Y206)</f>
        <v>598683.88625138253</v>
      </c>
      <c r="AA206">
        <v>41541190.933392301</v>
      </c>
      <c r="AB206" s="10">
        <f>ABS(AA206-H206)/H206</f>
        <v>1.8693730221093604E-2</v>
      </c>
      <c r="AD206" s="11"/>
    </row>
    <row r="207" spans="1:30" ht="15.6" x14ac:dyDescent="0.25">
      <c r="A207" s="12">
        <v>1</v>
      </c>
      <c r="B207" s="13">
        <v>2.0742964224893998</v>
      </c>
      <c r="C207" s="13">
        <v>1021.64411920857</v>
      </c>
      <c r="D207" s="14">
        <v>0.226076941898772</v>
      </c>
      <c r="E207" s="14">
        <v>0.20618243331992098</v>
      </c>
      <c r="F207" s="12">
        <v>8.7959932660841303E-2</v>
      </c>
      <c r="G207" s="12">
        <v>4.0517768177564797</v>
      </c>
      <c r="H207" s="15">
        <v>36117573.4261638</v>
      </c>
      <c r="I207" s="15">
        <v>1968022.89647192</v>
      </c>
      <c r="J207">
        <f>560*(1+2.2*10^(-5)*H207/(G207*1000)/((D207-E207)*1000))</f>
        <v>565.5201457025214</v>
      </c>
      <c r="K207">
        <f>(J207*(D207-E207)*1000)^(1/2)</f>
        <v>106.06953092284274</v>
      </c>
      <c r="L207">
        <f>(D207+E207)/2*1000</f>
        <v>216.12968760934649</v>
      </c>
      <c r="M207">
        <f>0.8049-0.3393*F207+(0.2488+0.0393*F207+0.0732*F207*F207)*K207/L207</f>
        <v>0.89913271216180968</v>
      </c>
      <c r="N207">
        <f>H207/1000/(M207*G207*K207)*10^6</f>
        <v>93467064.349362373</v>
      </c>
      <c r="O207">
        <f t="shared" si="12"/>
        <v>18.353119679255276</v>
      </c>
      <c r="P207" s="13">
        <v>1021.64411920857</v>
      </c>
      <c r="Q207">
        <f>R207*B207*1000/K207</f>
        <v>1.8005480320836706</v>
      </c>
      <c r="R207">
        <f>LN(1/(1-F207))</f>
        <v>9.2071356386933423E-2</v>
      </c>
      <c r="S207">
        <v>2</v>
      </c>
      <c r="T207">
        <v>18.431821124417102</v>
      </c>
      <c r="U207">
        <f t="shared" si="13"/>
        <v>101120266.55816016</v>
      </c>
      <c r="V207" s="10">
        <f t="shared" si="14"/>
        <v>8.188127296040397E-2</v>
      </c>
      <c r="W207">
        <f>6310.7*EXP(-2.62*(C207+273)*0.001-0.669*(D207-E207)/D207)*POWER(B207*(D207-E207)/D207/SQRT(J207*0.01*(D207-E207)),0.115)*POWER(((D207-E207)/D207),0.407)*1000000</f>
        <v>69408309.139506489</v>
      </c>
      <c r="X207" s="10">
        <f t="shared" si="15"/>
        <v>0.25740356110820778</v>
      </c>
      <c r="Y207">
        <f>(H207/N207)*U207</f>
        <v>39074926.314538956</v>
      </c>
      <c r="Z207" s="11">
        <f>ABS(H207-Y207)</f>
        <v>2957352.8883751556</v>
      </c>
      <c r="AA207">
        <v>38338025.7726463</v>
      </c>
      <c r="AB207" s="10">
        <f>ABS(AA207-H207)/H207</f>
        <v>6.1478447632198639E-2</v>
      </c>
      <c r="AD207" s="11"/>
    </row>
    <row r="208" spans="1:30" ht="15.6" x14ac:dyDescent="0.25">
      <c r="A208" s="12">
        <v>2</v>
      </c>
      <c r="B208" s="13">
        <v>1.93636841367518</v>
      </c>
      <c r="C208" s="13">
        <v>1018.02391000169</v>
      </c>
      <c r="D208" s="14">
        <v>0.20618243331992098</v>
      </c>
      <c r="E208" s="14">
        <v>0.18979873001192898</v>
      </c>
      <c r="F208" s="12">
        <v>7.9423647686871698E-2</v>
      </c>
      <c r="G208" s="12">
        <v>4.0533528335681304</v>
      </c>
      <c r="H208" s="15">
        <v>33519108.769738998</v>
      </c>
      <c r="I208" s="15">
        <v>1725721.3417283499</v>
      </c>
      <c r="J208">
        <f>560*(1+2.2*10^(-5)*H208/(G208*1000)/((D208-E208)*1000))</f>
        <v>566.21837181575904</v>
      </c>
      <c r="K208">
        <f>(J208*(D208-E208)*1000)^(1/2)</f>
        <v>96.315906325817721</v>
      </c>
      <c r="L208">
        <f>(D208+E208)/2*1000</f>
        <v>197.99058166592499</v>
      </c>
      <c r="M208">
        <f>0.8049-0.3393*F208+(0.2488+0.0393*F208+0.0732*F208*F208)*K208/L208</f>
        <v>0.90072763560479785</v>
      </c>
      <c r="N208">
        <f>H208/1000/(M208*G208*K208)*10^6</f>
        <v>95320552.25117524</v>
      </c>
      <c r="O208">
        <f t="shared" si="12"/>
        <v>18.37275600383283</v>
      </c>
      <c r="P208" s="13">
        <v>1018.02391000169</v>
      </c>
      <c r="Q208">
        <f>R208*B208*1000/K208</f>
        <v>1.6637419843301438</v>
      </c>
      <c r="R208">
        <f>LN(1/(1-F208))</f>
        <v>8.2755335183830783E-2</v>
      </c>
      <c r="S208">
        <v>2</v>
      </c>
      <c r="T208">
        <v>18.4431460874099</v>
      </c>
      <c r="U208">
        <f t="shared" si="13"/>
        <v>102271958.9625369</v>
      </c>
      <c r="V208" s="10">
        <f t="shared" si="14"/>
        <v>7.2926630691818678E-2</v>
      </c>
      <c r="W208">
        <f>6310.7*EXP(-2.62*(C208+273)*0.001-0.669*(D208-E208)/D208)*POWER(B208*(D208-E208)/D208/SQRT(J208*0.01*(D208-E208)),0.115)*POWER(((D208-E208)/D208),0.407)*1000000</f>
        <v>67028406.232627586</v>
      </c>
      <c r="X208" s="10">
        <f t="shared" si="15"/>
        <v>0.29681055502066533</v>
      </c>
      <c r="Y208">
        <f>(H208/N208)*U208</f>
        <v>35963544.436108649</v>
      </c>
      <c r="Z208" s="11">
        <f>ABS(H208-Y208)</f>
        <v>2444435.6663696505</v>
      </c>
      <c r="AA208">
        <v>34931824.6047782</v>
      </c>
      <c r="AB208" s="10">
        <f>ABS(AA208-H208)/H208</f>
        <v>4.2146581066457231E-2</v>
      </c>
      <c r="AD208" s="11"/>
    </row>
    <row r="209" spans="1:30" ht="15.6" x14ac:dyDescent="0.25">
      <c r="A209" s="12">
        <v>3</v>
      </c>
      <c r="B209" s="13">
        <v>2.85556162256358</v>
      </c>
      <c r="C209" s="13">
        <v>1021.63220518114</v>
      </c>
      <c r="D209" s="14">
        <v>0.19009656889966101</v>
      </c>
      <c r="E209" s="14">
        <v>0.15597439217575501</v>
      </c>
      <c r="F209" s="12">
        <v>0.17940479642357399</v>
      </c>
      <c r="G209" s="12">
        <v>3.1530130234892702</v>
      </c>
      <c r="H209" s="15">
        <v>36244360.958729699</v>
      </c>
      <c r="I209" s="15">
        <v>2420811.01679856</v>
      </c>
      <c r="J209">
        <f>560*(1+2.2*10^(-5)*H209/(G209*1000)/((D209-E209)*1000))</f>
        <v>564.15038765103225</v>
      </c>
      <c r="K209">
        <f>(J209*(D209-E209)*1000)^(1/2)</f>
        <v>138.74451061677573</v>
      </c>
      <c r="L209">
        <f>(D209+E209)/2*1000</f>
        <v>173.035480537708</v>
      </c>
      <c r="M209">
        <f>0.8049-0.3393*F209+(0.2488+0.0393*F209+0.0732*F209*F209)*K209/L209</f>
        <v>0.95106498540803552</v>
      </c>
      <c r="N209">
        <f>H209/1000/(M209*G209*K209)*10^6</f>
        <v>87114145.299232483</v>
      </c>
      <c r="O209">
        <f t="shared" si="12"/>
        <v>18.282729831613057</v>
      </c>
      <c r="P209" s="13">
        <v>1021.63220518114</v>
      </c>
      <c r="Q209">
        <f>R209*B209*1000/K209</f>
        <v>4.0694720220424347</v>
      </c>
      <c r="R209">
        <f>LN(1/(1-F209))</f>
        <v>0.19772534401133102</v>
      </c>
      <c r="S209">
        <v>2</v>
      </c>
      <c r="T209">
        <v>18.425696745513999</v>
      </c>
      <c r="U209">
        <f t="shared" si="13"/>
        <v>100502860.27578637</v>
      </c>
      <c r="V209" s="10">
        <f t="shared" si="14"/>
        <v>0.15369162987898646</v>
      </c>
      <c r="W209">
        <f>6310.7*EXP(-2.62*(C209+273)*0.001-0.669*(D209-E209)/D209)*POWER(B209*(D209-E209)/D209/SQRT(J209*0.01*(D209-E209)),0.115)*POWER(((D209-E209)/D209),0.407)*1000000</f>
        <v>95278818.092066884</v>
      </c>
      <c r="X209" s="10">
        <f t="shared" si="15"/>
        <v>9.3723846624324689E-2</v>
      </c>
      <c r="Y209">
        <f>(H209/N209)*U209</f>
        <v>41814815.868399173</v>
      </c>
      <c r="Z209" s="11">
        <f>ABS(H209-Y209)</f>
        <v>5570454.9096694738</v>
      </c>
      <c r="AA209">
        <v>38531880.528462604</v>
      </c>
      <c r="AB209" s="10">
        <f>ABS(AA209-H209)/H209</f>
        <v>6.3113806099040631E-2</v>
      </c>
      <c r="AD209" s="11"/>
    </row>
    <row r="210" spans="1:30" ht="15.6" x14ac:dyDescent="0.25">
      <c r="A210" s="12">
        <v>4</v>
      </c>
      <c r="B210" s="13">
        <v>3.3413157628011301</v>
      </c>
      <c r="C210" s="13">
        <v>1016.7070872018299</v>
      </c>
      <c r="D210" s="14">
        <v>0.15597439217575501</v>
      </c>
      <c r="E210" s="14">
        <v>0.124801757232454</v>
      </c>
      <c r="F210" s="12">
        <v>0.199729337457214</v>
      </c>
      <c r="G210" s="12">
        <v>3.1554743115638701</v>
      </c>
      <c r="H210" s="15">
        <v>38791589.885416202</v>
      </c>
      <c r="I210" s="15">
        <v>2422339.7382429801</v>
      </c>
      <c r="J210">
        <f>560*(1+2.2*10^(-5)*H210/(G210*1000)/((D210-E210)*1000))</f>
        <v>564.85858857829351</v>
      </c>
      <c r="K210">
        <f>(J210*(D210-E210)*1000)^(1/2)</f>
        <v>132.69563133856141</v>
      </c>
      <c r="L210">
        <f>(D210+E210)/2*1000</f>
        <v>140.3880747041045</v>
      </c>
      <c r="M210">
        <f>0.8049-0.3393*F210+(0.2488+0.0393*F210+0.0732*F210*F210)*K210/L210</f>
        <v>0.98247839554844385</v>
      </c>
      <c r="N210">
        <f>H210/1000/(M210*G210*K210)*10^6</f>
        <v>94296005.637266114</v>
      </c>
      <c r="O210">
        <f t="shared" si="12"/>
        <v>18.361949388671206</v>
      </c>
      <c r="P210" s="13">
        <v>1016.7070872018299</v>
      </c>
      <c r="Q210">
        <f>R210*B210*1000/K210</f>
        <v>5.6103037287544604</v>
      </c>
      <c r="R210">
        <f>LN(1/(1-F210))</f>
        <v>0.22280528035579963</v>
      </c>
      <c r="S210">
        <v>2</v>
      </c>
      <c r="T210">
        <v>18.457123740291699</v>
      </c>
      <c r="U210">
        <f t="shared" si="13"/>
        <v>103711518.29707457</v>
      </c>
      <c r="V210" s="10">
        <f t="shared" si="14"/>
        <v>9.9850599144439403E-2</v>
      </c>
      <c r="W210">
        <f>6310.7*EXP(-2.62*(C210+273)*0.001-0.669*(D210-E210)/D210)*POWER(B210*(D210-E210)/D210/SQRT(J210*0.01*(D210-E210)),0.115)*POWER(((D210-E210)/D210),0.407)*1000000</f>
        <v>103065454.41587333</v>
      </c>
      <c r="X210" s="10">
        <f t="shared" si="15"/>
        <v>9.2999154305020773E-2</v>
      </c>
      <c r="Y210">
        <f>(H210/N210)*U210</f>
        <v>42664953.377240382</v>
      </c>
      <c r="Z210" s="11">
        <f>ABS(H210-Y210)</f>
        <v>3873363.4918241799</v>
      </c>
      <c r="AA210">
        <v>39507489.823446497</v>
      </c>
      <c r="AB210" s="10">
        <f>ABS(AA210-H210)/H210</f>
        <v>1.8455029560400654E-2</v>
      </c>
      <c r="AD210" s="11"/>
    </row>
    <row r="211" spans="1:30" ht="15.6" x14ac:dyDescent="0.25">
      <c r="A211" s="12">
        <v>5</v>
      </c>
      <c r="B211" s="13">
        <v>3.8069227078040702</v>
      </c>
      <c r="C211" s="13">
        <v>1023.64062156764</v>
      </c>
      <c r="D211" s="14">
        <v>0.124801757232454</v>
      </c>
      <c r="E211" s="14">
        <v>9.6920635659778195E-2</v>
      </c>
      <c r="F211" s="12">
        <v>0.22322441405517099</v>
      </c>
      <c r="G211" s="12">
        <v>3.1575305312734598</v>
      </c>
      <c r="H211" s="15">
        <v>41535646.3928155</v>
      </c>
      <c r="I211" s="15">
        <v>2433455.0047894302</v>
      </c>
      <c r="J211">
        <f>560*(1+2.2*10^(-5)*H211/(G211*1000)/((D211-E211)*1000))</f>
        <v>565.81264610871824</v>
      </c>
      <c r="K211">
        <f>(J211*(D211-E211)*1000)^(1/2)</f>
        <v>125.60052218647247</v>
      </c>
      <c r="L211">
        <f>(D211+E211)/2*1000</f>
        <v>110.8611964461161</v>
      </c>
      <c r="M211">
        <f>0.8049-0.3393*F211+(0.2488+0.0393*F211+0.0732*F211*F211)*K211/L211</f>
        <v>1.0251101728077145</v>
      </c>
      <c r="N211">
        <f>H211/1000/(M211*G211*K211)*10^6</f>
        <v>102167184.79263812</v>
      </c>
      <c r="O211">
        <f t="shared" si="12"/>
        <v>18.44212109603939</v>
      </c>
      <c r="P211" s="13">
        <v>1023.64062156764</v>
      </c>
      <c r="Q211">
        <f>R211*B211*1000/K211</f>
        <v>7.6563623560897343</v>
      </c>
      <c r="R211">
        <f>LN(1/(1-F211))</f>
        <v>0.25260379150918499</v>
      </c>
      <c r="S211">
        <v>2</v>
      </c>
      <c r="T211">
        <v>18.477675722317102</v>
      </c>
      <c r="U211">
        <f t="shared" si="13"/>
        <v>105865049.42254984</v>
      </c>
      <c r="V211" s="10">
        <f t="shared" si="14"/>
        <v>3.6194250016940648E-2</v>
      </c>
      <c r="W211">
        <f>6310.7*EXP(-2.62*(C211+273)*0.001-0.669*(D211-E211)/D211)*POWER(B211*(D211-E211)/D211/SQRT(J211*0.01*(D211-E211)),0.115)*POWER(((D211-E211)/D211),0.407)*1000000</f>
        <v>107867716.18203111</v>
      </c>
      <c r="X211" s="10">
        <f t="shared" si="15"/>
        <v>5.5796109102575084E-2</v>
      </c>
      <c r="Y211">
        <f>(H211/N211)*U211</f>
        <v>43038997.962972306</v>
      </c>
      <c r="Z211" s="11">
        <f>ABS(H211-Y211)</f>
        <v>1503351.5701568052</v>
      </c>
      <c r="AA211">
        <v>41627573.198414698</v>
      </c>
      <c r="AB211" s="10">
        <f>ABS(AA211-H211)/H211</f>
        <v>2.2132027206177894E-3</v>
      </c>
      <c r="AD211" s="11"/>
    </row>
    <row r="212" spans="1:30" ht="15.6" x14ac:dyDescent="0.25">
      <c r="A212" s="12">
        <v>1</v>
      </c>
      <c r="B212" s="13">
        <v>2.0742975376924599</v>
      </c>
      <c r="C212" s="13">
        <v>1023.55545016944</v>
      </c>
      <c r="D212" s="14">
        <v>0.22605765161875999</v>
      </c>
      <c r="E212" s="14">
        <v>0.20618023389999499</v>
      </c>
      <c r="F212" s="12">
        <v>8.7891864708043999E-2</v>
      </c>
      <c r="G212" s="12">
        <v>4.05177822215229</v>
      </c>
      <c r="H212" s="15">
        <v>36031821.492128402</v>
      </c>
      <c r="I212" s="15">
        <v>1910232.0501595601</v>
      </c>
      <c r="J212">
        <f>560*(1+2.2*10^(-5)*H212/(G212*1000)/((D212-E212)*1000))</f>
        <v>565.51177264255284</v>
      </c>
      <c r="K212">
        <f>(J212*(D212-E212)*1000)^(1/2)</f>
        <v>106.02317543676611</v>
      </c>
      <c r="L212">
        <f>(D212+E212)/2*1000</f>
        <v>216.11894275937749</v>
      </c>
      <c r="M212">
        <f>0.8049-0.3393*F212+(0.2488+0.0393*F212+0.0732*F212*F212)*K212/L212</f>
        <v>0.89910600604640989</v>
      </c>
      <c r="N212">
        <f>H212/1000/(M212*G212*K212)*10^6</f>
        <v>93288657.93498978</v>
      </c>
      <c r="O212">
        <f t="shared" si="12"/>
        <v>18.35120909288651</v>
      </c>
      <c r="P212" s="13">
        <v>1023.55545016944</v>
      </c>
      <c r="Q212">
        <f>R212*B212*1000/K212</f>
        <v>1.7998761360092579</v>
      </c>
      <c r="R212">
        <f>LN(1/(1-F212))</f>
        <v>9.1996726537526718E-2</v>
      </c>
      <c r="S212">
        <v>2</v>
      </c>
      <c r="T212">
        <v>18.426581382946701</v>
      </c>
      <c r="U212">
        <f t="shared" si="13"/>
        <v>100591808.20561327</v>
      </c>
      <c r="V212" s="10">
        <f t="shared" si="14"/>
        <v>7.8285511146626727E-2</v>
      </c>
      <c r="W212">
        <f>6310.7*EXP(-2.62*(C212+273)*0.001-0.669*(D212-E212)/D212)*POWER(B212*(D212-E212)/D212/SQRT(J212*0.01*(D212-E212)),0.115)*POWER(((D212-E212)/D212),0.407)*1000000</f>
        <v>69040321.307264701</v>
      </c>
      <c r="X212" s="10">
        <f t="shared" si="15"/>
        <v>0.25992802516918034</v>
      </c>
      <c r="Y212">
        <f>(H212/N212)*U212</f>
        <v>38852591.055183686</v>
      </c>
      <c r="Z212" s="11">
        <f>ABS(H212-Y212)</f>
        <v>2820769.5630552843</v>
      </c>
      <c r="AA212">
        <v>38215339.212641798</v>
      </c>
      <c r="AB212" s="10">
        <f>ABS(AA212-H212)/H212</f>
        <v>6.0599704097402139E-2</v>
      </c>
      <c r="AD212" s="11"/>
    </row>
    <row r="213" spans="1:30" ht="15.6" x14ac:dyDescent="0.25">
      <c r="A213" s="12">
        <v>2</v>
      </c>
      <c r="B213" s="13">
        <v>1.9363675155986699</v>
      </c>
      <c r="C213" s="13">
        <v>1022.59751647475</v>
      </c>
      <c r="D213" s="14">
        <v>0.20618023389999499</v>
      </c>
      <c r="E213" s="14">
        <v>0.189770029398456</v>
      </c>
      <c r="F213" s="12">
        <v>7.9552966327809602E-2</v>
      </c>
      <c r="G213" s="12">
        <v>4.0533528202038598</v>
      </c>
      <c r="H213" s="15">
        <v>33797637.216697998</v>
      </c>
      <c r="I213" s="15">
        <v>1698701.7168654101</v>
      </c>
      <c r="J213">
        <f>560*(1+2.2*10^(-5)*H213/(G213*1000)/((D213-E213)*1000))</f>
        <v>566.2599180302276</v>
      </c>
      <c r="K213">
        <f>(J213*(D213-E213)*1000)^(1/2)</f>
        <v>96.397308343650039</v>
      </c>
      <c r="L213">
        <f>(D213+E213)/2*1000</f>
        <v>197.97513164922549</v>
      </c>
      <c r="M213">
        <f>0.8049-0.3393*F213+(0.2488+0.0393*F213+0.0732*F213*F213)*K213/L213</f>
        <v>0.90080031973548991</v>
      </c>
      <c r="N213">
        <f>H213/1000/(M213*G213*K213)*10^6</f>
        <v>96023712.472796842</v>
      </c>
      <c r="O213">
        <f t="shared" si="12"/>
        <v>18.380105723856385</v>
      </c>
      <c r="P213" s="13">
        <v>1022.59751647475</v>
      </c>
      <c r="Q213">
        <f>R213*B213*1000/K213</f>
        <v>1.665158263342301</v>
      </c>
      <c r="R213">
        <f>LN(1/(1-F213))</f>
        <v>8.2895820787799862E-2</v>
      </c>
      <c r="S213">
        <v>2</v>
      </c>
      <c r="T213">
        <v>18.430530115584101</v>
      </c>
      <c r="U213">
        <f t="shared" si="13"/>
        <v>100989803.63335264</v>
      </c>
      <c r="V213" s="10">
        <f t="shared" si="14"/>
        <v>5.1717341817654361E-2</v>
      </c>
      <c r="W213">
        <f>6310.7*EXP(-2.62*(C213+273)*0.001-0.669*(D213-E213)/D213)*POWER(B213*(D213-E213)/D213/SQRT(J213*0.01*(D213-E213)),0.115)*POWER(((D213-E213)/D213),0.407)*1000000</f>
        <v>66274097.287677489</v>
      </c>
      <c r="X213" s="10">
        <f t="shared" si="15"/>
        <v>0.30981529894032483</v>
      </c>
      <c r="Y213">
        <f>(H213/N213)*U213</f>
        <v>35545561.173263043</v>
      </c>
      <c r="Z213" s="11">
        <f>ABS(H213-Y213)</f>
        <v>1747923.9565650448</v>
      </c>
      <c r="AA213">
        <v>34651069.448137403</v>
      </c>
      <c r="AB213" s="10">
        <f>ABS(AA213-H213)/H213</f>
        <v>2.5251239486580413E-2</v>
      </c>
      <c r="AD213" s="11"/>
    </row>
    <row r="214" spans="1:30" ht="15.6" x14ac:dyDescent="0.25">
      <c r="A214" s="12">
        <v>3</v>
      </c>
      <c r="B214" s="13">
        <v>2.8595555160744701</v>
      </c>
      <c r="C214" s="13">
        <v>1028.1549741624499</v>
      </c>
      <c r="D214" s="14">
        <v>0.19004973492504998</v>
      </c>
      <c r="E214" s="14">
        <v>0.15513957666894299</v>
      </c>
      <c r="F214" s="12">
        <v>0.18359298933478599</v>
      </c>
      <c r="G214" s="12">
        <v>3.1537953967168502</v>
      </c>
      <c r="H214" s="15">
        <v>37327037.385505103</v>
      </c>
      <c r="I214" s="15">
        <v>2417387.6523359302</v>
      </c>
      <c r="J214">
        <f>560*(1+2.2*10^(-5)*H214/(G214*1000)/((D214-E214)*1000))</f>
        <v>564.17685017277847</v>
      </c>
      <c r="K214">
        <f>(J214*(D214-E214)*1000)^(1/2)</f>
        <v>140.34066810430846</v>
      </c>
      <c r="L214">
        <f>(D214+E214)/2*1000</f>
        <v>172.59465579699648</v>
      </c>
      <c r="M214">
        <f>0.8049-0.3393*F214+(0.2488+0.0393*F214+0.0732*F214*F214)*K214/L214</f>
        <v>0.95278494999225838</v>
      </c>
      <c r="N214">
        <f>H214/1000/(M214*G214*K214)*10^6</f>
        <v>88513920.792771086</v>
      </c>
      <c r="O214">
        <f t="shared" si="12"/>
        <v>18.298670394701727</v>
      </c>
      <c r="P214" s="13">
        <v>1028.1549741624499</v>
      </c>
      <c r="Q214">
        <f>R214*B214*1000/K214</f>
        <v>4.1330764173619707</v>
      </c>
      <c r="R214">
        <f>LN(1/(1-F214))</f>
        <v>0.20284226079128689</v>
      </c>
      <c r="S214">
        <v>2</v>
      </c>
      <c r="T214">
        <v>18.408514645782802</v>
      </c>
      <c r="U214">
        <f t="shared" si="13"/>
        <v>98790760.958803043</v>
      </c>
      <c r="V214" s="10">
        <f t="shared" si="14"/>
        <v>0.11610422489465932</v>
      </c>
      <c r="W214">
        <f>6310.7*EXP(-2.62*(C214+273)*0.001-0.669*(D214-E214)/D214)*POWER(B214*(D214-E214)/D214/SQRT(J214*0.01*(D214-E214)),0.115)*POWER(((D214-E214)/D214),0.407)*1000000</f>
        <v>94424995.507646218</v>
      </c>
      <c r="X214" s="10">
        <f t="shared" si="15"/>
        <v>6.678130018343835E-2</v>
      </c>
      <c r="Y214">
        <f>(H214/N214)*U214</f>
        <v>41660864.128763139</v>
      </c>
      <c r="Z214" s="11">
        <f>ABS(H214-Y214)</f>
        <v>4333826.7432580367</v>
      </c>
      <c r="AA214">
        <v>38631152.301346503</v>
      </c>
      <c r="AB214" s="10">
        <f>ABS(AA214-H214)/H214</f>
        <v>3.4937541449453921E-2</v>
      </c>
      <c r="AD214" s="11"/>
    </row>
    <row r="215" spans="1:30" ht="15.6" x14ac:dyDescent="0.25">
      <c r="A215" s="12">
        <v>4</v>
      </c>
      <c r="B215" s="13">
        <v>3.3474909214180801</v>
      </c>
      <c r="C215" s="13">
        <v>1028.1165672106599</v>
      </c>
      <c r="D215" s="14">
        <v>0.15513957666894299</v>
      </c>
      <c r="E215" s="14">
        <v>0.124099483164494</v>
      </c>
      <c r="F215" s="12">
        <v>0.19994961446360901</v>
      </c>
      <c r="G215" s="12">
        <v>3.15631060472974</v>
      </c>
      <c r="H215" s="15">
        <v>39472666.683373697</v>
      </c>
      <c r="I215" s="15">
        <v>2419275.16535145</v>
      </c>
      <c r="J215">
        <f>560*(1+2.2*10^(-5)*H215/(G215*1000)/((D215-E215)*1000))</f>
        <v>564.96368736416116</v>
      </c>
      <c r="K215">
        <f>(J215*(D215-E215)*1000)^(1/2)</f>
        <v>132.42554769530631</v>
      </c>
      <c r="L215">
        <f>(D215+E215)/2*1000</f>
        <v>139.61952991671851</v>
      </c>
      <c r="M215">
        <f>0.8049-0.3393*F215+(0.2488+0.0393*F215+0.0732*F215*F215)*K215/L215</f>
        <v>0.98326638710360137</v>
      </c>
      <c r="N215">
        <f>H215/1000/(M215*G215*K215)*10^6</f>
        <v>96044779.086926639</v>
      </c>
      <c r="O215">
        <f t="shared" si="12"/>
        <v>18.380325089500829</v>
      </c>
      <c r="P215" s="13">
        <v>1028.1165672106599</v>
      </c>
      <c r="Q215">
        <f>R215*B215*1000/K215</f>
        <v>5.6390945737106453</v>
      </c>
      <c r="R215">
        <f>LN(1/(1-F215))</f>
        <v>0.22308057137699894</v>
      </c>
      <c r="S215">
        <v>2</v>
      </c>
      <c r="T215">
        <v>18.426229129036301</v>
      </c>
      <c r="U215">
        <f t="shared" si="13"/>
        <v>100556380.58794342</v>
      </c>
      <c r="V215" s="10">
        <f t="shared" si="14"/>
        <v>4.6973938030858441E-2</v>
      </c>
      <c r="W215">
        <f>6310.7*EXP(-2.62*(C215+273)*0.001-0.669*(D215-E215)/D215)*POWER(B215*(D215-E215)/D215/SQRT(J215*0.01*(D215-E215)),0.115)*POWER(((D215-E215)/D215),0.407)*1000000</f>
        <v>100117784.19772977</v>
      </c>
      <c r="X215" s="10">
        <f t="shared" si="15"/>
        <v>4.24073557097445E-2</v>
      </c>
      <c r="Y215">
        <f>(H215/N215)*U215</f>
        <v>41326853.282071225</v>
      </c>
      <c r="Z215" s="11">
        <f>ABS(H215-Y215)</f>
        <v>1854186.5986975282</v>
      </c>
      <c r="AA215">
        <v>38554933.577695899</v>
      </c>
      <c r="AB215" s="10">
        <f>ABS(AA215-H215)/H215</f>
        <v>2.3249837996487763E-2</v>
      </c>
      <c r="AD215" s="11"/>
    </row>
    <row r="216" spans="1:30" ht="15.6" x14ac:dyDescent="0.25">
      <c r="A216" s="12">
        <v>1</v>
      </c>
      <c r="B216" s="13">
        <v>2.1371388395322701</v>
      </c>
      <c r="C216" s="13">
        <v>1012.11629724912</v>
      </c>
      <c r="D216" s="14">
        <v>0.22873103689650401</v>
      </c>
      <c r="E216" s="14">
        <v>0.21109175444505801</v>
      </c>
      <c r="F216" s="12">
        <v>7.7084309413079796E-2</v>
      </c>
      <c r="G216" s="12">
        <v>3.4516961396293802</v>
      </c>
      <c r="H216" s="15">
        <v>30910413.507845499</v>
      </c>
      <c r="I216" s="15">
        <v>1598305.4933035001</v>
      </c>
      <c r="J216">
        <f>560*(1+2.2*10^(-5)*H216/(G216*1000)/((D216-E216)*1000))</f>
        <v>566.25463616186869</v>
      </c>
      <c r="K216">
        <f>(J216*(D216-E216)*1000)^(1/2)</f>
        <v>99.941610286706847</v>
      </c>
      <c r="L216">
        <f>(D216+E216)/2*1000</f>
        <v>219.91139567078099</v>
      </c>
      <c r="M216">
        <f>0.8049-0.3393*F216+(0.2488+0.0393*F216+0.0732*F216*F216)*K216/L216</f>
        <v>0.89339013515039867</v>
      </c>
      <c r="N216">
        <f>H216/1000/(M216*G216*K216)*10^6</f>
        <v>100296265.56822045</v>
      </c>
      <c r="O216">
        <f t="shared" si="12"/>
        <v>18.423639019619078</v>
      </c>
      <c r="P216" s="13">
        <v>1012.11629724912</v>
      </c>
      <c r="Q216">
        <f>R216*B216*1000/K216</f>
        <v>1.7153586219475068</v>
      </c>
      <c r="R216">
        <f>LN(1/(1-F216))</f>
        <v>8.0217391460697188E-2</v>
      </c>
      <c r="S216">
        <v>2</v>
      </c>
      <c r="T216">
        <v>18.458956200976399</v>
      </c>
      <c r="U216">
        <f t="shared" si="13"/>
        <v>103901739.81039782</v>
      </c>
      <c r="V216" s="10">
        <f t="shared" si="14"/>
        <v>3.5948240163787178E-2</v>
      </c>
      <c r="W216">
        <f>6310.7*EXP(-2.62*(C216+273)*0.001-0.669*(D216-E216)/D216)*POWER(B216*(D216-E216)/D216/SQRT(J216*0.01*(D216-E216)),0.115)*POWER(((D216-E216)/D216),0.407)*1000000</f>
        <v>67601315.348871663</v>
      </c>
      <c r="X216" s="10">
        <f t="shared" si="15"/>
        <v>0.32598372465931974</v>
      </c>
      <c r="Y216">
        <f>(H216/N216)*U216</f>
        <v>32021588.476187501</v>
      </c>
      <c r="Z216" s="11">
        <f>ABS(H216-Y216)</f>
        <v>1111174.9683420025</v>
      </c>
      <c r="AA216">
        <v>30794264.118537601</v>
      </c>
      <c r="AB216" s="10">
        <f>ABS(AA216-H216)/H216</f>
        <v>3.7576135718280566E-3</v>
      </c>
      <c r="AD216" s="11"/>
    </row>
    <row r="217" spans="1:30" ht="15.6" x14ac:dyDescent="0.25">
      <c r="A217" s="16">
        <v>3</v>
      </c>
      <c r="B217" s="13">
        <v>2.1838299844411599</v>
      </c>
      <c r="C217" s="13">
        <v>1007.62887469116</v>
      </c>
      <c r="D217" s="14">
        <v>0.196991754839586</v>
      </c>
      <c r="E217" s="14">
        <v>0.15947772155648701</v>
      </c>
      <c r="F217" s="12">
        <v>0.19033791298693301</v>
      </c>
      <c r="G217" s="12">
        <v>3.04259917320962</v>
      </c>
      <c r="H217" s="15">
        <v>39464011.061094098</v>
      </c>
      <c r="I217" s="15">
        <v>2615000.0605870499</v>
      </c>
      <c r="J217">
        <f>560*(1+2.2*10^(-5)*H217/(G217*1000)/((D217-E217)*1000))</f>
        <v>564.25964522865695</v>
      </c>
      <c r="K217">
        <f>(J217*(D217-E217)*1000)^(1/2)</f>
        <v>145.49108258383902</v>
      </c>
      <c r="L217">
        <f>(D217+E217)/2*1000</f>
        <v>178.2347381980365</v>
      </c>
      <c r="M217">
        <f>0.8049-0.3393*F217+(0.2488+0.0393*F217+0.0732*F217*F217)*K217/L217</f>
        <v>0.95168189735268727</v>
      </c>
      <c r="N217">
        <f>H217/1000/(M217*G217*K217)*10^6</f>
        <v>93675991.276261166</v>
      </c>
      <c r="O217">
        <f t="shared" si="12"/>
        <v>18.355352484667151</v>
      </c>
      <c r="P217" s="13">
        <v>1007.62887469116</v>
      </c>
      <c r="Q217">
        <f>R217*B217*1000/K217</f>
        <v>3.1691986274697332</v>
      </c>
      <c r="R217">
        <f>LN(1/(1-F217))</f>
        <v>0.21113829488506669</v>
      </c>
      <c r="S217">
        <v>2</v>
      </c>
      <c r="T217">
        <v>18.462077651605401</v>
      </c>
      <c r="U217">
        <f t="shared" si="13"/>
        <v>104226570.66948032</v>
      </c>
      <c r="V217" s="10">
        <f t="shared" si="14"/>
        <v>0.11262842537854015</v>
      </c>
      <c r="W217">
        <f>6310.7*EXP(-2.62*(C217+273)*0.001-0.669*(D217-E217)/D217)*POWER(B217*(D217-E217)/D217/SQRT(J217*0.01*(D217-E217)),0.115)*POWER(((D217-E217)/D217),0.407)*1000000</f>
        <v>97587415.024278238</v>
      </c>
      <c r="X217" s="10">
        <f t="shared" si="15"/>
        <v>4.1754815665433834E-2</v>
      </c>
      <c r="Y217">
        <f>(H217/N217)*U217</f>
        <v>43908780.486026421</v>
      </c>
      <c r="Z217" s="11">
        <f>ABS(H217-Y217)</f>
        <v>4444769.4249323234</v>
      </c>
      <c r="AA217">
        <v>40124241.883200303</v>
      </c>
      <c r="AB217" s="10">
        <f>ABS(AA217-H217)/H217</f>
        <v>1.6729947219103095E-2</v>
      </c>
      <c r="AD217" s="11"/>
    </row>
    <row r="218" spans="1:30" ht="15.6" x14ac:dyDescent="0.25">
      <c r="A218" s="12">
        <v>5</v>
      </c>
      <c r="B218" s="13">
        <v>3.0226580464084201</v>
      </c>
      <c r="C218" s="13">
        <v>1010.62708110162</v>
      </c>
      <c r="D218" s="14">
        <v>0.125369034210633</v>
      </c>
      <c r="E218" s="14">
        <v>9.6751160440144007E-2</v>
      </c>
      <c r="F218" s="12">
        <v>0.22808714477267999</v>
      </c>
      <c r="G218" s="12">
        <v>3.04767974029413</v>
      </c>
      <c r="H218" s="15">
        <v>42510861.459494703</v>
      </c>
      <c r="I218" s="15">
        <v>2402252.2105073798</v>
      </c>
      <c r="J218">
        <f>560*(1+2.2*10^(-5)*H218/(G218*1000)/((D218-E218)*1000))</f>
        <v>566.00487431517729</v>
      </c>
      <c r="K218">
        <f>(J218*(D218-E218)*1000)^(1/2)</f>
        <v>127.27079809065877</v>
      </c>
      <c r="L218">
        <f>(D218+E218)/2*1000</f>
        <v>111.0600973253885</v>
      </c>
      <c r="M218">
        <f>0.8049-0.3393*F218+(0.2488+0.0393*F218+0.0732*F218*F218)*K218/L218</f>
        <v>1.0272619074462219</v>
      </c>
      <c r="N218">
        <f>H218/1000/(M218*G218*K218)*10^6</f>
        <v>106689241.16667742</v>
      </c>
      <c r="O218">
        <f t="shared" si="12"/>
        <v>18.48543087863581</v>
      </c>
      <c r="P218" s="13">
        <v>1010.62708110162</v>
      </c>
      <c r="Q218">
        <f>R218*B218*1000/K218</f>
        <v>6.1484382924292476</v>
      </c>
      <c r="R218">
        <f>LN(1/(1-F218))</f>
        <v>0.25888361715889058</v>
      </c>
      <c r="S218">
        <v>2</v>
      </c>
      <c r="T218">
        <v>18.484609584156299</v>
      </c>
      <c r="U218">
        <f t="shared" si="13"/>
        <v>106601653.85429524</v>
      </c>
      <c r="V218" s="10">
        <f t="shared" si="14"/>
        <v>8.2095730951297588E-4</v>
      </c>
      <c r="W218">
        <f>6310.7*EXP(-2.62*(C218+273)*0.001-0.669*(D218-E218)/D218)*POWER(B218*(D218-E218)/D218/SQRT(J218*0.01*(D218-E218)),0.115)*POWER(((D218-E218)/D218),0.407)*1000000</f>
        <v>109392816.1305206</v>
      </c>
      <c r="X218" s="10">
        <f t="shared" si="15"/>
        <v>2.5340652293322316E-2</v>
      </c>
      <c r="Y218">
        <f>(H218/N218)*U218</f>
        <v>42475961.857045837</v>
      </c>
      <c r="Z218" s="11">
        <f>ABS(H218-Y218)</f>
        <v>34899.602448865771</v>
      </c>
      <c r="AA218">
        <v>42505872.903292298</v>
      </c>
      <c r="AB218" s="10">
        <f>ABS(AA218-H218)/H218</f>
        <v>1.173478031527874E-4</v>
      </c>
      <c r="AD218" s="11"/>
    </row>
    <row r="219" spans="1:30" ht="15.6" x14ac:dyDescent="0.25">
      <c r="A219" s="12">
        <v>6</v>
      </c>
      <c r="B219" s="13">
        <v>3.4877713882139498</v>
      </c>
      <c r="C219" s="13">
        <v>1023.2170348585501</v>
      </c>
      <c r="D219" s="14">
        <v>9.6751160440144007E-2</v>
      </c>
      <c r="E219" s="14">
        <v>7.6097165942487804E-2</v>
      </c>
      <c r="F219" s="12">
        <v>0.21325500287031501</v>
      </c>
      <c r="G219" s="12">
        <v>3.0494136349436798</v>
      </c>
      <c r="H219" s="15">
        <v>38277134.511603199</v>
      </c>
      <c r="I219" s="15">
        <v>1782536.26510122</v>
      </c>
      <c r="J219">
        <f>560*(1+2.2*10^(-5)*H219/(G219*1000)/((D219-E219)*1000))</f>
        <v>567.48737752261741</v>
      </c>
      <c r="K219">
        <f>(J219*(D219-E219)*1000)^(1/2)</f>
        <v>108.26301849127194</v>
      </c>
      <c r="L219">
        <f>(D219+E219)/2*1000</f>
        <v>86.424163191315913</v>
      </c>
      <c r="M219">
        <f>0.8049-0.3393*F219+(0.2488+0.0393*F219+0.0732*F219*F219)*K219/L219</f>
        <v>1.0588817156347026</v>
      </c>
      <c r="N219">
        <f>H219/1000/(M219*G219*K219)*10^6</f>
        <v>109495305.54608288</v>
      </c>
      <c r="O219">
        <f t="shared" si="12"/>
        <v>18.51139223457654</v>
      </c>
      <c r="P219" s="13">
        <v>1023.2170348585501</v>
      </c>
      <c r="Q219">
        <f>R219*B219*1000/K219</f>
        <v>7.7269766031234832</v>
      </c>
      <c r="R219">
        <f>LN(1/(1-F219))</f>
        <v>0.23985110196513462</v>
      </c>
      <c r="S219">
        <v>2</v>
      </c>
      <c r="T219">
        <v>18.479672356790001</v>
      </c>
      <c r="U219">
        <f t="shared" si="13"/>
        <v>106076634.38832924</v>
      </c>
      <c r="V219" s="10">
        <f t="shared" si="14"/>
        <v>3.1222079711123715E-2</v>
      </c>
      <c r="W219">
        <f>6310.7*EXP(-2.62*(C219+273)*0.001-0.669*(D219-E219)/D219)*POWER(B219*(D219-E219)/D219/SQRT(J219*0.01*(D219-E219)),0.115)*POWER(((D219-E219)/D219),0.407)*1000000</f>
        <v>106905140.46428888</v>
      </c>
      <c r="X219" s="10">
        <f t="shared" si="15"/>
        <v>2.3655489784481176E-2</v>
      </c>
      <c r="Y219">
        <f>(H219/N219)*U219</f>
        <v>37082042.766768523</v>
      </c>
      <c r="Z219" s="11">
        <f>ABS(H219-Y219)</f>
        <v>1195091.7448346764</v>
      </c>
      <c r="AA219">
        <v>39760072.7200251</v>
      </c>
      <c r="AB219" s="10">
        <f>ABS(AA219-H219)/H219</f>
        <v>3.8742142726811694E-2</v>
      </c>
      <c r="AD219" s="11"/>
    </row>
    <row r="220" spans="1:30" ht="15.6" x14ac:dyDescent="0.25">
      <c r="A220" s="12">
        <v>3</v>
      </c>
      <c r="B220" s="13">
        <v>2.6173063498548501</v>
      </c>
      <c r="C220" s="13">
        <v>1029.8280407416701</v>
      </c>
      <c r="D220" s="14">
        <v>0.16129897560634299</v>
      </c>
      <c r="E220" s="14">
        <v>0.12654526160751201</v>
      </c>
      <c r="F220" s="12">
        <v>0.215327971371989</v>
      </c>
      <c r="G220" s="12">
        <v>3.0253905368766301</v>
      </c>
      <c r="H220" s="15">
        <v>40092159.048719101</v>
      </c>
      <c r="I220" s="15">
        <v>2614887.7191532101</v>
      </c>
      <c r="J220">
        <f>560*(1+2.2*10^(-5)*H220/(G220*1000)/((D220-E220)*1000))</f>
        <v>564.6977238686186</v>
      </c>
      <c r="K220">
        <f>(J220*(D220-E220)*1000)^(1/2)</f>
        <v>140.09048215749991</v>
      </c>
      <c r="L220">
        <f>(D220+E220)/2*1000</f>
        <v>143.92211860692748</v>
      </c>
      <c r="M220">
        <f>0.8049-0.3393*F220+(0.2488+0.0393*F220+0.0732*F220*F220)*K220/L220</f>
        <v>0.98555615843720701</v>
      </c>
      <c r="N220">
        <f>H220/1000/(M220*G220*K220)*10^6</f>
        <v>95981602.003714293</v>
      </c>
      <c r="O220">
        <f t="shared" si="12"/>
        <v>18.379667085271066</v>
      </c>
      <c r="P220" s="13">
        <v>1029.8280407416701</v>
      </c>
      <c r="Q220">
        <f>R220*B220*1000/K220</f>
        <v>4.5304231817438207</v>
      </c>
      <c r="R220">
        <f>LN(1/(1-F220))</f>
        <v>0.24248944642769998</v>
      </c>
      <c r="S220">
        <v>2</v>
      </c>
      <c r="T220">
        <v>18.409693282815802</v>
      </c>
      <c r="U220">
        <f t="shared" si="13"/>
        <v>98907268.054488644</v>
      </c>
      <c r="V220" s="10">
        <f t="shared" si="14"/>
        <v>3.0481529685878063E-2</v>
      </c>
      <c r="W220">
        <f>6310.7*EXP(-2.62*(C220+273)*0.001-0.669*(D220-E220)/D220)*POWER(B220*(D220-E220)/D220/SQRT(J220*0.01*(D220-E220)),0.115)*POWER(((D220-E220)/D220),0.407)*1000000</f>
        <v>99034619.264038235</v>
      </c>
      <c r="X220" s="10">
        <f t="shared" si="15"/>
        <v>3.1808359066623999E-2</v>
      </c>
      <c r="Y220">
        <f>(H220/N220)*U220</f>
        <v>41314229.384933576</v>
      </c>
      <c r="Z220" s="11">
        <f>ABS(H220-Y220)</f>
        <v>1222070.3362144753</v>
      </c>
      <c r="AA220">
        <v>39356974.778797098</v>
      </c>
      <c r="AB220" s="10">
        <f>ABS(AA220-H220)/H220</f>
        <v>1.8337357911521392E-2</v>
      </c>
      <c r="AD220" s="11"/>
    </row>
    <row r="221" spans="1:30" ht="15.6" x14ac:dyDescent="0.25">
      <c r="A221" s="12">
        <v>4</v>
      </c>
      <c r="B221" s="13">
        <v>3.0233282420006802</v>
      </c>
      <c r="C221" s="13">
        <v>1028.63061936449</v>
      </c>
      <c r="D221" s="14">
        <v>0.12654526160751201</v>
      </c>
      <c r="E221" s="14">
        <v>9.7343409572005296E-2</v>
      </c>
      <c r="F221" s="12">
        <v>0.23057990219963001</v>
      </c>
      <c r="G221" s="12">
        <v>3.02774919074007</v>
      </c>
      <c r="H221" s="15">
        <v>40650230.738392301</v>
      </c>
      <c r="I221" s="15">
        <v>2341343.8138025799</v>
      </c>
      <c r="J221">
        <f>560*(1+2.2*10^(-5)*H221/(G221*1000)/((D221-E221)*1000))</f>
        <v>565.66426326112605</v>
      </c>
      <c r="K221">
        <f>(J221*(D221-E221)*1000)^(1/2)</f>
        <v>128.52409936477017</v>
      </c>
      <c r="L221">
        <f>(D221+E221)/2*1000</f>
        <v>111.94433558975865</v>
      </c>
      <c r="M221">
        <f>0.8049-0.3393*F221+(0.2488+0.0393*F221+0.0732*F221*F221)*K221/L221</f>
        <v>1.0271854602712474</v>
      </c>
      <c r="N221">
        <f>H221/1000/(M221*G221*K221)*10^6</f>
        <v>101697361.5710851</v>
      </c>
      <c r="O221">
        <f t="shared" si="12"/>
        <v>18.437511917428424</v>
      </c>
      <c r="P221" s="13">
        <v>1028.63061936449</v>
      </c>
      <c r="Q221">
        <f>R221*B221*1000/K221</f>
        <v>6.1659195652610279</v>
      </c>
      <c r="R221">
        <f>LN(1/(1-F221))</f>
        <v>0.26211816761132567</v>
      </c>
      <c r="S221">
        <v>2</v>
      </c>
      <c r="T221">
        <v>18.435327898559301</v>
      </c>
      <c r="U221">
        <f t="shared" si="13"/>
        <v>101475494.9830721</v>
      </c>
      <c r="V221" s="10">
        <f t="shared" si="14"/>
        <v>2.1816356352363335E-3</v>
      </c>
      <c r="W221">
        <f>6310.7*EXP(-2.62*(C221+273)*0.001-0.669*(D221-E221)/D221)*POWER(B221*(D221-E221)/D221/SQRT(J221*0.01*(D221-E221)),0.115)*POWER(((D221-E221)/D221),0.407)*1000000</f>
        <v>104655791.26597323</v>
      </c>
      <c r="X221" s="10">
        <f t="shared" si="15"/>
        <v>2.9090525547412822E-2</v>
      </c>
      <c r="Y221">
        <f>(H221/N221)*U221</f>
        <v>40561546.746432848</v>
      </c>
      <c r="Z221" s="11">
        <f>ABS(H221-Y221)</f>
        <v>88683.991959452629</v>
      </c>
      <c r="AA221">
        <v>40755462.7054663</v>
      </c>
      <c r="AB221" s="10">
        <f>ABS(AA221-H221)/H221</f>
        <v>2.5887175832094976E-3</v>
      </c>
      <c r="AD221" s="11"/>
    </row>
    <row r="222" spans="1:30" ht="15.6" x14ac:dyDescent="0.25">
      <c r="A222" s="12">
        <v>2</v>
      </c>
      <c r="B222" s="13">
        <v>2.3488073971087</v>
      </c>
      <c r="C222" s="13">
        <v>1030.0616729712799</v>
      </c>
      <c r="D222" s="14">
        <v>0.194868797408706</v>
      </c>
      <c r="E222" s="14">
        <v>0.17026261764119702</v>
      </c>
      <c r="F222" s="12">
        <v>0.12620573186348399</v>
      </c>
      <c r="G222" s="12">
        <v>3.95418002799153</v>
      </c>
      <c r="H222" s="15">
        <v>40117451.749836102</v>
      </c>
      <c r="I222" s="15">
        <v>2301936.7398805898</v>
      </c>
      <c r="J222">
        <f>560*(1+2.2*10^(-5)*H222/(G222*1000)/((D222-E222)*1000))</f>
        <v>565.07976259744271</v>
      </c>
      <c r="K222">
        <f>(J222*(D222-E222)*1000)^(1/2)</f>
        <v>117.91714981907411</v>
      </c>
      <c r="L222">
        <f>(D222+E222)/2*1000</f>
        <v>182.56570752495151</v>
      </c>
      <c r="M222">
        <f>0.8049-0.3393*F222+(0.2488+0.0393*F222+0.0732*F222*F222)*K222/L222</f>
        <v>0.92673212415065631</v>
      </c>
      <c r="N222">
        <f>H222/1000/(M222*G222*K222)*10^6</f>
        <v>92842261.316085905</v>
      </c>
      <c r="O222">
        <f t="shared" si="12"/>
        <v>18.346412496205353</v>
      </c>
      <c r="P222" s="13">
        <v>1030.0616729712799</v>
      </c>
      <c r="Q222">
        <f>R222*B222*1000/K222</f>
        <v>2.6872966585212819</v>
      </c>
      <c r="R222">
        <f>LN(1/(1-F222))</f>
        <v>0.13491032218359728</v>
      </c>
      <c r="S222">
        <v>2</v>
      </c>
      <c r="T222">
        <v>18.401144994326501</v>
      </c>
      <c r="U222">
        <f t="shared" si="13"/>
        <v>98065383.655424371</v>
      </c>
      <c r="V222" s="10">
        <f t="shared" si="14"/>
        <v>5.6258025874187809E-2</v>
      </c>
      <c r="W222">
        <f>6310.7*EXP(-2.62*(C222+273)*0.001-0.669*(D222-E222)/D222)*POWER(B222*(D222-E222)/D222/SQRT(J222*0.01*(D222-E222)),0.115)*POWER(((D222-E222)/D222),0.407)*1000000</f>
        <v>80074728.632049873</v>
      </c>
      <c r="X222" s="10">
        <f t="shared" si="15"/>
        <v>0.13751854492824508</v>
      </c>
      <c r="Y222">
        <f>(H222/N222)*U222</f>
        <v>42374380.388384864</v>
      </c>
      <c r="Z222" s="11">
        <f>ABS(H222-Y222)</f>
        <v>2256928.6385487616</v>
      </c>
      <c r="AA222">
        <v>39591137.328689598</v>
      </c>
      <c r="AB222" s="10">
        <f>ABS(AA222-H222)/H222</f>
        <v>1.311933829766879E-2</v>
      </c>
      <c r="AD222" s="11"/>
    </row>
    <row r="223" spans="1:30" ht="15.6" x14ac:dyDescent="0.25">
      <c r="A223" s="12">
        <v>4</v>
      </c>
      <c r="B223" s="13">
        <v>2.3909547799466702</v>
      </c>
      <c r="C223" s="13">
        <v>1028.9994660997399</v>
      </c>
      <c r="D223" s="14">
        <v>0.15363058572864902</v>
      </c>
      <c r="E223" s="14">
        <v>0.13999867929349902</v>
      </c>
      <c r="F223" s="12">
        <v>8.8674003097937701E-2</v>
      </c>
      <c r="G223" s="12">
        <v>3.51686034641576</v>
      </c>
      <c r="H223" s="15">
        <v>25343534.538981799</v>
      </c>
      <c r="I223" s="15">
        <v>1091583.1180938701</v>
      </c>
      <c r="J223">
        <f>560*(1+2.2*10^(-5)*H223/(G223*1000)/((D223-E223)*1000))</f>
        <v>566.51277645998618</v>
      </c>
      <c r="K223">
        <f>(J223*(D223-E223)*1000)^(1/2)</f>
        <v>87.878604694314404</v>
      </c>
      <c r="L223">
        <f>(D223+E223)/2*1000</f>
        <v>146.81463251107402</v>
      </c>
      <c r="M223">
        <f>0.8049-0.3393*F223+(0.2488+0.0393*F223+0.0732*F223*F223)*K223/L223</f>
        <v>0.92616720375962347</v>
      </c>
      <c r="N223">
        <f>H223/1000/(M223*G223*K223)*10^6</f>
        <v>88539998.396851361</v>
      </c>
      <c r="O223">
        <f t="shared" si="12"/>
        <v>18.29896496716178</v>
      </c>
      <c r="P223" s="13">
        <v>1028.9994660997399</v>
      </c>
      <c r="Q223">
        <f>R223*B223*1000/K223</f>
        <v>2.5263390555074468</v>
      </c>
      <c r="R223">
        <f>LN(1/(1-F223))</f>
        <v>9.2854600615950772E-2</v>
      </c>
      <c r="S223">
        <v>2</v>
      </c>
      <c r="T223">
        <v>18.406862088984301</v>
      </c>
      <c r="U223">
        <f t="shared" si="13"/>
        <v>98627638.436891019</v>
      </c>
      <c r="V223" s="10">
        <f t="shared" si="14"/>
        <v>0.11393314008009281</v>
      </c>
      <c r="W223">
        <f>6310.7*EXP(-2.62*(C223+273)*0.001-0.669*(D223-E223)/D223)*POWER(B223*(D223-E223)/D223/SQRT(J223*0.01*(D223-E223)),0.115)*POWER(((D223-E223)/D223),0.407)*1000000</f>
        <v>70990688.450705856</v>
      </c>
      <c r="X223" s="10">
        <f t="shared" si="15"/>
        <v>0.19820770571382335</v>
      </c>
      <c r="Y223">
        <f>(H223/N223)*U223</f>
        <v>28231003.009736281</v>
      </c>
      <c r="Z223" s="11">
        <f>ABS(H223-Y223)</f>
        <v>2887468.4707544819</v>
      </c>
      <c r="AA223">
        <v>25670701.992947299</v>
      </c>
      <c r="AB223" s="10">
        <f>ABS(AA223-H223)/H223</f>
        <v>1.2909306452983976E-2</v>
      </c>
      <c r="AD223" s="11"/>
    </row>
    <row r="224" spans="1:30" ht="15.6" x14ac:dyDescent="0.25">
      <c r="A224" s="12">
        <v>1</v>
      </c>
      <c r="B224" s="13">
        <v>2.1398975542687699</v>
      </c>
      <c r="C224" s="13">
        <v>1016.88294172978</v>
      </c>
      <c r="D224" s="14">
        <v>0.226384759379924</v>
      </c>
      <c r="E224" s="14">
        <v>0.206793624044179</v>
      </c>
      <c r="F224" s="12">
        <v>8.6500899174770704E-2</v>
      </c>
      <c r="G224" s="12">
        <v>3.7018237368241098</v>
      </c>
      <c r="H224" s="15">
        <v>34782541.984944902</v>
      </c>
      <c r="I224" s="15">
        <v>1825582.2697943801</v>
      </c>
      <c r="J224">
        <f>560*(1+2.2*10^(-5)*H224/(G224*1000)/((D224-E224)*1000))</f>
        <v>565.90876455673651</v>
      </c>
      <c r="K224">
        <f>(J224*(D224-E224)*1000)^(1/2)</f>
        <v>105.29385164441121</v>
      </c>
      <c r="L224">
        <f>(D224+E224)/2*1000</f>
        <v>216.5891917120515</v>
      </c>
      <c r="M224">
        <f>0.8049-0.3393*F224+(0.2488+0.0393*F224+0.0732*F224*F224)*K224/L224</f>
        <v>0.89842214677539012</v>
      </c>
      <c r="N224">
        <f>H224/1000/(M224*G224*K224)*10^6</f>
        <v>99325811.194848269</v>
      </c>
      <c r="O224">
        <f t="shared" si="12"/>
        <v>18.413916026707835</v>
      </c>
      <c r="P224" s="13">
        <v>1016.88294172978</v>
      </c>
      <c r="Q224">
        <f>R224*B224*1000/K224</f>
        <v>1.8386896065501701</v>
      </c>
      <c r="R224">
        <f>LN(1/(1-F224))</f>
        <v>9.047288748286407E-2</v>
      </c>
      <c r="S224">
        <v>2</v>
      </c>
      <c r="T224">
        <v>18.4446199135336</v>
      </c>
      <c r="U224">
        <f t="shared" si="13"/>
        <v>102422801.17767197</v>
      </c>
      <c r="V224" s="10">
        <f t="shared" si="14"/>
        <v>3.1180112657205574E-2</v>
      </c>
      <c r="W224">
        <f>6310.7*EXP(-2.62*(C224+273)*0.001-0.669*(D224-E224)/D224)*POWER(B224*(D224-E224)/D224/SQRT(J224*0.01*(D224-E224)),0.115)*POWER(((D224-E224)/D224),0.407)*1000000</f>
        <v>70045886.504861921</v>
      </c>
      <c r="X224" s="10">
        <f t="shared" si="15"/>
        <v>0.29478666559840799</v>
      </c>
      <c r="Y224">
        <f>(H224/N224)*U224</f>
        <v>35867065.562539473</v>
      </c>
      <c r="Z224" s="11">
        <f>ABS(H224-Y224)</f>
        <v>1084523.5775945708</v>
      </c>
      <c r="AA224">
        <v>34057738.005162701</v>
      </c>
      <c r="AB224" s="10">
        <f>ABS(AA224-H224)/H224</f>
        <v>2.0838154384918785E-2</v>
      </c>
      <c r="AD224" s="11"/>
    </row>
    <row r="225" spans="1:30" ht="15.6" x14ac:dyDescent="0.25">
      <c r="A225" s="12">
        <v>2</v>
      </c>
      <c r="B225" s="13">
        <v>2.2249572145099301</v>
      </c>
      <c r="C225" s="13">
        <v>1010.17616534297</v>
      </c>
      <c r="D225" s="14">
        <v>0.206793624044179</v>
      </c>
      <c r="E225" s="14">
        <v>0.19067485339857601</v>
      </c>
      <c r="F225" s="12">
        <v>7.7908493894239497E-2</v>
      </c>
      <c r="G225" s="12">
        <v>3.70341858736227</v>
      </c>
      <c r="H225" s="15">
        <v>32064040.699037701</v>
      </c>
      <c r="I225" s="15">
        <v>1581639.7320015901</v>
      </c>
      <c r="J225">
        <f>560*(1+2.2*10^(-5)*H225/(G225*1000)/((D225-E225)*1000))</f>
        <v>566.61750443806227</v>
      </c>
      <c r="K225">
        <f>(J225*(D225-E225)*1000)^(1/2)</f>
        <v>95.567659790438853</v>
      </c>
      <c r="L225">
        <f>(D225+E225)/2*1000</f>
        <v>198.73423872137752</v>
      </c>
      <c r="M225">
        <f>0.8049-0.3393*F225+(0.2488+0.0393*F225+0.0732*F225*F225)*K225/L225</f>
        <v>0.89979503985602238</v>
      </c>
      <c r="N225">
        <f>H225/1000/(M225*G225*K225)*10^6</f>
        <v>100684102.47606777</v>
      </c>
      <c r="O225">
        <f t="shared" si="12"/>
        <v>18.427498475077702</v>
      </c>
      <c r="P225" s="13">
        <v>1010.17616534297</v>
      </c>
      <c r="Q225">
        <f>R225*B225*1000/K225</f>
        <v>1.8883803248608444</v>
      </c>
      <c r="R225">
        <f>LN(1/(1-F225))</f>
        <v>8.1110812947029876E-2</v>
      </c>
      <c r="S225">
        <v>2</v>
      </c>
      <c r="T225">
        <v>18.4627578315413</v>
      </c>
      <c r="U225">
        <f t="shared" si="13"/>
        <v>104297487.60704209</v>
      </c>
      <c r="V225" s="10">
        <f t="shared" si="14"/>
        <v>3.5888338298821411E-2</v>
      </c>
      <c r="W225">
        <f>6310.7*EXP(-2.62*(C225+273)*0.001-0.669*(D225-E225)/D225)*POWER(B225*(D225-E225)/D225/SQRT(J225*0.01*(D225-E225)),0.115)*POWER(((D225-E225)/D225),0.407)*1000000</f>
        <v>68958839.517611131</v>
      </c>
      <c r="X225" s="10">
        <f t="shared" si="15"/>
        <v>0.31509704291198914</v>
      </c>
      <c r="Y225">
        <f>(H225/N225)*U225</f>
        <v>33214765.838871941</v>
      </c>
      <c r="Z225" s="11">
        <f>ABS(H225-Y225)</f>
        <v>1150725.1398342401</v>
      </c>
      <c r="AA225">
        <v>31194260.1145695</v>
      </c>
      <c r="AB225" s="10">
        <f>ABS(AA225-H225)/H225</f>
        <v>2.7126356052008894E-2</v>
      </c>
      <c r="AD225" s="11"/>
    </row>
    <row r="226" spans="1:30" ht="15.6" x14ac:dyDescent="0.25">
      <c r="A226" s="12">
        <v>3</v>
      </c>
      <c r="B226" s="13">
        <v>2.3443203612952401</v>
      </c>
      <c r="C226" s="13">
        <v>1016.38348148336</v>
      </c>
      <c r="D226" s="14">
        <v>0.19100767814284397</v>
      </c>
      <c r="E226" s="14">
        <v>0.15707889586969701</v>
      </c>
      <c r="F226" s="12">
        <v>0.17753751499082501</v>
      </c>
      <c r="G226" s="12">
        <v>3.1376560206110899</v>
      </c>
      <c r="H226" s="15">
        <v>38363886.519168302</v>
      </c>
      <c r="I226" s="15">
        <v>2516366.0818774202</v>
      </c>
      <c r="J226">
        <f>560*(1+2.2*10^(-5)*H226/(G226*1000)/((D226-E226)*1000))</f>
        <v>564.43976212825112</v>
      </c>
      <c r="K226">
        <f>(J226*(D226-E226)*1000)^(1/2)</f>
        <v>138.38624857823228</v>
      </c>
      <c r="L226">
        <f>(D226+E226)/2*1000</f>
        <v>174.04328700627048</v>
      </c>
      <c r="M226">
        <f>0.8049-0.3393*F226+(0.2488+0.0393*F226+0.0732*F226*F226)*K226/L226</f>
        <v>0.94987104350815932</v>
      </c>
      <c r="N226">
        <f>H226/1000/(M226*G226*K226)*10^6</f>
        <v>93016433.23063007</v>
      </c>
      <c r="O226">
        <f t="shared" si="12"/>
        <v>18.3482867369123</v>
      </c>
      <c r="P226" s="13">
        <v>1016.38348148336</v>
      </c>
      <c r="Q226">
        <f>R226*B226*1000/K226</f>
        <v>3.3110447402255443</v>
      </c>
      <c r="R226">
        <f>LN(1/(1-F226))</f>
        <v>0.19545240831391444</v>
      </c>
      <c r="S226">
        <v>2</v>
      </c>
      <c r="T226">
        <v>18.4369982036689</v>
      </c>
      <c r="U226">
        <f t="shared" si="13"/>
        <v>101645131.65390104</v>
      </c>
      <c r="V226" s="10">
        <f t="shared" si="14"/>
        <v>9.2765311715151455E-2</v>
      </c>
      <c r="W226">
        <f>6310.7*EXP(-2.62*(C226+273)*0.001-0.669*(D226-E226)/D226)*POWER(B226*(D226-E226)/D226/SQRT(J226*0.01*(D226-E226)),0.115)*POWER(((D226-E226)/D226),0.407)*1000000</f>
        <v>94062308.433285415</v>
      </c>
      <c r="X226" s="10">
        <f t="shared" si="15"/>
        <v>1.1243983093419037E-2</v>
      </c>
      <c r="Y226">
        <f>(H226/N226)*U226</f>
        <v>41922724.410723642</v>
      </c>
      <c r="Z226" s="11">
        <f>ABS(H226-Y226)</f>
        <v>3558837.8915553391</v>
      </c>
      <c r="AA226">
        <v>38540600.792630702</v>
      </c>
      <c r="AB226" s="10">
        <f>ABS(AA226-H226)/H226</f>
        <v>4.6062661918808865E-3</v>
      </c>
      <c r="AD226" s="11"/>
    </row>
    <row r="227" spans="1:30" ht="15.6" x14ac:dyDescent="0.25">
      <c r="A227" s="12">
        <v>4</v>
      </c>
      <c r="B227" s="13">
        <v>2.6561455157804499</v>
      </c>
      <c r="C227" s="13">
        <v>1011.17546217316</v>
      </c>
      <c r="D227" s="14">
        <v>0.15707889586969701</v>
      </c>
      <c r="E227" s="14">
        <v>0.12519173915432999</v>
      </c>
      <c r="F227" s="12">
        <v>0.20287174393820501</v>
      </c>
      <c r="G227" s="12">
        <v>3.1401149420985699</v>
      </c>
      <c r="H227" s="15">
        <v>39999535.767690897</v>
      </c>
      <c r="I227" s="15">
        <v>2507652.10014376</v>
      </c>
      <c r="J227">
        <f>560*(1+2.2*10^(-5)*H227/(G227*1000)/((D227-E227)*1000))</f>
        <v>564.92157737311061</v>
      </c>
      <c r="K227">
        <f>(J227*(D227-E227)*1000)^(1/2)</f>
        <v>134.21528552884246</v>
      </c>
      <c r="L227">
        <f>(D227+E227)/2*1000</f>
        <v>141.1353175120135</v>
      </c>
      <c r="M227">
        <f>0.8049-0.3393*F227+(0.2488+0.0393*F227+0.0732*F227*F227)*K227/L227</f>
        <v>0.98311357167573421</v>
      </c>
      <c r="N227">
        <f>H227/1000/(M227*G227*K227)*10^6</f>
        <v>96539208.620338246</v>
      </c>
      <c r="O227">
        <f t="shared" si="12"/>
        <v>18.38545979073541</v>
      </c>
      <c r="P227" s="13">
        <v>1011.17546217316</v>
      </c>
      <c r="Q227">
        <f>R227*B227*1000/K227</f>
        <v>4.4872207170941198</v>
      </c>
      <c r="R227">
        <f>LN(1/(1-F227))</f>
        <v>0.22673968959820542</v>
      </c>
      <c r="S227">
        <v>2</v>
      </c>
      <c r="T227">
        <v>18.459632286094401</v>
      </c>
      <c r="U227">
        <f t="shared" si="13"/>
        <v>103972009.98205012</v>
      </c>
      <c r="V227" s="10">
        <f t="shared" si="14"/>
        <v>7.6992565693624102E-2</v>
      </c>
      <c r="W227">
        <f>6310.7*EXP(-2.62*(C227+273)*0.001-0.669*(D227-E227)/D227)*POWER(B227*(D227-E227)/D227/SQRT(J227*0.01*(D227-E227)),0.115)*POWER(((D227-E227)/D227),0.407)*1000000</f>
        <v>102329695.80687408</v>
      </c>
      <c r="X227" s="10">
        <f t="shared" si="15"/>
        <v>5.9980677999010794E-2</v>
      </c>
      <c r="Y227">
        <f>(H227/N227)*U227</f>
        <v>43079202.652999304</v>
      </c>
      <c r="Z227" s="11">
        <f>ABS(H227-Y227)</f>
        <v>3079666.8853084072</v>
      </c>
      <c r="AA227">
        <v>40072924.580808297</v>
      </c>
      <c r="AB227" s="10">
        <f>ABS(AA227-H227)/H227</f>
        <v>1.8347416215934852E-3</v>
      </c>
      <c r="AD227" s="11"/>
    </row>
    <row r="228" spans="1:30" ht="15.6" x14ac:dyDescent="0.25">
      <c r="A228" s="16">
        <v>5</v>
      </c>
      <c r="B228" s="13">
        <v>3.0694346496224898</v>
      </c>
      <c r="C228" s="13">
        <v>1018.39346028629</v>
      </c>
      <c r="D228" s="14">
        <v>0.12519173915432999</v>
      </c>
      <c r="E228" s="14">
        <v>9.6649794782944901E-2</v>
      </c>
      <c r="F228" s="12">
        <v>0.22780388047952699</v>
      </c>
      <c r="G228" s="12">
        <v>3.142227578225</v>
      </c>
      <c r="H228" s="15">
        <v>42920769.919446804</v>
      </c>
      <c r="I228" s="15">
        <v>2515199.6913292198</v>
      </c>
      <c r="J228">
        <f>560*(1+2.2*10^(-5)*H228/(G228*1000)/((D228-E228)*1000))</f>
        <v>565.89599382932158</v>
      </c>
      <c r="K228">
        <f>(J228*(D228-E228)*1000)^(1/2)</f>
        <v>127.08962182596254</v>
      </c>
      <c r="L228">
        <f>(D228+E228)/2*1000</f>
        <v>110.92076696863745</v>
      </c>
      <c r="M228">
        <f>0.8049-0.3393*F228+(0.2488+0.0393*F228+0.0732*F228*F228)*K228/L228</f>
        <v>1.0272837114211006</v>
      </c>
      <c r="N228">
        <f>H228/1000/(M228*G228*K228)*10^6</f>
        <v>104623532.26667641</v>
      </c>
      <c r="O228">
        <f t="shared" si="12"/>
        <v>18.465879058161072</v>
      </c>
      <c r="P228" s="13">
        <v>1018.39346028629</v>
      </c>
      <c r="Q228">
        <f>R228*B228*1000/K228</f>
        <v>6.2436268805679918</v>
      </c>
      <c r="R228">
        <f>LN(1/(1-F228))</f>
        <v>0.25851672039064033</v>
      </c>
      <c r="S228">
        <v>2</v>
      </c>
      <c r="T228">
        <v>18.464598309809698</v>
      </c>
      <c r="U228">
        <f t="shared" si="13"/>
        <v>104489621.6214349</v>
      </c>
      <c r="V228" s="10">
        <f t="shared" si="14"/>
        <v>1.2799285432285644E-3</v>
      </c>
      <c r="W228">
        <f>6310.7*EXP(-2.62*(C228+273)*0.001-0.669*(D228-E228)/D228)*POWER(B228*(D228-E228)/D228/SQRT(J228*0.01*(D228-E228)),0.115)*POWER(((D228-E228)/D228),0.407)*1000000</f>
        <v>107347212.31210639</v>
      </c>
      <c r="X228" s="10">
        <f t="shared" si="15"/>
        <v>2.6033149392122874E-2</v>
      </c>
      <c r="Y228">
        <f>(H228/N228)*U228</f>
        <v>42865834.400929555</v>
      </c>
      <c r="Z228" s="11">
        <f>ABS(H228-Y228)</f>
        <v>54935.518517248333</v>
      </c>
      <c r="AA228">
        <v>42450767.075123698</v>
      </c>
      <c r="AB228" s="10">
        <f>ABS(AA228-H228)/H228</f>
        <v>1.0950475613676127E-2</v>
      </c>
      <c r="AD228" s="11"/>
    </row>
    <row r="229" spans="1:30" ht="15.6" x14ac:dyDescent="0.25">
      <c r="A229" s="12">
        <v>6</v>
      </c>
      <c r="B229" s="13">
        <v>3.5486143097257998</v>
      </c>
      <c r="C229" s="13">
        <v>1027.4420042957199</v>
      </c>
      <c r="D229" s="14">
        <v>9.6649794782944901E-2</v>
      </c>
      <c r="E229" s="14">
        <v>7.5872308870617397E-2</v>
      </c>
      <c r="F229" s="12">
        <v>0.21475483187267899</v>
      </c>
      <c r="G229" s="12">
        <v>3.1439334410166699</v>
      </c>
      <c r="H229" s="15">
        <v>39632188.375462398</v>
      </c>
      <c r="I229" s="15">
        <v>1914641.44366789</v>
      </c>
      <c r="J229">
        <f>560*(1+2.2*10^(-5)*H229/(G229*1000)/((D229-E229)*1000))</f>
        <v>567.47467684836352</v>
      </c>
      <c r="K229">
        <f>(J229*(D229-E229)*1000)^(1/2)</f>
        <v>108.58497641856113</v>
      </c>
      <c r="L229">
        <f>(D229+E229)/2*1000</f>
        <v>86.261051826781156</v>
      </c>
      <c r="M229">
        <f>0.8049-0.3393*F229+(0.2488+0.0393*F229+0.0732*F229*F229)*K229/L229</f>
        <v>1.0600955666401544</v>
      </c>
      <c r="N229">
        <f>H229/1000/(M229*G229*K229)*10^6</f>
        <v>109511556.24145965</v>
      </c>
      <c r="O229">
        <f t="shared" si="12"/>
        <v>18.511540638103938</v>
      </c>
      <c r="P229" s="13">
        <v>1027.4420042957199</v>
      </c>
      <c r="Q229">
        <f>R229*B229*1000/K229</f>
        <v>7.900821255835881</v>
      </c>
      <c r="R229">
        <f>LN(1/(1-F229))</f>
        <v>0.24175929387448591</v>
      </c>
      <c r="S229">
        <v>2</v>
      </c>
      <c r="T229">
        <v>18.472132097506702</v>
      </c>
      <c r="U229">
        <f t="shared" si="13"/>
        <v>105279797.01671514</v>
      </c>
      <c r="V229" s="10">
        <f t="shared" si="14"/>
        <v>3.8642124812964938E-2</v>
      </c>
      <c r="W229">
        <f>6310.7*EXP(-2.62*(C229+273)*0.001-0.669*(D229-E229)/D229)*POWER(B229*(D229-E229)/D229/SQRT(J229*0.01*(D229-E229)),0.115)*POWER(((D229-E229)/D229),0.407)*1000000</f>
        <v>106184082.37372144</v>
      </c>
      <c r="X229" s="10">
        <f t="shared" si="15"/>
        <v>3.0384682511510861E-2</v>
      </c>
      <c r="Y229">
        <f>(H229/N229)*U229</f>
        <v>38100716.405646838</v>
      </c>
      <c r="Z229" s="11">
        <f>ABS(H229-Y229)</f>
        <v>1531471.9698155597</v>
      </c>
      <c r="AA229">
        <v>40540376.799948603</v>
      </c>
      <c r="AB229" s="10">
        <f>ABS(AA229-H229)/H229</f>
        <v>2.2915424600890688E-2</v>
      </c>
      <c r="AD229" s="11"/>
    </row>
    <row r="230" spans="1:30" ht="15.6" x14ac:dyDescent="0.25">
      <c r="A230" s="12">
        <v>1</v>
      </c>
      <c r="B230" s="13">
        <v>2.1398977426950601</v>
      </c>
      <c r="C230" s="13">
        <v>1021.56910623874</v>
      </c>
      <c r="D230" s="14">
        <v>0.22638230068920501</v>
      </c>
      <c r="E230" s="14">
        <v>0.20678983485472199</v>
      </c>
      <c r="F230" s="12">
        <v>8.6507712853770305E-2</v>
      </c>
      <c r="G230" s="12">
        <v>3.7018239229989698</v>
      </c>
      <c r="H230" s="15">
        <v>33945430.689120099</v>
      </c>
      <c r="I230" s="15">
        <v>1788530.7481332901</v>
      </c>
      <c r="J230">
        <f>560*(1+2.2*10^(-5)*H230/(G230*1000)/((D230-E230)*1000))</f>
        <v>565.76616645485967</v>
      </c>
      <c r="K230">
        <f>(J230*(D230-E230)*1000)^(1/2)</f>
        <v>105.28415971347859</v>
      </c>
      <c r="L230">
        <f>(D230+E230)/2*1000</f>
        <v>216.58606777196349</v>
      </c>
      <c r="M230">
        <f>0.8049-0.3393*F230+(0.2488+0.0393*F230+0.0732*F230*F230)*K230/L230</f>
        <v>0.89841046916604383</v>
      </c>
      <c r="N230">
        <f>H230/1000/(M230*G230*K230)*10^6</f>
        <v>96945515.896363124</v>
      </c>
      <c r="O230">
        <f t="shared" si="12"/>
        <v>18.389659686869656</v>
      </c>
      <c r="P230" s="13">
        <v>1021.56910623874</v>
      </c>
      <c r="Q230">
        <f>R230*B230*1000/K230</f>
        <v>1.8390106310754997</v>
      </c>
      <c r="R230">
        <f>LN(1/(1-F230))</f>
        <v>9.0480346389397087E-2</v>
      </c>
      <c r="S230">
        <v>2</v>
      </c>
      <c r="T230">
        <v>18.431679219297699</v>
      </c>
      <c r="U230">
        <f t="shared" si="13"/>
        <v>101105918.09274462</v>
      </c>
      <c r="V230" s="10">
        <f t="shared" si="14"/>
        <v>4.2914849211066711E-2</v>
      </c>
      <c r="W230">
        <f>6310.7*EXP(-2.62*(C230+273)*0.001-0.669*(D230-E230)/D230)*POWER(B230*(D230-E230)/D230/SQRT(J230*0.01*(D230-E230)),0.115)*POWER(((D230-E230)/D230),0.407)*1000000</f>
        <v>69194401.206881374</v>
      </c>
      <c r="X230" s="10">
        <f t="shared" si="15"/>
        <v>0.28625475281547108</v>
      </c>
      <c r="Y230">
        <f>(H230/N230)*U230</f>
        <v>35402193.728548408</v>
      </c>
      <c r="Z230" s="11">
        <f>ABS(H230-Y230)</f>
        <v>1456763.0394283086</v>
      </c>
      <c r="AA230">
        <v>33748189.928381003</v>
      </c>
      <c r="AB230" s="10">
        <f>ABS(AA230-H230)/H230</f>
        <v>5.8105246195127355E-3</v>
      </c>
      <c r="AD230" s="11"/>
    </row>
    <row r="231" spans="1:30" ht="15.6" x14ac:dyDescent="0.25">
      <c r="A231" s="12">
        <v>2</v>
      </c>
      <c r="B231" s="13">
        <v>2.2249571810623401</v>
      </c>
      <c r="C231" s="13">
        <v>1017.58911221276</v>
      </c>
      <c r="D231" s="14">
        <v>0.20678983485472199</v>
      </c>
      <c r="E231" s="14">
        <v>0.190682617424145</v>
      </c>
      <c r="F231" s="12">
        <v>7.7854078436900898E-2</v>
      </c>
      <c r="G231" s="12">
        <v>3.7034188795312399</v>
      </c>
      <c r="H231" s="15">
        <v>30975552.736180302</v>
      </c>
      <c r="I231" s="15">
        <v>1568993.07233861</v>
      </c>
      <c r="J231">
        <f>560*(1+2.2*10^(-5)*H231/(G231*1000)/((D231-E231)*1000))</f>
        <v>566.39744285360541</v>
      </c>
      <c r="K231">
        <f>(J231*(D231-E231)*1000)^(1/2)</f>
        <v>95.514851013681806</v>
      </c>
      <c r="L231">
        <f>(D231+E231)/2*1000</f>
        <v>198.73622613943348</v>
      </c>
      <c r="M231">
        <f>0.8049-0.3393*F231+(0.2488+0.0393*F231+0.0732*F231*F231)*K231/L231</f>
        <v>0.89974392018039129</v>
      </c>
      <c r="N231">
        <f>H231/1000/(M231*G231*K231)*10^6</f>
        <v>97325446.607585415</v>
      </c>
      <c r="O231">
        <f t="shared" si="12"/>
        <v>18.393571040277241</v>
      </c>
      <c r="P231" s="13">
        <v>1017.58911221276</v>
      </c>
      <c r="Q231">
        <f>R231*B231*1000/K231</f>
        <v>1.8880497233506344</v>
      </c>
      <c r="R231">
        <f>LN(1/(1-F231))</f>
        <v>8.1051801610921084E-2</v>
      </c>
      <c r="S231">
        <v>2</v>
      </c>
      <c r="T231">
        <v>18.442109994491101</v>
      </c>
      <c r="U231">
        <f t="shared" si="13"/>
        <v>102166050.58499841</v>
      </c>
      <c r="V231" s="10">
        <f t="shared" si="14"/>
        <v>4.9736262674757954E-2</v>
      </c>
      <c r="W231">
        <f>6310.7*EXP(-2.62*(C231+273)*0.001-0.669*(D231-E231)/D231)*POWER(B231*(D231-E231)/D231/SQRT(J231*0.01*(D231-E231)),0.115)*POWER(((D231-E231)/D231),0.407)*1000000</f>
        <v>67614546.527807549</v>
      </c>
      <c r="X231" s="10">
        <f t="shared" si="15"/>
        <v>0.30527370914177998</v>
      </c>
      <c r="Y231">
        <f>(H231/N231)*U231</f>
        <v>32516160.963562783</v>
      </c>
      <c r="Z231" s="11">
        <f>ABS(H231-Y231)</f>
        <v>1540608.2273824811</v>
      </c>
      <c r="AA231">
        <v>30705640.8224434</v>
      </c>
      <c r="AB231" s="10">
        <f>ABS(AA231-H231)/H231</f>
        <v>8.7137077435146971E-3</v>
      </c>
      <c r="AD231" s="11"/>
    </row>
    <row r="232" spans="1:30" ht="15.6" x14ac:dyDescent="0.25">
      <c r="A232" s="12">
        <v>3</v>
      </c>
      <c r="B232" s="13">
        <v>2.3474235521903801</v>
      </c>
      <c r="C232" s="13">
        <v>1022.27290970423</v>
      </c>
      <c r="D232" s="14">
        <v>0.19101890220359299</v>
      </c>
      <c r="E232" s="14">
        <v>0.15638668259101399</v>
      </c>
      <c r="F232" s="12">
        <v>0.18120771526662699</v>
      </c>
      <c r="G232" s="12">
        <v>3.1374793342054001</v>
      </c>
      <c r="H232" s="15">
        <v>37500017.563519299</v>
      </c>
      <c r="I232" s="15">
        <v>2515270.4223242099</v>
      </c>
      <c r="J232">
        <f>560*(1+2.2*10^(-5)*H232/(G232*1000)/((D232-E232)*1000))</f>
        <v>564.25187979678549</v>
      </c>
      <c r="K232">
        <f>(J232*(D232-E232)*1000)^(1/2)</f>
        <v>139.7901821228258</v>
      </c>
      <c r="L232">
        <f>(D232+E232)/2*1000</f>
        <v>173.70279239730348</v>
      </c>
      <c r="M232">
        <f>0.8049-0.3393*F232+(0.2488+0.0393*F232+0.0732*F232*F232)*K232/L232</f>
        <v>0.95130758008219818</v>
      </c>
      <c r="N232">
        <f>H232/1000/(M232*G232*K232)*10^6</f>
        <v>89877910.910235688</v>
      </c>
      <c r="O232">
        <f t="shared" si="12"/>
        <v>18.313962761911988</v>
      </c>
      <c r="P232" s="13">
        <v>1022.27290970423</v>
      </c>
      <c r="Q232">
        <f>R232*B232*1000/K232</f>
        <v>3.357233601667434</v>
      </c>
      <c r="R232">
        <f>LN(1/(1-F232))</f>
        <v>0.19992484789038162</v>
      </c>
      <c r="S232">
        <v>2</v>
      </c>
      <c r="T232">
        <v>18.421010137421199</v>
      </c>
      <c r="U232">
        <f t="shared" si="13"/>
        <v>100032944.77248189</v>
      </c>
      <c r="V232" s="10">
        <f t="shared" si="14"/>
        <v>0.11298698155532787</v>
      </c>
      <c r="W232">
        <f>6310.7*EXP(-2.62*(C232+273)*0.001-0.669*(D232-E232)/D232)*POWER(B232*(D232-E232)/D232/SQRT(J232*0.01*(D232-E232)),0.115)*POWER(((D232-E232)/D232),0.407)*1000000</f>
        <v>93292802.415680647</v>
      </c>
      <c r="X232" s="10">
        <f t="shared" si="15"/>
        <v>3.7994780595818858E-2</v>
      </c>
      <c r="Y232">
        <f>(H232/N232)*U232</f>
        <v>41737031.356293127</v>
      </c>
      <c r="Z232" s="11">
        <f>ABS(H232-Y232)</f>
        <v>4237013.7927738279</v>
      </c>
      <c r="AA232">
        <v>38622974.216705903</v>
      </c>
      <c r="AB232" s="10">
        <f>ABS(AA232-H232)/H232</f>
        <v>2.9945496726354527E-2</v>
      </c>
      <c r="AD232" s="11"/>
    </row>
    <row r="233" spans="1:30" ht="15.6" x14ac:dyDescent="0.25">
      <c r="A233" s="12">
        <v>4</v>
      </c>
      <c r="B233" s="13">
        <v>2.66502875964051</v>
      </c>
      <c r="C233" s="13">
        <v>1018.63248018889</v>
      </c>
      <c r="D233" s="14">
        <v>0.15638668259101399</v>
      </c>
      <c r="E233" s="14">
        <v>0.12395081454162001</v>
      </c>
      <c r="F233" s="12">
        <v>0.207275580978139</v>
      </c>
      <c r="G233" s="12">
        <v>3.1399868860295701</v>
      </c>
      <c r="H233" s="15">
        <v>39739203.042157501</v>
      </c>
      <c r="I233" s="15">
        <v>2513078.7392490199</v>
      </c>
      <c r="J233">
        <f>560*(1+2.2*10^(-5)*H233/(G233*1000)/((D233-E233)*1000))</f>
        <v>564.80702633899466</v>
      </c>
      <c r="K233">
        <f>(J233*(D233-E233)*1000)^(1/2)</f>
        <v>135.35141735387265</v>
      </c>
      <c r="L233">
        <f>(D233+E233)/2*1000</f>
        <v>140.16874856631699</v>
      </c>
      <c r="M233">
        <f>0.8049-0.3393*F233+(0.2488+0.0393*F233+0.0732*F233*F233)*K233/L233</f>
        <v>0.98572340606622233</v>
      </c>
      <c r="N233">
        <f>H233/1000/(M233*G233*K233)*10^6</f>
        <v>94857886.055028945</v>
      </c>
      <c r="O233">
        <f t="shared" si="12"/>
        <v>18.367890393272177</v>
      </c>
      <c r="P233" s="13">
        <v>1018.63248018889</v>
      </c>
      <c r="Q233">
        <f>R233*B233*1000/K233</f>
        <v>4.5735162510119656</v>
      </c>
      <c r="R233">
        <f>LN(1/(1-F233))</f>
        <v>0.23227963474170601</v>
      </c>
      <c r="S233">
        <v>2</v>
      </c>
      <c r="T233">
        <v>18.4400642611437</v>
      </c>
      <c r="U233">
        <f t="shared" si="13"/>
        <v>101957259.72637169</v>
      </c>
      <c r="V233" s="10">
        <f t="shared" si="14"/>
        <v>7.4842208345484926E-2</v>
      </c>
      <c r="W233">
        <f>6310.7*EXP(-2.62*(C233+273)*0.001-0.669*(D233-E233)/D233)*POWER(B233*(D233-E233)/D233/SQRT(J233*0.01*(D233-E233)),0.115)*POWER(((D233-E233)/D233),0.407)*1000000</f>
        <v>101123265.76728624</v>
      </c>
      <c r="X233" s="10">
        <f t="shared" si="15"/>
        <v>6.6050172240003577E-2</v>
      </c>
      <c r="Y233">
        <f>(H233/N233)*U233</f>
        <v>42713372.75572218</v>
      </c>
      <c r="Z233" s="11">
        <f>ABS(H233-Y233)</f>
        <v>2974169.713564679</v>
      </c>
      <c r="AA233">
        <v>39990736.527095802</v>
      </c>
      <c r="AB233" s="10">
        <f>ABS(AA233-H233)/H233</f>
        <v>6.3296056710412836E-3</v>
      </c>
      <c r="AD233" s="11"/>
    </row>
    <row r="234" spans="1:30" ht="15.6" x14ac:dyDescent="0.25">
      <c r="A234" s="12">
        <v>5</v>
      </c>
      <c r="B234" s="13">
        <v>3.0964950064644601</v>
      </c>
      <c r="C234" s="13">
        <v>1026.1277654436201</v>
      </c>
      <c r="D234" s="14">
        <v>0.12395081454162001</v>
      </c>
      <c r="E234" s="14">
        <v>9.4463535860071807E-2</v>
      </c>
      <c r="F234" s="12">
        <v>0.23770322500909499</v>
      </c>
      <c r="G234" s="12">
        <v>3.1421292501623199</v>
      </c>
      <c r="H234" s="15">
        <v>43032587.559793003</v>
      </c>
      <c r="I234" s="15">
        <v>2522357.4072965798</v>
      </c>
      <c r="J234">
        <f>560*(1+2.2*10^(-5)*H234/(G234*1000)/((D234-E234)*1000))</f>
        <v>565.72202075895223</v>
      </c>
      <c r="K234">
        <f>(J234*(D234-E234)*1000)^(1/2)</f>
        <v>129.1572796338163</v>
      </c>
      <c r="L234">
        <f>(D234+E234)/2*1000</f>
        <v>109.20717520084591</v>
      </c>
      <c r="M234">
        <f>0.8049-0.3393*F234+(0.2488+0.0393*F234+0.0732*F234*F234)*K234/L234</f>
        <v>1.0344382679473088</v>
      </c>
      <c r="N234">
        <f>H234/1000/(M234*G234*K234)*10^6</f>
        <v>102506156.05420218</v>
      </c>
      <c r="O234">
        <f t="shared" si="12"/>
        <v>18.445433413804651</v>
      </c>
      <c r="P234" s="13">
        <v>1026.1277654436201</v>
      </c>
      <c r="Q234">
        <f>R234*B234*1000/K234</f>
        <v>6.5071717546714138</v>
      </c>
      <c r="R234">
        <f>LN(1/(1-F234))</f>
        <v>0.27141933062665607</v>
      </c>
      <c r="S234">
        <v>2</v>
      </c>
      <c r="T234">
        <v>18.448238755185301</v>
      </c>
      <c r="U234">
        <f t="shared" si="13"/>
        <v>102794124.55166568</v>
      </c>
      <c r="V234" s="10">
        <f t="shared" si="14"/>
        <v>2.8092800330082168E-3</v>
      </c>
      <c r="W234">
        <f>6310.7*EXP(-2.62*(C234+273)*0.001-0.669*(D234-E234)/D234)*POWER(B234*(D234-E234)/D234/SQRT(J234*0.01*(D234-E234)),0.115)*POWER(((D234-E234)/D234),0.407)*1000000</f>
        <v>106755148.31568411</v>
      </c>
      <c r="X234" s="10">
        <f t="shared" si="15"/>
        <v>4.1451093524911678E-2</v>
      </c>
      <c r="Y234">
        <f>(H234/N234)*U234</f>
        <v>43153478.148793407</v>
      </c>
      <c r="Z234" s="11">
        <f>ABS(H234-Y234)</f>
        <v>120890.58900040388</v>
      </c>
      <c r="AA234">
        <v>42771713.583015099</v>
      </c>
      <c r="AB234" s="10">
        <f>ABS(AA234-H234)/H234</f>
        <v>6.06224239747201E-3</v>
      </c>
      <c r="AD234" s="11"/>
    </row>
    <row r="235" spans="1:30" ht="15.6" x14ac:dyDescent="0.25">
      <c r="A235" s="12">
        <v>1</v>
      </c>
      <c r="B235" s="13">
        <v>2.1398955102635902</v>
      </c>
      <c r="C235" s="13">
        <v>1027.5758176931699</v>
      </c>
      <c r="D235" s="14">
        <v>0.22638102519271899</v>
      </c>
      <c r="E235" s="14">
        <v>0.20679572168993102</v>
      </c>
      <c r="F235" s="12">
        <v>8.64765756253634E-2</v>
      </c>
      <c r="G235" s="12">
        <v>3.7018240195807102</v>
      </c>
      <c r="H235" s="15">
        <v>33845444.106918901</v>
      </c>
      <c r="I235" s="15">
        <v>1843033.2169323701</v>
      </c>
      <c r="J235">
        <f>560*(1+2.2*10^(-5)*H235/(G235*1000)/((D235-E235)*1000))</f>
        <v>565.75128447968382</v>
      </c>
      <c r="K235">
        <f>(J235*(D235-E235)*1000)^(1/2)</f>
        <v>105.26352936144004</v>
      </c>
      <c r="L235">
        <f>(D235+E235)/2*1000</f>
        <v>216.58837344132502</v>
      </c>
      <c r="M235">
        <f>0.8049-0.3393*F235+(0.2488+0.0393*F235+0.0732*F235*F235)*K235/L235</f>
        <v>0.89839486519807121</v>
      </c>
      <c r="N235">
        <f>H235/1000/(M235*G235*K235)*10^6</f>
        <v>96680582.801904842</v>
      </c>
      <c r="O235">
        <f t="shared" si="12"/>
        <v>18.386923141935139</v>
      </c>
      <c r="P235" s="13">
        <v>1027.5758176931699</v>
      </c>
      <c r="Q235">
        <f>R235*B235*1000/K235</f>
        <v>1.8386762168042077</v>
      </c>
      <c r="R235">
        <f>LN(1/(1-F235))</f>
        <v>9.04462610466015E-2</v>
      </c>
      <c r="S235">
        <v>2</v>
      </c>
      <c r="T235">
        <v>18.4152475569818</v>
      </c>
      <c r="U235">
        <f t="shared" si="13"/>
        <v>99458154.609518647</v>
      </c>
      <c r="V235" s="10">
        <f t="shared" si="14"/>
        <v>2.8729365578039109E-2</v>
      </c>
      <c r="W235">
        <f>6310.7*EXP(-2.62*(C235+273)*0.001-0.669*(D235-E235)/D235)*POWER(B235*(D235-E235)/D235/SQRT(J235*0.01*(D235-E235)),0.115)*POWER(((D235-E235)/D235),0.407)*1000000</f>
        <v>68104119.628935099</v>
      </c>
      <c r="X235" s="10">
        <f t="shared" si="15"/>
        <v>0.29557603341636784</v>
      </c>
      <c r="Y235">
        <f>(H235/N235)*U235</f>
        <v>34817802.243817665</v>
      </c>
      <c r="Z235" s="11">
        <f>ABS(H235-Y235)</f>
        <v>972358.13689876348</v>
      </c>
      <c r="AA235">
        <v>33347144.182830799</v>
      </c>
      <c r="AB235" s="10">
        <f>ABS(AA235-H235)/H235</f>
        <v>1.4722806488044759E-2</v>
      </c>
      <c r="AD235" s="11"/>
    </row>
    <row r="236" spans="1:30" ht="15.6" x14ac:dyDescent="0.25">
      <c r="A236" s="12">
        <v>2</v>
      </c>
      <c r="B236" s="13">
        <v>2.2249578314837799</v>
      </c>
      <c r="C236" s="13">
        <v>1020.11831353437</v>
      </c>
      <c r="D236" s="14">
        <v>0.20679572168993102</v>
      </c>
      <c r="E236" s="14">
        <v>0.19066221935369701</v>
      </c>
      <c r="F236" s="12">
        <v>7.7978907463407299E-2</v>
      </c>
      <c r="G236" s="12">
        <v>3.70341855698801</v>
      </c>
      <c r="H236" s="15">
        <v>30999471.357033901</v>
      </c>
      <c r="I236" s="15">
        <v>1566139.59136182</v>
      </c>
      <c r="J236">
        <f>560*(1+2.2*10^(-5)*H236/(G236*1000)/((D236-E236)*1000))</f>
        <v>566.39195252800391</v>
      </c>
      <c r="K236">
        <f>(J236*(D236-E236)*1000)^(1/2)</f>
        <v>95.59228990527788</v>
      </c>
      <c r="L236">
        <f>(D236+E236)/2*1000</f>
        <v>198.72897052181401</v>
      </c>
      <c r="M236">
        <f>0.8049-0.3393*F236+(0.2488+0.0393*F236+0.0732*F236*F236)*K236/L236</f>
        <v>0.89980735287111324</v>
      </c>
      <c r="N236">
        <f>H236/1000/(M236*G236*K236)*10^6</f>
        <v>97314843.019243807</v>
      </c>
      <c r="O236">
        <f t="shared" si="12"/>
        <v>18.393462084537681</v>
      </c>
      <c r="P236" s="13">
        <v>1020.11831353437</v>
      </c>
      <c r="Q236">
        <f>R236*B236*1000/K236</f>
        <v>1.8896717439630657</v>
      </c>
      <c r="R236">
        <f>LN(1/(1-F236))</f>
        <v>8.1187178749480171E-2</v>
      </c>
      <c r="S236">
        <v>2</v>
      </c>
      <c r="T236">
        <v>18.4351126126904</v>
      </c>
      <c r="U236">
        <f t="shared" si="13"/>
        <v>101453651.09438717</v>
      </c>
      <c r="V236" s="10">
        <f t="shared" si="14"/>
        <v>4.253008016798554E-2</v>
      </c>
      <c r="W236">
        <f>6310.7*EXP(-2.62*(C236+273)*0.001-0.669*(D236-E236)/D236)*POWER(B236*(D236-E236)/D236/SQRT(J236*0.01*(D236-E236)),0.115)*POWER(((D236-E236)/D236),0.407)*1000000</f>
        <v>67212295.862192765</v>
      </c>
      <c r="X236" s="10">
        <f t="shared" si="15"/>
        <v>0.30933150815542421</v>
      </c>
      <c r="Y236">
        <f>(H236/N236)*U236</f>
        <v>32317881.359013725</v>
      </c>
      <c r="Z236" s="11">
        <f>ABS(H236-Y236)</f>
        <v>1318410.0019798242</v>
      </c>
      <c r="AA236">
        <v>30562294.3322354</v>
      </c>
      <c r="AB236" s="10">
        <f>ABS(AA236-H236)/H236</f>
        <v>1.4102725164676207E-2</v>
      </c>
      <c r="AD236" s="11"/>
    </row>
    <row r="237" spans="1:30" ht="15.6" x14ac:dyDescent="0.25">
      <c r="A237" s="12">
        <v>3</v>
      </c>
      <c r="B237" s="13">
        <v>2.34137300061917</v>
      </c>
      <c r="C237" s="13">
        <v>1025.8673086414201</v>
      </c>
      <c r="D237" s="14">
        <v>0.19102929314027198</v>
      </c>
      <c r="E237" s="14">
        <v>0.15773976110330901</v>
      </c>
      <c r="F237" s="12">
        <v>0.17417284127416</v>
      </c>
      <c r="G237" s="12">
        <v>3.1373096924525101</v>
      </c>
      <c r="H237" s="15">
        <v>36505492.798112303</v>
      </c>
      <c r="I237" s="15">
        <v>2414256.8875759202</v>
      </c>
      <c r="J237">
        <f>560*(1+2.2*10^(-5)*H237/(G237*1000)/((D237-E237)*1000))</f>
        <v>564.3062956381483</v>
      </c>
      <c r="K237">
        <f>(J237*(D237-E237)*1000)^(1/2)</f>
        <v>137.06017841556329</v>
      </c>
      <c r="L237">
        <f>(D237+E237)/2*1000</f>
        <v>174.38452712179048</v>
      </c>
      <c r="M237">
        <f>0.8049-0.3393*F237+(0.2488+0.0393*F237+0.0732*F237*F237)*K237/L237</f>
        <v>0.94847655640465867</v>
      </c>
      <c r="N237">
        <f>H237/1000/(M237*G237*K237)*10^6</f>
        <v>89508222.051538318</v>
      </c>
      <c r="O237">
        <f t="shared" si="12"/>
        <v>18.30984104552325</v>
      </c>
      <c r="P237" s="13">
        <v>1025.8673086414201</v>
      </c>
      <c r="Q237">
        <f>R237*B237*1000/K237</f>
        <v>3.2691335821446565</v>
      </c>
      <c r="R237">
        <f>LN(1/(1-F237))</f>
        <v>0.19136977829443053</v>
      </c>
      <c r="S237">
        <v>2</v>
      </c>
      <c r="T237">
        <v>18.410697638843601</v>
      </c>
      <c r="U237">
        <f t="shared" si="13"/>
        <v>99006656.067472637</v>
      </c>
      <c r="V237" s="10">
        <f t="shared" si="14"/>
        <v>0.10611800567846354</v>
      </c>
      <c r="W237">
        <f>6310.7*EXP(-2.62*(C237+273)*0.001-0.669*(D237-E237)/D237)*POWER(B237*(D237-E237)/D237/SQRT(J237*0.01*(D237-E237)),0.115)*POWER(((D237-E237)/D237),0.407)*1000000</f>
        <v>91134522.84828043</v>
      </c>
      <c r="X237" s="10">
        <f t="shared" si="15"/>
        <v>1.8169289473828412E-2</v>
      </c>
      <c r="Y237">
        <f>(H237/N237)*U237</f>
        <v>40379382.890157491</v>
      </c>
      <c r="Z237" s="11">
        <f>ABS(H237-Y237)</f>
        <v>3873890.092045188</v>
      </c>
      <c r="AA237">
        <v>37494099.688703902</v>
      </c>
      <c r="AB237" s="10">
        <f>ABS(AA237-H237)/H237</f>
        <v>2.7081044928195568E-2</v>
      </c>
      <c r="AD237" s="11"/>
    </row>
    <row r="238" spans="1:30" ht="15.6" x14ac:dyDescent="0.25">
      <c r="A238" s="16">
        <v>4</v>
      </c>
      <c r="B238" s="13">
        <v>2.6504908228425701</v>
      </c>
      <c r="C238" s="13">
        <v>1020.48125307226</v>
      </c>
      <c r="D238" s="14">
        <v>0.15773976110330901</v>
      </c>
      <c r="E238" s="14">
        <v>0.12597008827873699</v>
      </c>
      <c r="F238" s="12">
        <v>0.20127800880145899</v>
      </c>
      <c r="G238" s="12">
        <v>3.1397243398525001</v>
      </c>
      <c r="H238" s="15">
        <v>38206186.358960599</v>
      </c>
      <c r="I238" s="15">
        <v>2405847.83610914</v>
      </c>
      <c r="J238">
        <f>560*(1+2.2*10^(-5)*H238/(G238*1000)/((D238-E238)*1000))</f>
        <v>564.71889306038167</v>
      </c>
      <c r="K238">
        <f>(J238*(D238-E238)*1000)^(1/2)</f>
        <v>133.94377354092575</v>
      </c>
      <c r="L238">
        <f>(D238+E238)/2*1000</f>
        <v>141.854924691023</v>
      </c>
      <c r="M238">
        <f>0.8049-0.3393*F238+(0.2488+0.0393*F238+0.0732*F238*F238)*K238/L238</f>
        <v>0.98180019897484416</v>
      </c>
      <c r="N238">
        <f>H238/1000/(M238*G238*K238)*10^6</f>
        <v>92532974.778378278</v>
      </c>
      <c r="O238">
        <f t="shared" si="12"/>
        <v>18.343075623047874</v>
      </c>
      <c r="P238" s="13">
        <v>1020.48125307226</v>
      </c>
      <c r="Q238">
        <f>R238*B238*1000/K238</f>
        <v>4.4472205995447034</v>
      </c>
      <c r="R238">
        <f>LN(1/(1-F238))</f>
        <v>0.22474233969733573</v>
      </c>
      <c r="S238">
        <v>2</v>
      </c>
      <c r="T238">
        <v>18.433306271238799</v>
      </c>
      <c r="U238">
        <f t="shared" si="13"/>
        <v>101270556.57439405</v>
      </c>
      <c r="V238" s="10">
        <f t="shared" si="14"/>
        <v>9.4426682130805517E-2</v>
      </c>
      <c r="W238">
        <f>6310.7*EXP(-2.62*(C238+273)*0.001-0.669*(D238-E238)/D238)*POWER(B238*(D238-E238)/D238/SQRT(J238*0.01*(D238-E238)),0.115)*POWER(((D238-E238)/D238),0.407)*1000000</f>
        <v>99559497.132777497</v>
      </c>
      <c r="X238" s="10">
        <f t="shared" si="15"/>
        <v>7.593533409282624E-2</v>
      </c>
      <c r="Y238">
        <f>(H238/N238)*U238</f>
        <v>41813869.773708493</v>
      </c>
      <c r="Z238" s="11">
        <f>ABS(H238-Y238)</f>
        <v>3607683.4147478938</v>
      </c>
      <c r="AA238">
        <v>39186024.084959902</v>
      </c>
      <c r="AB238" s="10">
        <f>ABS(AA238-H238)/H238</f>
        <v>2.5646048961636268E-2</v>
      </c>
      <c r="AD238" s="11"/>
    </row>
    <row r="239" spans="1:30" ht="15.6" x14ac:dyDescent="0.25">
      <c r="A239" s="12">
        <v>5</v>
      </c>
      <c r="B239" s="13">
        <v>3.0613925284700798</v>
      </c>
      <c r="C239" s="13">
        <v>1027.70360105899</v>
      </c>
      <c r="D239" s="14">
        <v>0.12597008827873699</v>
      </c>
      <c r="E239" s="14">
        <v>9.7325018111295611E-2</v>
      </c>
      <c r="F239" s="12">
        <v>0.22721543673474801</v>
      </c>
      <c r="G239" s="12">
        <v>3.1418338610104302</v>
      </c>
      <c r="H239" s="15">
        <v>41389665.491870902</v>
      </c>
      <c r="I239" s="15">
        <v>2409705.6412055399</v>
      </c>
      <c r="J239">
        <f>560*(1+2.2*10^(-5)*H239/(G239*1000)/((D239-E239)*1000))</f>
        <v>565.66590799367407</v>
      </c>
      <c r="K239">
        <f>(J239*(D239-E239)*1000)^(1/2)</f>
        <v>127.29312481751805</v>
      </c>
      <c r="L239">
        <f>(D239+E239)/2*1000</f>
        <v>111.64755319501629</v>
      </c>
      <c r="M239">
        <f>0.8049-0.3393*F239+(0.2488+0.0393*F239+0.0732*F239*F239)*K239/L239</f>
        <v>1.0259605990995713</v>
      </c>
      <c r="N239">
        <f>H239/1000/(M239*G239*K239)*10^6</f>
        <v>100872566.38886368</v>
      </c>
      <c r="O239">
        <f t="shared" si="12"/>
        <v>18.429368559245912</v>
      </c>
      <c r="P239" s="13">
        <v>1027.70360105899</v>
      </c>
      <c r="Q239">
        <f>R239*B239*1000/K239</f>
        <v>6.1989926369621342</v>
      </c>
      <c r="R239">
        <f>LN(1/(1-F239))</f>
        <v>0.2577549713541768</v>
      </c>
      <c r="S239">
        <v>2</v>
      </c>
      <c r="T239">
        <v>18.438272030580201</v>
      </c>
      <c r="U239">
        <f t="shared" si="13"/>
        <v>101774692.45950581</v>
      </c>
      <c r="V239" s="10">
        <f t="shared" si="14"/>
        <v>8.9432251298577365E-3</v>
      </c>
      <c r="W239">
        <f>6310.7*EXP(-2.62*(C239+273)*0.001-0.669*(D239-E239)/D239)*POWER(B239*(D239-E239)/D239/SQRT(J239*0.01*(D239-E239)),0.115)*POWER(((D239-E239)/D239),0.407)*1000000</f>
        <v>104609285.08569899</v>
      </c>
      <c r="X239" s="10">
        <f t="shared" si="15"/>
        <v>3.7043953877710027E-2</v>
      </c>
      <c r="Y239">
        <f>(H239/N239)*U239</f>
        <v>41759822.588414207</v>
      </c>
      <c r="Z239" s="11">
        <f>ABS(H239-Y239)</f>
        <v>370157.09654330462</v>
      </c>
      <c r="AA239">
        <v>41446730.0887025</v>
      </c>
      <c r="AB239" s="10">
        <f>ABS(AA239-H239)/H239</f>
        <v>1.3787160672464266E-3</v>
      </c>
      <c r="AD239" s="11"/>
    </row>
    <row r="240" spans="1:30" ht="15.6" x14ac:dyDescent="0.25">
      <c r="A240" s="12">
        <v>1</v>
      </c>
      <c r="B240" s="13">
        <v>2.1398968048181302</v>
      </c>
      <c r="C240" s="13">
        <v>1022.04222408813</v>
      </c>
      <c r="D240" s="14">
        <v>0.22638044900150001</v>
      </c>
      <c r="E240" s="14">
        <v>0.20679419368408902</v>
      </c>
      <c r="F240" s="12">
        <v>8.6480998266129705E-2</v>
      </c>
      <c r="G240" s="12">
        <v>3.7018240632103598</v>
      </c>
      <c r="H240" s="15">
        <v>33190013.689024098</v>
      </c>
      <c r="I240" s="15">
        <v>1816237.1825597</v>
      </c>
      <c r="J240">
        <f>560*(1+2.2*10^(-5)*H240/(G240*1000)/((D240-E240)*1000))</f>
        <v>565.63963443618854</v>
      </c>
      <c r="K240">
        <f>(J240*(D240-E240)*1000)^(1/2)</f>
        <v>105.25569959728644</v>
      </c>
      <c r="L240">
        <f>(D240+E240)/2*1000</f>
        <v>216.58732134279452</v>
      </c>
      <c r="M240">
        <f>0.8049-0.3393*F240+(0.2488+0.0393*F240+0.0732*F240*F240)*K240/L240</f>
        <v>0.89838493604611502</v>
      </c>
      <c r="N240">
        <f>H240/1000/(M240*G240*K240)*10^6</f>
        <v>94816424.466962382</v>
      </c>
      <c r="O240">
        <f t="shared" si="12"/>
        <v>18.367453206089444</v>
      </c>
      <c r="P240" s="13">
        <v>1022.04222408813</v>
      </c>
      <c r="Q240">
        <f>R240*B240*1000/K240</f>
        <v>1.8389125308079479</v>
      </c>
      <c r="R240">
        <f>LN(1/(1-F240))</f>
        <v>9.0451102358114627E-2</v>
      </c>
      <c r="S240">
        <v>2</v>
      </c>
      <c r="T240">
        <v>18.430379755308898</v>
      </c>
      <c r="U240">
        <f t="shared" si="13"/>
        <v>100974619.92022787</v>
      </c>
      <c r="V240" s="10">
        <f t="shared" si="14"/>
        <v>6.4948615051511838E-2</v>
      </c>
      <c r="W240">
        <f>6310.7*EXP(-2.62*(C240+273)*0.001-0.669*(D240-E240)/D240)*POWER(B240*(D240-E240)/D240/SQRT(J240*0.01*(D240-E240)),0.115)*POWER(((D240-E240)/D240),0.407)*1000000</f>
        <v>69100922.472909823</v>
      </c>
      <c r="X240" s="10">
        <f t="shared" si="15"/>
        <v>0.271213580754807</v>
      </c>
      <c r="Y240">
        <f>(H240/N240)*U240</f>
        <v>35345659.111666933</v>
      </c>
      <c r="Z240" s="11">
        <f>ABS(H240-Y240)</f>
        <v>2155645.4226428345</v>
      </c>
      <c r="AA240">
        <v>33712498.382709302</v>
      </c>
      <c r="AB240" s="10">
        <f>ABS(AA240-H240)/H240</f>
        <v>1.5742225917128469E-2</v>
      </c>
      <c r="AD240" s="11"/>
    </row>
    <row r="241" spans="1:30" ht="15.6" x14ac:dyDescent="0.25">
      <c r="A241" s="12">
        <v>2</v>
      </c>
      <c r="B241" s="13">
        <v>2.2249580982021802</v>
      </c>
      <c r="C241" s="13">
        <v>1016.37374287139</v>
      </c>
      <c r="D241" s="14">
        <v>0.20679419368408902</v>
      </c>
      <c r="E241" s="14">
        <v>0.190665366434115</v>
      </c>
      <c r="F241" s="12">
        <v>7.7956886864604003E-2</v>
      </c>
      <c r="G241" s="12">
        <v>3.7034187562685701</v>
      </c>
      <c r="H241" s="15">
        <v>30412722.5014452</v>
      </c>
      <c r="I241" s="15">
        <v>1564305.2074738201</v>
      </c>
      <c r="J241">
        <f>560*(1+2.2*10^(-5)*H241/(G241*1000)/((D241-E241)*1000))</f>
        <v>566.27278489386549</v>
      </c>
      <c r="K241">
        <f>(J241*(D241-E241)*1000)^(1/2)</f>
        <v>95.56838349535299</v>
      </c>
      <c r="L241">
        <f>(D241+E241)/2*1000</f>
        <v>198.72978005910201</v>
      </c>
      <c r="M241">
        <f>0.8049-0.3393*F241+(0.2488+0.0393*F241+0.0732*F241*F241)*K241/L241</f>
        <v>0.89978344116239084</v>
      </c>
      <c r="N241">
        <f>H241/1000/(M241*G241*K241)*10^6</f>
        <v>95499311.565861374</v>
      </c>
      <c r="O241">
        <f t="shared" si="12"/>
        <v>18.374629596690539</v>
      </c>
      <c r="P241" s="13">
        <v>1016.37374287139</v>
      </c>
      <c r="Q241">
        <f>R241*B241*1000/K241</f>
        <v>1.8895886511734825</v>
      </c>
      <c r="R241">
        <f>LN(1/(1-F241))</f>
        <v>8.1163296068241075E-2</v>
      </c>
      <c r="S241">
        <v>2</v>
      </c>
      <c r="T241">
        <v>18.445467714890299</v>
      </c>
      <c r="U241">
        <f t="shared" si="13"/>
        <v>102509672.18694369</v>
      </c>
      <c r="V241" s="10">
        <f t="shared" si="14"/>
        <v>7.3407446673032881E-2</v>
      </c>
      <c r="W241">
        <f>6310.7*EXP(-2.62*(C241+273)*0.001-0.669*(D241-E241)/D241)*POWER(B241*(D241-E241)/D241/SQRT(J241*0.01*(D241-E241)),0.115)*POWER(((D241-E241)/D241),0.407)*1000000</f>
        <v>67867893.215256691</v>
      </c>
      <c r="X241" s="10">
        <f t="shared" si="15"/>
        <v>0.28933630931515769</v>
      </c>
      <c r="Y241">
        <f>(H241/N241)*U241</f>
        <v>32645242.806651786</v>
      </c>
      <c r="Z241" s="11">
        <f>ABS(H241-Y241)</f>
        <v>2232520.3052065857</v>
      </c>
      <c r="AA241">
        <v>30799112.281767301</v>
      </c>
      <c r="AB241" s="10">
        <f>ABS(AA241-H241)/H241</f>
        <v>1.270487311038135E-2</v>
      </c>
      <c r="AD241" s="11"/>
    </row>
    <row r="242" spans="1:30" ht="15.6" x14ac:dyDescent="0.25">
      <c r="A242" s="12">
        <v>3</v>
      </c>
      <c r="B242" s="13">
        <v>2.34450771384458</v>
      </c>
      <c r="C242" s="13">
        <v>1023.00051620315</v>
      </c>
      <c r="D242" s="14">
        <v>0.19101157924721401</v>
      </c>
      <c r="E242" s="14">
        <v>0.15702875402050198</v>
      </c>
      <c r="F242" s="12">
        <v>0.177816673173703</v>
      </c>
      <c r="G242" s="12">
        <v>3.1376005962734301</v>
      </c>
      <c r="H242" s="15">
        <v>36026431.011852399</v>
      </c>
      <c r="I242" s="15">
        <v>2415336.3409703202</v>
      </c>
      <c r="J242">
        <f>560*(1+2.2*10^(-5)*H242/(G242*1000)/((D242-E242)*1000))</f>
        <v>564.16269707214747</v>
      </c>
      <c r="K242">
        <f>(J242*(D242-E242)*1000)^(1/2)</f>
        <v>138.46242210084753</v>
      </c>
      <c r="L242">
        <f>(D242+E242)/2*1000</f>
        <v>174.020166633858</v>
      </c>
      <c r="M242">
        <f>0.8049-0.3393*F242+(0.2488+0.0393*F242+0.0732*F242*F242)*K242/L242</f>
        <v>0.94993106708334274</v>
      </c>
      <c r="N242">
        <f>H242/1000/(M242*G242*K242)*10^6</f>
        <v>87297049.590908691</v>
      </c>
      <c r="O242">
        <f t="shared" si="12"/>
        <v>18.284827224029204</v>
      </c>
      <c r="P242" s="13">
        <v>1023.00051620315</v>
      </c>
      <c r="Q242">
        <f>R242*B242*1000/K242</f>
        <v>3.3152358171019132</v>
      </c>
      <c r="R242">
        <f>LN(1/(1-F242))</f>
        <v>0.19579188345628248</v>
      </c>
      <c r="S242">
        <v>2</v>
      </c>
      <c r="T242">
        <v>18.4187638113536</v>
      </c>
      <c r="U242">
        <f t="shared" si="13"/>
        <v>99808490.354308754</v>
      </c>
      <c r="V242" s="10">
        <f t="shared" si="14"/>
        <v>0.14332031634552553</v>
      </c>
      <c r="W242">
        <f>6310.7*EXP(-2.62*(C242+273)*0.001-0.669*(D242-E242)/D242)*POWER(B242*(D242-E242)/D242/SQRT(J242*0.01*(D242-E242)),0.115)*POWER(((D242-E242)/D242),0.407)*1000000</f>
        <v>92499198.365462646</v>
      </c>
      <c r="X242" s="10">
        <f t="shared" si="15"/>
        <v>5.9591347003504207E-2</v>
      </c>
      <c r="Y242">
        <f>(H242/N242)*U242</f>
        <v>41189750.501271337</v>
      </c>
      <c r="Z242" s="11">
        <f>ABS(H242-Y242)</f>
        <v>5163319.4894189388</v>
      </c>
      <c r="AA242">
        <v>38156105.957843803</v>
      </c>
      <c r="AB242" s="10">
        <f>ABS(AA242-H242)/H242</f>
        <v>5.911423602551024E-2</v>
      </c>
      <c r="AD242" s="11"/>
    </row>
    <row r="243" spans="1:30" ht="15.6" x14ac:dyDescent="0.25">
      <c r="A243" s="12">
        <v>4</v>
      </c>
      <c r="B243" s="13">
        <v>2.656080558457</v>
      </c>
      <c r="C243" s="13">
        <v>1017.9418242843</v>
      </c>
      <c r="D243" s="14">
        <v>0.15702875402050198</v>
      </c>
      <c r="E243" s="14">
        <v>0.125165734102962</v>
      </c>
      <c r="F243" s="12">
        <v>0.202782871385733</v>
      </c>
      <c r="G243" s="12">
        <v>3.1400633201253201</v>
      </c>
      <c r="H243" s="15">
        <v>37980011.090567499</v>
      </c>
      <c r="I243" s="15">
        <v>2409873.7417845898</v>
      </c>
      <c r="J243">
        <f>560*(1+2.2*10^(-5)*H243/(G243*1000)/((D243-E243)*1000))</f>
        <v>564.67671014857672</v>
      </c>
      <c r="K243">
        <f>(J243*(D243-E243)*1000)^(1/2)</f>
        <v>134.13539899085197</v>
      </c>
      <c r="L243">
        <f>(D243+E243)/2*1000</f>
        <v>141.097244061732</v>
      </c>
      <c r="M243">
        <f>0.8049-0.3393*F243+(0.2488+0.0393*F243+0.0732*F243*F243)*K243/L243</f>
        <v>0.98305747445919045</v>
      </c>
      <c r="N243">
        <f>H243/1000/(M243*G243*K243)*10^6</f>
        <v>91726403.666081831</v>
      </c>
      <c r="O243">
        <f t="shared" si="12"/>
        <v>18.33432083107116</v>
      </c>
      <c r="P243" s="13">
        <v>1017.9418242843</v>
      </c>
      <c r="Q243">
        <f>R243*B243*1000/K243</f>
        <v>4.4875757896601796</v>
      </c>
      <c r="R243">
        <f>LN(1/(1-F243))</f>
        <v>0.22662820490559335</v>
      </c>
      <c r="S243">
        <v>2</v>
      </c>
      <c r="T243">
        <v>18.440800836945598</v>
      </c>
      <c r="U243">
        <f t="shared" si="13"/>
        <v>102032386.64165132</v>
      </c>
      <c r="V243" s="10">
        <f t="shared" si="14"/>
        <v>0.11235568564409318</v>
      </c>
      <c r="W243">
        <f>6310.7*EXP(-2.62*(C243+273)*0.001-0.669*(D243-E243)/D243)*POWER(B243*(D243-E243)/D243/SQRT(J243*0.01*(D243-E243)),0.115)*POWER(((D243-E243)/D243),0.407)*1000000</f>
        <v>100521189.80316024</v>
      </c>
      <c r="X243" s="10">
        <f t="shared" si="15"/>
        <v>9.5880638350269262E-2</v>
      </c>
      <c r="Y243">
        <f>(H243/N243)*U243</f>
        <v>42247281.277418472</v>
      </c>
      <c r="Z243" s="11">
        <f>ABS(H243-Y243)</f>
        <v>4267270.1868509725</v>
      </c>
      <c r="AA243">
        <v>39539323.363400497</v>
      </c>
      <c r="AB243" s="10">
        <f>ABS(AA243-H243)/H243</f>
        <v>4.1056130002559664E-2</v>
      </c>
      <c r="AD243" s="11"/>
    </row>
    <row r="244" spans="1:30" ht="15.6" x14ac:dyDescent="0.25">
      <c r="A244" s="12">
        <v>5</v>
      </c>
      <c r="B244" s="13">
        <v>3.0683117145222498</v>
      </c>
      <c r="C244" s="13">
        <v>1026.6862821582199</v>
      </c>
      <c r="D244" s="14">
        <v>0.125165734102962</v>
      </c>
      <c r="E244" s="14">
        <v>9.6735907882589206E-2</v>
      </c>
      <c r="F244" s="12">
        <v>0.226956129894269</v>
      </c>
      <c r="G244" s="12">
        <v>3.1421741256259899</v>
      </c>
      <c r="H244" s="15">
        <v>40608228.778703697</v>
      </c>
      <c r="I244" s="15">
        <v>2408548.6721216999</v>
      </c>
      <c r="J244">
        <f>560*(1+2.2*10^(-5)*H244/(G244*1000)/((D244-E244)*1000))</f>
        <v>565.60041618278603</v>
      </c>
      <c r="K244">
        <f>(J244*(D244-E244)*1000)^(1/2)</f>
        <v>126.8066305137359</v>
      </c>
      <c r="L244">
        <f>(D244+E244)/2*1000</f>
        <v>110.9508209927756</v>
      </c>
      <c r="M244">
        <f>0.8049-0.3393*F244+(0.2488+0.0393*F244+0.0732*F244*F244)*K244/L244</f>
        <v>1.0267527331170396</v>
      </c>
      <c r="N244">
        <f>H244/1000/(M244*G244*K244)*10^6</f>
        <v>99260388.071252376</v>
      </c>
      <c r="O244">
        <f t="shared" si="12"/>
        <v>18.413257137759814</v>
      </c>
      <c r="P244" s="13">
        <v>1026.6862821582199</v>
      </c>
      <c r="Q244">
        <f>R244*B244*1000/K244</f>
        <v>6.2287216341280605</v>
      </c>
      <c r="R244">
        <f>LN(1/(1-F244))</f>
        <v>0.25741947895759099</v>
      </c>
      <c r="S244">
        <v>2</v>
      </c>
      <c r="T244">
        <v>18.4415366089824</v>
      </c>
      <c r="U244">
        <f t="shared" si="13"/>
        <v>102107486.84351656</v>
      </c>
      <c r="V244" s="10">
        <f t="shared" si="14"/>
        <v>2.8683131585385716E-2</v>
      </c>
      <c r="W244">
        <f>6310.7*EXP(-2.62*(C244+273)*0.001-0.669*(D244-E244)/D244)*POWER(B244*(D244-E244)/D244/SQRT(J244*0.01*(D244-E244)),0.115)*POWER(((D244-E244)/D244),0.407)*1000000</f>
        <v>104917791.12643528</v>
      </c>
      <c r="X244" s="10">
        <f t="shared" si="15"/>
        <v>5.6995576635483568E-2</v>
      </c>
      <c r="Y244">
        <f>(H244/N244)*U244</f>
        <v>41772999.948212698</v>
      </c>
      <c r="Z244" s="11">
        <f>ABS(H244-Y244)</f>
        <v>1164771.1695090011</v>
      </c>
      <c r="AA244">
        <v>41536023.301910602</v>
      </c>
      <c r="AB244" s="10">
        <f>ABS(AA244-H244)/H244</f>
        <v>2.2847451147474593E-2</v>
      </c>
      <c r="AD244" s="11"/>
    </row>
    <row r="245" spans="1:30" ht="15.6" x14ac:dyDescent="0.25">
      <c r="A245" s="12">
        <v>1</v>
      </c>
      <c r="B245" s="13">
        <v>2.0684731370316598</v>
      </c>
      <c r="C245" s="13">
        <v>1008.83591583757</v>
      </c>
      <c r="D245" s="14">
        <v>0.23079034565933901</v>
      </c>
      <c r="E245" s="14">
        <v>0.21498534327918101</v>
      </c>
      <c r="F245" s="12">
        <v>6.8452417683488004E-2</v>
      </c>
      <c r="G245" s="12">
        <v>4.0514327844661704</v>
      </c>
      <c r="H245" s="15">
        <v>34097548.519553803</v>
      </c>
      <c r="I245" s="15">
        <v>1704063.0657673399</v>
      </c>
      <c r="J245">
        <f>560*(1+2.2*10^(-5)*H245/(G245*1000)/((D245-E245)*1000))</f>
        <v>566.56040513955907</v>
      </c>
      <c r="K245">
        <f>(J245*(D245-E245)*1000)^(1/2)</f>
        <v>94.628159401596804</v>
      </c>
      <c r="L245">
        <f>(D245+E245)/2*1000</f>
        <v>222.88784446926002</v>
      </c>
      <c r="M245">
        <f>0.8049-0.3393*F245+(0.2488+0.0393*F245+0.0732*F245*F245)*K245/L245</f>
        <v>0.88859114056053701</v>
      </c>
      <c r="N245">
        <f>H245/1000/(M245*G245*K245)*10^6</f>
        <v>100090335.78449805</v>
      </c>
      <c r="O245">
        <f t="shared" si="12"/>
        <v>18.421583694015212</v>
      </c>
      <c r="P245" s="13">
        <v>1008.83591583757</v>
      </c>
      <c r="Q245">
        <f>R245*B245*1000/K245</f>
        <v>1.5499753185612006</v>
      </c>
      <c r="R245">
        <f>LN(1/(1-F245))</f>
        <v>7.0908008853249688E-2</v>
      </c>
      <c r="S245">
        <v>2</v>
      </c>
      <c r="T245">
        <v>18.4694564898031</v>
      </c>
      <c r="U245">
        <f t="shared" si="13"/>
        <v>104998486.08745088</v>
      </c>
      <c r="V245" s="10">
        <f t="shared" si="14"/>
        <v>4.9037204885798755E-2</v>
      </c>
      <c r="W245">
        <f>6310.7*EXP(-2.62*(C245+273)*0.001-0.669*(D245-E245)/D245)*POWER(B245*(D245-E245)/D245/SQRT(J245*0.01*(D245-E245)),0.115)*POWER(((D245-E245)/D245),0.407)*1000000</f>
        <v>64620471.129851267</v>
      </c>
      <c r="X245" s="10">
        <f t="shared" si="15"/>
        <v>0.35437851593400632</v>
      </c>
      <c r="Y245">
        <f>(H245/N245)*U245</f>
        <v>35769596.992410623</v>
      </c>
      <c r="Z245" s="11">
        <f>ABS(H245-Y245)</f>
        <v>1672048.4728568196</v>
      </c>
      <c r="AA245">
        <v>36350542.660533801</v>
      </c>
      <c r="AB245" s="10">
        <f>ABS(AA245-H245)/H245</f>
        <v>6.6074959602681727E-2</v>
      </c>
      <c r="AD245" s="11"/>
    </row>
    <row r="246" spans="1:30" ht="15.6" x14ac:dyDescent="0.25">
      <c r="A246" s="16">
        <v>5</v>
      </c>
      <c r="B246" s="13">
        <v>3.3429092783208501</v>
      </c>
      <c r="C246" s="13">
        <v>1010.62400666675</v>
      </c>
      <c r="D246" s="14">
        <v>0.13276712077765002</v>
      </c>
      <c r="E246" s="14">
        <v>0.10199054883299899</v>
      </c>
      <c r="F246" s="12">
        <v>0.23163422044912699</v>
      </c>
      <c r="G246" s="12">
        <v>2.9678929050462202</v>
      </c>
      <c r="H246" s="15">
        <v>41593735.116159901</v>
      </c>
      <c r="I246" s="15">
        <v>2515516.7211250099</v>
      </c>
      <c r="J246">
        <f>560*(1+2.2*10^(-5)*H246/(G246*1000)/((D246-E246)*1000))</f>
        <v>565.61009427958595</v>
      </c>
      <c r="K246">
        <f>(J246*(D246-E246)*1000)^(1/2)</f>
        <v>131.9376358709543</v>
      </c>
      <c r="L246">
        <f>(D246+E246)/2*1000</f>
        <v>117.3788348053245</v>
      </c>
      <c r="M246">
        <f>0.8049-0.3393*F246+(0.2488+0.0393*F246+0.0732*F246*F246)*K246/L246</f>
        <v>1.020612780530965</v>
      </c>
      <c r="N246">
        <f>H246/1000/(M246*G246*K246)*10^6</f>
        <v>104075857.02503124</v>
      </c>
      <c r="O246">
        <f t="shared" si="12"/>
        <v>18.460630585698233</v>
      </c>
      <c r="P246" s="13">
        <v>1010.62400666675</v>
      </c>
      <c r="Q246">
        <f>R246*B246*1000/K246</f>
        <v>6.6760412970745113</v>
      </c>
      <c r="R246">
        <f>LN(1/(1-F246))</f>
        <v>0.26348938376075476</v>
      </c>
      <c r="S246">
        <v>2</v>
      </c>
      <c r="T246">
        <v>18.494123902682801</v>
      </c>
      <c r="U246">
        <f t="shared" si="13"/>
        <v>107620736.19405168</v>
      </c>
      <c r="V246" s="10">
        <f t="shared" si="14"/>
        <v>3.4060533060687327E-2</v>
      </c>
      <c r="W246">
        <f>6310.7*EXP(-2.62*(C246+273)*0.001-0.669*(D246-E246)/D246)*POWER(B246*(D246-E246)/D246/SQRT(J246*0.01*(D246-E246)),0.115)*POWER(((D246-E246)/D246),0.407)*1000000</f>
        <v>110836606.48874353</v>
      </c>
      <c r="X246" s="10">
        <f t="shared" si="15"/>
        <v>6.4959825044594785E-2</v>
      </c>
      <c r="Y246">
        <f>(H246/N246)*U246</f>
        <v>43010439.906201333</v>
      </c>
      <c r="Z246" s="11">
        <f>ABS(H246-Y246)</f>
        <v>1416704.7900414318</v>
      </c>
      <c r="AA246">
        <v>42091663.8645657</v>
      </c>
      <c r="AB246" s="10">
        <f>ABS(AA246-H246)/H246</f>
        <v>1.197124391486412E-2</v>
      </c>
      <c r="AD246" s="11"/>
    </row>
    <row r="247" spans="1:30" ht="15.6" x14ac:dyDescent="0.25">
      <c r="A247" s="12">
        <v>6</v>
      </c>
      <c r="B247" s="13">
        <v>3.90851153105889</v>
      </c>
      <c r="C247" s="13">
        <v>1021.65798989033</v>
      </c>
      <c r="D247" s="14">
        <v>0.10199054883299899</v>
      </c>
      <c r="E247" s="14">
        <v>7.8003548243140902E-2</v>
      </c>
      <c r="F247" s="12">
        <v>0.234958092243155</v>
      </c>
      <c r="G247" s="12">
        <v>2.9698237705599002</v>
      </c>
      <c r="H247" s="15">
        <v>40825456.003515601</v>
      </c>
      <c r="I247" s="15">
        <v>2112116.34952898</v>
      </c>
      <c r="J247">
        <f>560*(1+2.2*10^(-5)*H247/(G247*1000)/((D247-E247)*1000))</f>
        <v>567.06049463419845</v>
      </c>
      <c r="K247">
        <f>(J247*(D247-E247)*1000)^(1/2)</f>
        <v>116.62795727987238</v>
      </c>
      <c r="L247">
        <f>(D247+E247)/2*1000</f>
        <v>89.997048538069947</v>
      </c>
      <c r="M247">
        <f>0.8049-0.3393*F247+(0.2488+0.0393*F247+0.0732*F247*F247)*K247/L247</f>
        <v>1.0648038355007299</v>
      </c>
      <c r="N247">
        <f>H247/1000/(M247*G247*K247)*10^6</f>
        <v>110695021.60513674</v>
      </c>
      <c r="O247">
        <f t="shared" si="12"/>
        <v>18.522289424717613</v>
      </c>
      <c r="P247" s="13">
        <v>1021.65798989033</v>
      </c>
      <c r="Q247">
        <f>R247*B247*1000/K247</f>
        <v>8.9755133926899351</v>
      </c>
      <c r="R247">
        <f>LN(1/(1-F247))</f>
        <v>0.26782466527454951</v>
      </c>
      <c r="S247">
        <v>2</v>
      </c>
      <c r="T247">
        <v>18.514643666694301</v>
      </c>
      <c r="U247">
        <f t="shared" si="13"/>
        <v>109851901.50890736</v>
      </c>
      <c r="V247" s="10">
        <f t="shared" si="14"/>
        <v>7.6166035653969276E-3</v>
      </c>
      <c r="W247">
        <f>6310.7*EXP(-2.62*(C247+273)*0.001-0.669*(D247-E247)/D247)*POWER(B247*(D247-E247)/D247/SQRT(J247*0.01*(D247-E247)),0.115)*POWER(((D247-E247)/D247),0.407)*1000000</f>
        <v>111787886.34385684</v>
      </c>
      <c r="X247" s="10">
        <f t="shared" si="15"/>
        <v>9.8727541932146865E-3</v>
      </c>
      <c r="Y247">
        <f>(H247/N247)*U247</f>
        <v>40514504.689760268</v>
      </c>
      <c r="Z247" s="11">
        <f>ABS(H247-Y247)</f>
        <v>310951.31375533342</v>
      </c>
      <c r="AA247">
        <v>42338288.852812298</v>
      </c>
      <c r="AB247" s="10">
        <f>ABS(AA247-H247)/H247</f>
        <v>3.7056116388912395E-2</v>
      </c>
      <c r="AD247" s="11"/>
    </row>
    <row r="248" spans="1:30" ht="15.6" x14ac:dyDescent="0.25">
      <c r="A248" s="12">
        <v>5</v>
      </c>
      <c r="B248" s="13">
        <v>3.37022796853226</v>
      </c>
      <c r="C248" s="13">
        <v>1008.46884631782</v>
      </c>
      <c r="D248" s="14">
        <v>0.13096495417878198</v>
      </c>
      <c r="E248" s="14">
        <v>9.99348969129292E-2</v>
      </c>
      <c r="F248" s="12">
        <v>0.236753275963654</v>
      </c>
      <c r="G248" s="12">
        <v>2.9672223004161098</v>
      </c>
      <c r="H248" s="15">
        <v>42185912.175958201</v>
      </c>
      <c r="I248" s="15">
        <v>2520567.4317377699</v>
      </c>
      <c r="J248">
        <f>560*(1+2.2*10^(-5)*H248/(G248*1000)/((D248-E248)*1000))</f>
        <v>565.64476011716022</v>
      </c>
      <c r="K248">
        <f>(J248*(D248-E248)*1000)^(1/2)</f>
        <v>132.48392090576519</v>
      </c>
      <c r="L248">
        <f>(D248+E248)/2*1000</f>
        <v>115.44992554585559</v>
      </c>
      <c r="M248">
        <f>0.8049-0.3393*F248+(0.2488+0.0393*F248+0.0732*F248*F248)*K248/L248</f>
        <v>1.0254642803507967</v>
      </c>
      <c r="N248">
        <f>H248/1000/(M248*G248*K248)*10^6</f>
        <v>104648654.73410511</v>
      </c>
      <c r="O248">
        <f t="shared" si="12"/>
        <v>18.466119151867829</v>
      </c>
      <c r="P248" s="13">
        <v>1008.46884631782</v>
      </c>
      <c r="Q248">
        <f>R248*B248*1000/K248</f>
        <v>6.8728926578220291</v>
      </c>
      <c r="R248">
        <f>LN(1/(1-F248))</f>
        <v>0.27017393950037544</v>
      </c>
      <c r="S248">
        <v>2</v>
      </c>
      <c r="T248">
        <v>18.504023618835301</v>
      </c>
      <c r="U248">
        <f t="shared" si="13"/>
        <v>108691442.03196073</v>
      </c>
      <c r="V248" s="10">
        <f t="shared" si="14"/>
        <v>3.8632004473709368E-2</v>
      </c>
      <c r="W248">
        <f>6310.7*EXP(-2.62*(C248+273)*0.001-0.669*(D248-E248)/D248)*POWER(B248*(D248-E248)/D248/SQRT(J248*0.01*(D248-E248)),0.115)*POWER(((D248-E248)/D248),0.407)*1000000</f>
        <v>112409831.50560845</v>
      </c>
      <c r="X248" s="10">
        <f t="shared" si="15"/>
        <v>7.4164133224867618E-2</v>
      </c>
      <c r="Y248">
        <f>(H248/N248)*U248</f>
        <v>43815638.523867331</v>
      </c>
      <c r="Z248" s="11">
        <f>ABS(H248-Y248)</f>
        <v>1629726.3479091302</v>
      </c>
      <c r="AA248">
        <v>42817658.567417398</v>
      </c>
      <c r="AB248" s="10">
        <f>ABS(AA248-H248)/H248</f>
        <v>1.4975292908783652E-2</v>
      </c>
      <c r="AD248" s="11"/>
    </row>
    <row r="249" spans="1:30" ht="15.6" x14ac:dyDescent="0.25">
      <c r="A249" s="12">
        <v>6</v>
      </c>
      <c r="B249" s="13">
        <v>3.9307669252799502</v>
      </c>
      <c r="C249" s="13">
        <v>1020.84774734717</v>
      </c>
      <c r="D249" s="14">
        <v>9.99348969129292E-2</v>
      </c>
      <c r="E249" s="14">
        <v>7.6965233854526707E-2</v>
      </c>
      <c r="F249" s="12">
        <v>0.229616501513421</v>
      </c>
      <c r="G249" s="12">
        <v>2.9691555828048699</v>
      </c>
      <c r="H249" s="15">
        <v>39912707.8785282</v>
      </c>
      <c r="I249" s="15">
        <v>1994308.27599378</v>
      </c>
      <c r="J249">
        <f>560*(1+2.2*10^(-5)*H249/(G249*1000)/((D249-E249)*1000))</f>
        <v>567.20998434372848</v>
      </c>
      <c r="K249">
        <f>(J249*(D249-E249)*1000)^(1/2)</f>
        <v>114.14299025230238</v>
      </c>
      <c r="L249">
        <f>(D249+E249)/2*1000</f>
        <v>88.45006538372796</v>
      </c>
      <c r="M249">
        <f>0.8049-0.3393*F249+(0.2488+0.0393*F249+0.0732*F249*F249)*K249/L249</f>
        <v>1.0646880456162746</v>
      </c>
      <c r="N249">
        <f>H249/1000/(M249*G249*K249)*10^6</f>
        <v>110613112.98546237</v>
      </c>
      <c r="O249">
        <f t="shared" si="12"/>
        <v>18.521549202280095</v>
      </c>
      <c r="P249" s="13">
        <v>1020.84774734717</v>
      </c>
      <c r="Q249">
        <f>R249*B249*1000/K249</f>
        <v>8.9835279151784171</v>
      </c>
      <c r="R249">
        <f>LN(1/(1-F249))</f>
        <v>0.26086683813756439</v>
      </c>
      <c r="S249">
        <v>2</v>
      </c>
      <c r="T249">
        <v>18.516933020746102</v>
      </c>
      <c r="U249">
        <f t="shared" si="13"/>
        <v>110103679.49923892</v>
      </c>
      <c r="V249" s="10">
        <f t="shared" si="14"/>
        <v>4.6055433435852949E-3</v>
      </c>
      <c r="W249">
        <f>6310.7*EXP(-2.62*(C249+273)*0.001-0.669*(D249-E249)/D249)*POWER(B249*(D249-E249)/D249/SQRT(J249*0.01*(D249-E249)),0.115)*POWER(((D249-E249)/D249),0.407)*1000000</f>
        <v>111434387.71657422</v>
      </c>
      <c r="X249" s="10">
        <f t="shared" si="15"/>
        <v>7.4247501850869396E-3</v>
      </c>
      <c r="Y249">
        <f>(H249/N249)*U249</f>
        <v>39728888.172433779</v>
      </c>
      <c r="Z249" s="11">
        <f>ABS(H249-Y249)</f>
        <v>183819.70609442145</v>
      </c>
      <c r="AA249">
        <v>41785015.187446199</v>
      </c>
      <c r="AB249" s="10">
        <f>ABS(AA249-H249)/H249</f>
        <v>4.6910054677729407E-2</v>
      </c>
      <c r="AD249" s="11"/>
    </row>
    <row r="250" spans="1:30" ht="15.6" x14ac:dyDescent="0.25">
      <c r="A250" s="12">
        <v>1</v>
      </c>
      <c r="B250" s="13">
        <v>2.0687973713110699</v>
      </c>
      <c r="C250" s="13">
        <v>1017.37545747844</v>
      </c>
      <c r="D250" s="14">
        <v>0.23049028531135302</v>
      </c>
      <c r="E250" s="14">
        <v>0.214478826029879</v>
      </c>
      <c r="F250" s="12">
        <v>6.9436833645678694E-2</v>
      </c>
      <c r="G250" s="12">
        <v>4.0514548165533304</v>
      </c>
      <c r="H250" s="15">
        <v>33193116.955244701</v>
      </c>
      <c r="I250" s="15">
        <v>1630469.94218435</v>
      </c>
      <c r="J250">
        <f>560*(1+2.2*10^(-5)*H250/(G250*1000)/((D250-E250)*1000))</f>
        <v>566.30400906385614</v>
      </c>
      <c r="K250">
        <f>(J250*(D250-E250)*1000)^(1/2)</f>
        <v>95.22265267288779</v>
      </c>
      <c r="L250">
        <f>(D250+E250)/2*1000</f>
        <v>222.484555670616</v>
      </c>
      <c r="M250">
        <f>0.8049-0.3393*F250+(0.2488+0.0393*F250+0.0732*F250*F250)*K250/L250</f>
        <v>0.8891446579528276</v>
      </c>
      <c r="N250">
        <f>H250/1000/(M250*G250*K250)*10^6</f>
        <v>96766344.913650304</v>
      </c>
      <c r="O250">
        <f t="shared" si="12"/>
        <v>18.387809815281436</v>
      </c>
      <c r="P250" s="13">
        <v>1017.37545747844</v>
      </c>
      <c r="Q250">
        <f>R250*B250*1000/K250</f>
        <v>1.5635110186820571</v>
      </c>
      <c r="R250">
        <f>LN(1/(1-F250))</f>
        <v>7.1965320889712331E-2</v>
      </c>
      <c r="S250">
        <v>2</v>
      </c>
      <c r="T250">
        <v>18.4455588190336</v>
      </c>
      <c r="U250">
        <f t="shared" si="13"/>
        <v>102519011.66823466</v>
      </c>
      <c r="V250" s="10">
        <f t="shared" si="14"/>
        <v>5.9449044600349055E-2</v>
      </c>
      <c r="W250">
        <f>6310.7*EXP(-2.62*(C250+273)*0.001-0.669*(D250-E250)/D250)*POWER(B250*(D250-E250)/D250/SQRT(J250*0.01*(D250-E250)),0.115)*POWER(((D250-E250)/D250),0.407)*1000000</f>
        <v>63576906.348075017</v>
      </c>
      <c r="X250" s="10">
        <f t="shared" si="15"/>
        <v>0.34298534883374965</v>
      </c>
      <c r="Y250">
        <f>(H250/N250)*U250</f>
        <v>35166416.045541644</v>
      </c>
      <c r="Z250" s="11">
        <f>ABS(H250-Y250)</f>
        <v>1973299.0902969427</v>
      </c>
      <c r="AA250">
        <v>35937886.921187699</v>
      </c>
      <c r="AB250" s="10">
        <f>ABS(AA250-H250)/H250</f>
        <v>8.2690937691806868E-2</v>
      </c>
      <c r="AD250" s="11"/>
    </row>
    <row r="251" spans="1:30" ht="15.6" x14ac:dyDescent="0.25">
      <c r="A251" s="12">
        <v>2</v>
      </c>
      <c r="B251" s="13">
        <v>1.75824667146029</v>
      </c>
      <c r="C251" s="13">
        <v>1011.42239539532</v>
      </c>
      <c r="D251" s="14">
        <v>0.214478826029879</v>
      </c>
      <c r="E251" s="14">
        <v>0.20128788239432099</v>
      </c>
      <c r="F251" s="12">
        <v>6.1473649938420402E-2</v>
      </c>
      <c r="G251" s="12">
        <v>4.0527433039054603</v>
      </c>
      <c r="H251" s="15">
        <v>31059466.141162802</v>
      </c>
      <c r="I251" s="15">
        <v>1436992.3852369799</v>
      </c>
      <c r="J251">
        <f>560*(1+2.2*10^(-5)*H251/(G251*1000)/((D251-E251)*1000))</f>
        <v>567.1578028616201</v>
      </c>
      <c r="K251">
        <f>(J251*(D251-E251)*1000)^(1/2)</f>
        <v>86.494777934939805</v>
      </c>
      <c r="L251">
        <f>(D251+E251)/2*1000</f>
        <v>207.88335421209999</v>
      </c>
      <c r="M251">
        <f>0.8049-0.3393*F251+(0.2488+0.0393*F251+0.0732*F251*F251)*K251/L251</f>
        <v>0.88868139907760491</v>
      </c>
      <c r="N251">
        <f>H251/1000/(M251*G251*K251)*10^6</f>
        <v>99703157.381408304</v>
      </c>
      <c r="O251">
        <f t="shared" si="12"/>
        <v>18.417707903251166</v>
      </c>
      <c r="P251" s="13">
        <v>1011.42239539532</v>
      </c>
      <c r="Q251">
        <f>R251*B251*1000/K251</f>
        <v>1.2896826124744614</v>
      </c>
      <c r="R251">
        <f>LN(1/(1-F251))</f>
        <v>6.3444346565936866E-2</v>
      </c>
      <c r="S251">
        <v>2</v>
      </c>
      <c r="T251">
        <v>18.464835099548502</v>
      </c>
      <c r="U251">
        <f t="shared" si="13"/>
        <v>104514366.62121169</v>
      </c>
      <c r="V251" s="10">
        <f t="shared" si="14"/>
        <v>4.8255334797456848E-2</v>
      </c>
      <c r="W251">
        <f>6310.7*EXP(-2.62*(C251+273)*0.001-0.669*(D251-E251)/D251)*POWER(B251*(D251-E251)/D251/SQRT(J251*0.01*(D251-E251)),0.115)*POWER(((D251-E251)/D251),0.407)*1000000</f>
        <v>60458607.03639967</v>
      </c>
      <c r="X251" s="10">
        <f t="shared" si="15"/>
        <v>0.39361391730936884</v>
      </c>
      <c r="Y251">
        <f>(H251/N251)*U251</f>
        <v>32558251.078434885</v>
      </c>
      <c r="Z251" s="11">
        <f>ABS(H251-Y251)</f>
        <v>1498784.937272083</v>
      </c>
      <c r="AA251">
        <v>33188434.299002301</v>
      </c>
      <c r="AB251" s="10">
        <f>ABS(AA251-H251)/H251</f>
        <v>6.8544905059330655E-2</v>
      </c>
      <c r="AD251" s="11"/>
    </row>
    <row r="252" spans="1:30" ht="15.6" x14ac:dyDescent="0.25">
      <c r="A252" s="12">
        <v>3</v>
      </c>
      <c r="B252" s="13">
        <v>2.4151345276287102</v>
      </c>
      <c r="C252" s="13">
        <v>1011.8927385509199</v>
      </c>
      <c r="D252" s="14">
        <v>0.20165669972247902</v>
      </c>
      <c r="E252" s="14">
        <v>0.16446964162922398</v>
      </c>
      <c r="F252" s="12">
        <v>0.18431634807868399</v>
      </c>
      <c r="G252" s="12">
        <v>2.97307868608722</v>
      </c>
      <c r="H252" s="15">
        <v>36531190.368319198</v>
      </c>
      <c r="I252" s="15">
        <v>2515090.5988664799</v>
      </c>
      <c r="J252">
        <f>560*(1+2.2*10^(-5)*H252/(G252*1000)/((D252-E252)*1000))</f>
        <v>564.0707675701068</v>
      </c>
      <c r="K252">
        <f>(J252*(D252-E252)*1000)^(1/2)</f>
        <v>144.83139301386464</v>
      </c>
      <c r="L252">
        <f>(D252+E252)/2*1000</f>
        <v>183.0631706758515</v>
      </c>
      <c r="M252">
        <f>0.8049-0.3393*F252+(0.2488+0.0393*F252+0.0732*F252*F252)*K252/L252</f>
        <v>0.94689916897654713</v>
      </c>
      <c r="N252">
        <f>H252/1000/(M252*G252*K252)*10^6</f>
        <v>89596486.077396393</v>
      </c>
      <c r="O252">
        <f t="shared" si="12"/>
        <v>18.310826659289916</v>
      </c>
      <c r="P252" s="13">
        <v>1011.8927385509199</v>
      </c>
      <c r="Q252">
        <f>R252*B252*1000/K252</f>
        <v>3.3972756919542744</v>
      </c>
      <c r="R252">
        <f>LN(1/(1-F252))</f>
        <v>0.2037286806548943</v>
      </c>
      <c r="S252">
        <v>2</v>
      </c>
      <c r="T252">
        <v>18.450038569581299</v>
      </c>
      <c r="U252">
        <f t="shared" si="13"/>
        <v>102979301.48892905</v>
      </c>
      <c r="V252" s="10">
        <f t="shared" si="14"/>
        <v>0.14936763702956093</v>
      </c>
      <c r="W252">
        <f>6310.7*EXP(-2.62*(C252+273)*0.001-0.669*(D252-E252)/D252)*POWER(B252*(D252-E252)/D252/SQRT(J252*0.01*(D252-E252)),0.115)*POWER(((D252-E252)/D252),0.407)*1000000</f>
        <v>96440118.318767235</v>
      </c>
      <c r="X252" s="10">
        <f t="shared" si="15"/>
        <v>7.6382819695172952E-2</v>
      </c>
      <c r="Y252">
        <f>(H252/N252)*U252</f>
        <v>41987767.951512091</v>
      </c>
      <c r="Z252" s="11">
        <f>ABS(H252-Y252)</f>
        <v>5456577.5831928924</v>
      </c>
      <c r="AA252">
        <v>39078907.477821097</v>
      </c>
      <c r="AB252" s="10">
        <f>ABS(AA252-H252)/H252</f>
        <v>6.9740873040681009E-2</v>
      </c>
      <c r="AD252" s="11"/>
    </row>
    <row r="253" spans="1:30" ht="15.6" x14ac:dyDescent="0.25">
      <c r="A253" s="12">
        <v>4</v>
      </c>
      <c r="B253" s="13">
        <v>2.89796737073197</v>
      </c>
      <c r="C253" s="13">
        <v>1011.38084032129</v>
      </c>
      <c r="D253" s="14">
        <v>0.16446964162922398</v>
      </c>
      <c r="E253" s="14">
        <v>0.13035235510121701</v>
      </c>
      <c r="F253" s="12">
        <v>0.20731215180545501</v>
      </c>
      <c r="G253" s="12">
        <v>2.9758964508132499</v>
      </c>
      <c r="H253" s="15">
        <v>38287470.385513</v>
      </c>
      <c r="I253" s="15">
        <v>2504973.00347726</v>
      </c>
      <c r="J253">
        <f>560*(1+2.2*10^(-5)*H253/(G253*1000)/((D253-E253)*1000))</f>
        <v>564.64595590354281</v>
      </c>
      <c r="K253">
        <f>(J253*(D253-E253)*1000)^(1/2)</f>
        <v>138.79548935192943</v>
      </c>
      <c r="L253">
        <f>(D253+E253)/2*1000</f>
        <v>147.41099836522048</v>
      </c>
      <c r="M253">
        <f>0.8049-0.3393*F253+(0.2488+0.0393*F253+0.0732*F253*F253)*K253/L253</f>
        <v>0.97945108124568925</v>
      </c>
      <c r="N253">
        <f>H253/1000/(M253*G253*K253)*10^6</f>
        <v>94641312.829042763</v>
      </c>
      <c r="O253">
        <f t="shared" si="12"/>
        <v>18.365604649358172</v>
      </c>
      <c r="P253" s="13">
        <v>1011.38084032129</v>
      </c>
      <c r="Q253">
        <f>R253*B253*1000/K253</f>
        <v>4.8508240490047312</v>
      </c>
      <c r="R253">
        <f>LN(1/(1-F253))</f>
        <v>0.23232576889630882</v>
      </c>
      <c r="S253">
        <v>2</v>
      </c>
      <c r="T253">
        <v>18.4630129199676</v>
      </c>
      <c r="U253">
        <f t="shared" si="13"/>
        <v>104324096.08263563</v>
      </c>
      <c r="V253" s="10">
        <f t="shared" si="14"/>
        <v>0.10231032267149076</v>
      </c>
      <c r="W253">
        <f>6310.7*EXP(-2.62*(C253+273)*0.001-0.669*(D253-E253)/D253)*POWER(B253*(D253-E253)/D253/SQRT(J253*0.01*(D253-E253)),0.115)*POWER(((D253-E253)/D253),0.407)*1000000</f>
        <v>103766364.73100993</v>
      </c>
      <c r="X253" s="10">
        <f t="shared" si="15"/>
        <v>9.641721600428757E-2</v>
      </c>
      <c r="Y253">
        <f>(H253/N253)*U253</f>
        <v>42204673.83492998</v>
      </c>
      <c r="Z253" s="11">
        <f>ABS(H253-Y253)</f>
        <v>3917203.4494169801</v>
      </c>
      <c r="AA253">
        <v>39574090.915464699</v>
      </c>
      <c r="AB253" s="10">
        <f>ABS(AA253-H253)/H253</f>
        <v>3.3604218743020518E-2</v>
      </c>
      <c r="AD253" s="11"/>
    </row>
    <row r="254" spans="1:30" ht="15.6" x14ac:dyDescent="0.25">
      <c r="A254" s="12">
        <v>5</v>
      </c>
      <c r="B254" s="13">
        <v>3.3664435635289802</v>
      </c>
      <c r="C254" s="13">
        <v>1019.5150102566</v>
      </c>
      <c r="D254" s="14">
        <v>0.13035235510121701</v>
      </c>
      <c r="E254" s="14">
        <v>9.9881685990861099E-2</v>
      </c>
      <c r="F254" s="12">
        <v>0.233576995116063</v>
      </c>
      <c r="G254" s="12">
        <v>2.9782522426731499</v>
      </c>
      <c r="H254" s="15">
        <v>41554563.089904003</v>
      </c>
      <c r="I254" s="15">
        <v>2518432.05657558</v>
      </c>
      <c r="J254">
        <f>560*(1+2.2*10^(-5)*H254/(G254*1000)/((D254-E254)*1000))</f>
        <v>565.641387861206</v>
      </c>
      <c r="K254">
        <f>(J254*(D254-E254)*1000)^(1/2)</f>
        <v>131.28393490690817</v>
      </c>
      <c r="L254">
        <f>(D254+E254)/2*1000</f>
        <v>115.11702054603906</v>
      </c>
      <c r="M254">
        <f>0.8049-0.3393*F254+(0.2488+0.0393*F254+0.0732*F254*F254)*K254/L254</f>
        <v>1.0244118109496261</v>
      </c>
      <c r="N254">
        <f>H254/1000/(M254*G254*K254)*10^6</f>
        <v>103745933.02356863</v>
      </c>
      <c r="O254">
        <f t="shared" si="12"/>
        <v>18.457455516533919</v>
      </c>
      <c r="P254" s="13">
        <v>1019.5150102566</v>
      </c>
      <c r="Q254">
        <f>R254*B254*1000/K254</f>
        <v>6.8214348154837303</v>
      </c>
      <c r="R254">
        <f>LN(1/(1-F254))</f>
        <v>0.26602103596499926</v>
      </c>
      <c r="S254">
        <v>2</v>
      </c>
      <c r="T254">
        <v>18.472220434717901</v>
      </c>
      <c r="U254">
        <f t="shared" si="13"/>
        <v>105289097.55116482</v>
      </c>
      <c r="V254" s="10">
        <f t="shared" si="14"/>
        <v>1.4874458040158741E-2</v>
      </c>
      <c r="W254">
        <f>6310.7*EXP(-2.62*(C254+273)*0.001-0.669*(D254-E254)/D254)*POWER(B254*(D254-E254)/D254/SQRT(J254*0.01*(D254-E254)),0.115)*POWER(((D254-E254)/D254),0.407)*1000000</f>
        <v>108766668.49384612</v>
      </c>
      <c r="X254" s="10">
        <f t="shared" si="15"/>
        <v>4.8394528093326755E-2</v>
      </c>
      <c r="Y254">
        <f>(H254/N254)*U254</f>
        <v>42172664.694961905</v>
      </c>
      <c r="Z254" s="11">
        <f>ABS(H254-Y254)</f>
        <v>618101.60505790263</v>
      </c>
      <c r="AA254">
        <v>41563952.3148444</v>
      </c>
      <c r="AB254" s="10">
        <f>ABS(AA254-H254)/H254</f>
        <v>2.2594931199452386E-4</v>
      </c>
      <c r="AD254" s="11"/>
    </row>
    <row r="255" spans="1:30" ht="15.6" x14ac:dyDescent="0.25">
      <c r="A255" s="12">
        <v>6</v>
      </c>
      <c r="B255" s="13">
        <v>3.92661772922684</v>
      </c>
      <c r="C255" s="13">
        <v>1031.5657529003799</v>
      </c>
      <c r="D255" s="14">
        <v>9.9881685990861099E-2</v>
      </c>
      <c r="E255" s="14">
        <v>7.6894343528181003E-2</v>
      </c>
      <c r="F255" s="12">
        <v>0.22991553137822901</v>
      </c>
      <c r="G255" s="12">
        <v>2.9801452439613398</v>
      </c>
      <c r="H255" s="15">
        <v>39609767.192513801</v>
      </c>
      <c r="I255" s="15">
        <v>2023534.54309807</v>
      </c>
      <c r="J255">
        <f>560*(1+2.2*10^(-5)*H255/(G255*1000)/((D255-E255)*1000))</f>
        <v>567.1233912884295</v>
      </c>
      <c r="K255">
        <f>(J255*(D255-E255)*1000)^(1/2)</f>
        <v>114.17819237553051</v>
      </c>
      <c r="L255">
        <f>(D255+E255)/2*1000</f>
        <v>88.388014759521042</v>
      </c>
      <c r="M255">
        <f>0.8049-0.3393*F255+(0.2488+0.0393*F255+0.0732*F255*F255)*K255/L255</f>
        <v>1.0649560512069478</v>
      </c>
      <c r="N255">
        <f>H255/1000/(M255*G255*K255)*10^6</f>
        <v>109307512.24159107</v>
      </c>
      <c r="O255">
        <f t="shared" si="12"/>
        <v>18.509675681266099</v>
      </c>
      <c r="P255" s="13">
        <v>1031.5657529003799</v>
      </c>
      <c r="Q255">
        <f>R255*B255*1000/K255</f>
        <v>8.9846298219535097</v>
      </c>
      <c r="R255">
        <f>LN(1/(1-F255))</f>
        <v>0.26125507064216519</v>
      </c>
      <c r="S255">
        <v>2</v>
      </c>
      <c r="T255">
        <v>18.487727052516401</v>
      </c>
      <c r="U255">
        <f t="shared" si="13"/>
        <v>106934499.68592854</v>
      </c>
      <c r="V255" s="10">
        <f t="shared" si="14"/>
        <v>2.1709510234005729E-2</v>
      </c>
      <c r="W255">
        <f>6310.7*EXP(-2.62*(C255+273)*0.001-0.669*(D255-E255)/D255)*POWER(B255*(D255-E255)/D255/SQRT(J255*0.01*(D255-E255)),0.115)*POWER(((D255-E255)/D255),0.407)*1000000</f>
        <v>108383642.75140072</v>
      </c>
      <c r="X255" s="10">
        <f t="shared" si="15"/>
        <v>8.4520219264382218E-3</v>
      </c>
      <c r="Y255">
        <f>(H255/N255)*U255</f>
        <v>38749858.546281338</v>
      </c>
      <c r="Z255" s="11">
        <f>ABS(H255-Y255)</f>
        <v>859908.64623246342</v>
      </c>
      <c r="AA255">
        <v>40530089.203652099</v>
      </c>
      <c r="AB255" s="10">
        <f>ABS(AA255-H255)/H255</f>
        <v>2.3234724068568555E-2</v>
      </c>
      <c r="AD255" s="11"/>
    </row>
    <row r="256" spans="1:30" ht="15.6" x14ac:dyDescent="0.25">
      <c r="A256" s="12">
        <v>1</v>
      </c>
      <c r="B256" s="13">
        <v>2.0684596778306199</v>
      </c>
      <c r="C256" s="13">
        <v>1028.0813448608901</v>
      </c>
      <c r="D256" s="14">
        <v>0.23081574370254601</v>
      </c>
      <c r="E256" s="14">
        <v>0.21500097497830001</v>
      </c>
      <c r="F256" s="12">
        <v>6.8487182686936196E-2</v>
      </c>
      <c r="G256" s="12">
        <v>4.0514309191024998</v>
      </c>
      <c r="H256" s="15">
        <v>32307048.4137538</v>
      </c>
      <c r="I256" s="15">
        <v>1587578.3982104999</v>
      </c>
      <c r="J256">
        <f>560*(1+2.2*10^(-5)*H256/(G256*1000)/((D256-E256)*1000))</f>
        <v>566.21207523697558</v>
      </c>
      <c r="K256">
        <f>(J256*(D256-E256)*1000)^(1/2)</f>
        <v>94.628288681282541</v>
      </c>
      <c r="L256">
        <f>(D256+E256)/2*1000</f>
        <v>222.90835934042303</v>
      </c>
      <c r="M256">
        <f>0.8049-0.3393*F256+(0.2488+0.0393*F256+0.0732*F256*F256)*K256/L256</f>
        <v>0.88857037891840929</v>
      </c>
      <c r="N256">
        <f>H256/1000/(M256*G256*K256)*10^6</f>
        <v>94836611.12574017</v>
      </c>
      <c r="O256">
        <f t="shared" si="12"/>
        <v>18.367666085981302</v>
      </c>
      <c r="P256" s="13">
        <v>1028.0813448608901</v>
      </c>
      <c r="Q256">
        <f>R256*B256*1000/K256</f>
        <v>1.5507788925126307</v>
      </c>
      <c r="R256">
        <f>LN(1/(1-F256))</f>
        <v>7.0945329171430704E-2</v>
      </c>
      <c r="S256">
        <v>2</v>
      </c>
      <c r="T256">
        <v>18.416248400661299</v>
      </c>
      <c r="U256">
        <f t="shared" si="13"/>
        <v>99557746.50458023</v>
      </c>
      <c r="V256" s="10">
        <f t="shared" si="14"/>
        <v>4.9781780715260793E-2</v>
      </c>
      <c r="W256">
        <f>6310.7*EXP(-2.62*(C256+273)*0.001-0.669*(D256-E256)/D256)*POWER(B256*(D256-E256)/D256/SQRT(J256*0.01*(D256-E256)),0.115)*POWER(((D256-E256)/D256),0.407)*1000000</f>
        <v>61457696.26741831</v>
      </c>
      <c r="X256" s="10">
        <f t="shared" si="15"/>
        <v>0.35196233250116937</v>
      </c>
      <c r="Y256">
        <f>(H256/N256)*U256</f>
        <v>33915350.813444607</v>
      </c>
      <c r="Z256" s="11">
        <f>ABS(H256-Y256)</f>
        <v>1608302.3996908069</v>
      </c>
      <c r="AA256">
        <v>35120049.976799101</v>
      </c>
      <c r="AB256" s="10">
        <f>ABS(AA256-H256)/H256</f>
        <v>8.7070831325084641E-2</v>
      </c>
      <c r="AD256" s="11"/>
    </row>
    <row r="257" spans="1:30" ht="15.6" x14ac:dyDescent="0.25">
      <c r="A257" s="12">
        <v>2</v>
      </c>
      <c r="B257" s="13">
        <v>1.7576731909177199</v>
      </c>
      <c r="C257" s="13">
        <v>1022.94018131812</v>
      </c>
      <c r="D257" s="14">
        <v>0.21500097497830001</v>
      </c>
      <c r="E257" s="14">
        <v>0.20200315271923</v>
      </c>
      <c r="F257" s="12">
        <v>6.0426607830955902E-2</v>
      </c>
      <c r="G257" s="12">
        <v>4.05270447306214</v>
      </c>
      <c r="H257" s="15">
        <v>30474838.2021247</v>
      </c>
      <c r="I257" s="15">
        <v>1408078.2889296799</v>
      </c>
      <c r="J257">
        <f>560*(1+2.2*10^(-5)*H257/(G257*1000)/((D257-E257)*1000))</f>
        <v>567.12748950956166</v>
      </c>
      <c r="K257">
        <f>(J257*(D257-E257)*1000)^(1/2)</f>
        <v>85.856987525057463</v>
      </c>
      <c r="L257">
        <f>(D257+E257)/2*1000</f>
        <v>208.502063848765</v>
      </c>
      <c r="M257">
        <f>0.8049-0.3393*F257+(0.2488+0.0393*F257+0.0732*F257*F257)*K257/L257</f>
        <v>0.88793606705564221</v>
      </c>
      <c r="N257">
        <f>H257/1000/(M257*G257*K257)*10^6</f>
        <v>98636835.260254204</v>
      </c>
      <c r="O257">
        <f t="shared" si="12"/>
        <v>18.406955332569396</v>
      </c>
      <c r="P257" s="13">
        <v>1022.94018131812</v>
      </c>
      <c r="Q257">
        <f>R257*B257*1000/K257</f>
        <v>1.2760128396250221</v>
      </c>
      <c r="R257">
        <f>LN(1/(1-F257))</f>
        <v>6.2329344851813892E-2</v>
      </c>
      <c r="S257">
        <v>2</v>
      </c>
      <c r="T257">
        <v>18.432989895775702</v>
      </c>
      <c r="U257">
        <f t="shared" si="13"/>
        <v>101238522.12288417</v>
      </c>
      <c r="V257" s="10">
        <f t="shared" si="14"/>
        <v>2.6376422720430861E-2</v>
      </c>
      <c r="W257">
        <f>6310.7*EXP(-2.62*(C257+273)*0.001-0.669*(D257-E257)/D257)*POWER(B257*(D257-E257)/D257/SQRT(J257*0.01*(D257-E257)),0.115)*POWER(((D257-E257)/D257),0.407)*1000000</f>
        <v>58225809.849771284</v>
      </c>
      <c r="X257" s="10">
        <f t="shared" si="15"/>
        <v>0.4096950728787887</v>
      </c>
      <c r="Y257">
        <f>(H257/N257)*U257</f>
        <v>31278655.416880678</v>
      </c>
      <c r="Z257" s="11">
        <f>ABS(H257-Y257)</f>
        <v>803817.21475597844</v>
      </c>
      <c r="AA257">
        <v>32295353.252365399</v>
      </c>
      <c r="AB257" s="10">
        <f>ABS(AA257-H257)/H257</f>
        <v>5.973830076360416E-2</v>
      </c>
      <c r="AD257" s="11"/>
    </row>
    <row r="258" spans="1:30" ht="15.6" x14ac:dyDescent="0.25">
      <c r="A258" s="16">
        <v>3</v>
      </c>
      <c r="B258" s="13">
        <v>2.5529716233594502</v>
      </c>
      <c r="C258" s="13">
        <v>1025.06804269041</v>
      </c>
      <c r="D258" s="14">
        <v>0.20241656495187399</v>
      </c>
      <c r="E258" s="14">
        <v>0.16343251350184801</v>
      </c>
      <c r="F258" s="12">
        <v>0.19249808754799999</v>
      </c>
      <c r="G258" s="12">
        <v>2.9619547218391902</v>
      </c>
      <c r="H258" s="15">
        <v>36475515.385211401</v>
      </c>
      <c r="I258" s="15">
        <v>2523880.9245255701</v>
      </c>
      <c r="J258">
        <f>560*(1+2.2*10^(-5)*H258/(G258*1000)/((D258-E258)*1000))</f>
        <v>563.89176634385353</v>
      </c>
      <c r="K258">
        <f>(J258*(D258-E258)*1000)^(1/2)</f>
        <v>148.2659287611109</v>
      </c>
      <c r="L258">
        <f>(D258+E258)/2*1000</f>
        <v>182.92453922686099</v>
      </c>
      <c r="M258">
        <f>0.8049-0.3393*F258+(0.2488+0.0393*F258+0.0732*F258*F258)*K258/L258</f>
        <v>0.94957574162051384</v>
      </c>
      <c r="N258">
        <f>H258/1000/(M258*G258*K258)*10^6</f>
        <v>87468574.323154747</v>
      </c>
      <c r="O258">
        <f t="shared" ref="O258:O321" si="16">LN(N258)</f>
        <v>18.286790136225306</v>
      </c>
      <c r="P258" s="13">
        <v>1025.06804269041</v>
      </c>
      <c r="Q258">
        <f>R258*B258*1000/K258</f>
        <v>3.6815639204154262</v>
      </c>
      <c r="R258">
        <f>LN(1/(1-F258))</f>
        <v>0.21380985552652018</v>
      </c>
      <c r="S258">
        <v>2</v>
      </c>
      <c r="T258">
        <v>18.415098411183301</v>
      </c>
      <c r="U258">
        <f t="shared" ref="U258:U321" si="17">EXP(T258)</f>
        <v>99443321.949774101</v>
      </c>
      <c r="V258" s="10">
        <f t="shared" ref="V258:V321" si="18">ABS(U258-N258)/N258</f>
        <v>0.13690342753705304</v>
      </c>
      <c r="W258">
        <f>6310.7*EXP(-2.62*(C258+273)*0.001-0.669*(D258-E258)/D258)*POWER(B258*(D258-E258)/D258/SQRT(J258*0.01*(D258-E258)),0.115)*POWER(((D258-E258)/D258),0.407)*1000000</f>
        <v>95133899.540838748</v>
      </c>
      <c r="X258" s="10">
        <f t="shared" ref="X258:X321" si="19">ABS(W258-N258)/N258</f>
        <v>8.7635191004305987E-2</v>
      </c>
      <c r="Y258">
        <f>(H258/N258)*U258</f>
        <v>41469138.462627351</v>
      </c>
      <c r="Z258" s="11">
        <f>ABS(H258-Y258)</f>
        <v>4993623.0774159506</v>
      </c>
      <c r="AA258">
        <v>39199637.575146399</v>
      </c>
      <c r="AB258" s="10">
        <f>ABS(AA258-H258)/H258</f>
        <v>7.4683583252108457E-2</v>
      </c>
      <c r="AD258" s="11"/>
    </row>
    <row r="259" spans="1:30" ht="15.6" x14ac:dyDescent="0.25">
      <c r="A259" s="12">
        <v>4</v>
      </c>
      <c r="B259" s="13">
        <v>2.91141112382636</v>
      </c>
      <c r="C259" s="13">
        <v>1017.01797277602</v>
      </c>
      <c r="D259" s="14">
        <v>0.16343251350184801</v>
      </c>
      <c r="E259" s="14">
        <v>0.129244389969179</v>
      </c>
      <c r="F259" s="12">
        <v>0.20906009942960199</v>
      </c>
      <c r="G259" s="12">
        <v>2.9649122409155599</v>
      </c>
      <c r="H259" s="15">
        <v>38479726.192079201</v>
      </c>
      <c r="I259" s="15">
        <v>2500436.7310977401</v>
      </c>
      <c r="J259">
        <f>560*(1+2.2*10^(-5)*H259/(G259*1000)/((D259-E259)*1000))</f>
        <v>564.67687296150814</v>
      </c>
      <c r="K259">
        <f>(J259*(D259-E259)*1000)^(1/2)</f>
        <v>138.9433074633294</v>
      </c>
      <c r="L259">
        <f>(D259+E259)/2*1000</f>
        <v>146.33845173551353</v>
      </c>
      <c r="M259">
        <f>0.8049-0.3393*F259+(0.2488+0.0393*F259+0.0732*F259*F259)*K259/L259</f>
        <v>0.9810313991888302</v>
      </c>
      <c r="N259">
        <f>H259/1000/(M259*G259*K259)*10^6</f>
        <v>95213732.289970994</v>
      </c>
      <c r="O259">
        <f t="shared" si="16"/>
        <v>18.371634736102425</v>
      </c>
      <c r="P259" s="13">
        <v>1017.01797277602</v>
      </c>
      <c r="Q259">
        <f>R259*B259*1000/K259</f>
        <v>4.9143989088617692</v>
      </c>
      <c r="R259">
        <f>LN(1/(1-F259))</f>
        <v>0.23453329315236748</v>
      </c>
      <c r="S259">
        <v>2</v>
      </c>
      <c r="T259">
        <v>18.4481655118799</v>
      </c>
      <c r="U259">
        <f t="shared" si="17"/>
        <v>102786595.84592471</v>
      </c>
      <c r="V259" s="10">
        <f t="shared" si="18"/>
        <v>7.953541336758807E-2</v>
      </c>
      <c r="W259">
        <f>6310.7*EXP(-2.62*(C259+273)*0.001-0.669*(D259-E259)/D259)*POWER(B259*(D259-E259)/D259/SQRT(J259*0.01*(D259-E259)),0.115)*POWER(((D259-E259)/D259),0.407)*1000000</f>
        <v>102616280.70366597</v>
      </c>
      <c r="X259" s="10">
        <f t="shared" si="19"/>
        <v>7.7746646787783771E-2</v>
      </c>
      <c r="Y259">
        <f>(H259/N259)*U259</f>
        <v>41540227.121037826</v>
      </c>
      <c r="Z259" s="11">
        <f>ABS(H259-Y259)</f>
        <v>3060500.9289586246</v>
      </c>
      <c r="AA259">
        <v>39218289.463668197</v>
      </c>
      <c r="AB259" s="10">
        <f>ABS(AA259-H259)/H259</f>
        <v>1.9193568787426157E-2</v>
      </c>
      <c r="AD259" s="11"/>
    </row>
    <row r="260" spans="1:30" ht="15.6" x14ac:dyDescent="0.25">
      <c r="A260" s="12">
        <v>5</v>
      </c>
      <c r="B260" s="13">
        <v>3.3907838286797598</v>
      </c>
      <c r="C260" s="13">
        <v>1024.2514014846099</v>
      </c>
      <c r="D260" s="14">
        <v>0.129244389969179</v>
      </c>
      <c r="E260" s="14">
        <v>9.8370963787128202E-2</v>
      </c>
      <c r="F260" s="12">
        <v>0.23869165248997301</v>
      </c>
      <c r="G260" s="12">
        <v>2.96726931648884</v>
      </c>
      <c r="H260" s="15">
        <v>41292926.844386302</v>
      </c>
      <c r="I260" s="15">
        <v>2501859.1752335201</v>
      </c>
      <c r="J260">
        <f>560*(1+2.2*10^(-5)*H260/(G260*1000)/((D260-E260)*1000))</f>
        <v>565.55321618627659</v>
      </c>
      <c r="K260">
        <f>(J260*(D260-E260)*1000)^(1/2)</f>
        <v>132.13843298582145</v>
      </c>
      <c r="L260">
        <f>(D260+E260)/2*1000</f>
        <v>113.8076768781536</v>
      </c>
      <c r="M260">
        <f>0.8049-0.3393*F260+(0.2488+0.0393*F260+0.0732*F260*F260)*K260/L260</f>
        <v>1.0285192962101846</v>
      </c>
      <c r="N260">
        <f>H260/1000/(M260*G260*K260)*10^6</f>
        <v>102394612.0348025</v>
      </c>
      <c r="O260">
        <f t="shared" si="16"/>
        <v>18.444344652337733</v>
      </c>
      <c r="P260" s="13">
        <v>1024.2514014846099</v>
      </c>
      <c r="Q260">
        <f>R260*B260*1000/K260</f>
        <v>6.9981439035931494</v>
      </c>
      <c r="R260">
        <f>LN(1/(1-F260))</f>
        <v>0.27271681591985475</v>
      </c>
      <c r="S260">
        <v>2</v>
      </c>
      <c r="T260">
        <v>18.4627074556183</v>
      </c>
      <c r="U260">
        <f t="shared" si="17"/>
        <v>104292233.65717478</v>
      </c>
      <c r="V260" s="10">
        <f t="shared" si="18"/>
        <v>1.8532436274355035E-2</v>
      </c>
      <c r="W260">
        <f>6310.7*EXP(-2.62*(C260+273)*0.001-0.669*(D260-E260)/D260)*POWER(B260*(D260-E260)/D260/SQRT(J260*0.01*(D260-E260)),0.115)*POWER(((D260-E260)/D260),0.407)*1000000</f>
        <v>108284603.19827235</v>
      </c>
      <c r="X260" s="10">
        <f t="shared" si="19"/>
        <v>5.7522471606884215E-2</v>
      </c>
      <c r="Y260">
        <f>(H260/N260)*U260</f>
        <v>42058185.379711494</v>
      </c>
      <c r="Z260" s="11">
        <f>ABS(H260-Y260)</f>
        <v>765258.53532519192</v>
      </c>
      <c r="AA260">
        <v>41573247.833989799</v>
      </c>
      <c r="AB260" s="10">
        <f>ABS(AA260-H260)/H260</f>
        <v>6.7885957965608873E-3</v>
      </c>
      <c r="AD260" s="11"/>
    </row>
    <row r="261" spans="1:30" ht="15.6" x14ac:dyDescent="0.25">
      <c r="A261" s="12">
        <v>5</v>
      </c>
      <c r="B261" s="13">
        <v>3.7903386310501102</v>
      </c>
      <c r="C261" s="13">
        <v>1008.61348751091</v>
      </c>
      <c r="D261" s="14">
        <v>0.128822400101891</v>
      </c>
      <c r="E261" s="14">
        <v>0.10036481090435601</v>
      </c>
      <c r="F261" s="12">
        <v>0.220734249246401</v>
      </c>
      <c r="G261" s="12">
        <v>3.0482641368672301</v>
      </c>
      <c r="H261" s="15">
        <v>40977713.970069997</v>
      </c>
      <c r="I261" s="15">
        <v>2427764.7654392598</v>
      </c>
      <c r="J261">
        <f>560*(1+2.2*10^(-5)*H261/(G261*1000)/((D261-E261)*1000))</f>
        <v>565.81979560406069</v>
      </c>
      <c r="K261">
        <f>(J261*(D261-E261)*1000)^(1/2)</f>
        <v>126.89313339630942</v>
      </c>
      <c r="L261">
        <f>(D261+E261)/2*1000</f>
        <v>114.5936055031235</v>
      </c>
      <c r="M261">
        <f>0.8049-0.3393*F261+(0.2488+0.0393*F261+0.0732*F261*F261)*K261/L261</f>
        <v>1.0190643164164053</v>
      </c>
      <c r="N261">
        <f>H261/1000/(M261*G261*K261)*10^6</f>
        <v>103957401.12965611</v>
      </c>
      <c r="O261">
        <f t="shared" si="16"/>
        <v>18.459491768672262</v>
      </c>
      <c r="P261" s="13">
        <v>1008.61348751091</v>
      </c>
      <c r="Q261">
        <f>R261*B261*1000/K261</f>
        <v>7.4497520915688256</v>
      </c>
      <c r="R261">
        <f>LN(1/(1-F261))</f>
        <v>0.24940314782982259</v>
      </c>
      <c r="S261">
        <v>2</v>
      </c>
      <c r="T261">
        <v>18.5147559571645</v>
      </c>
      <c r="U261">
        <f t="shared" si="17"/>
        <v>109864237.52317546</v>
      </c>
      <c r="V261" s="10">
        <f t="shared" si="18"/>
        <v>5.6819777421641446E-2</v>
      </c>
      <c r="W261">
        <f>6310.7*EXP(-2.62*(C261+273)*0.001-0.669*(D261-E261)/D261)*POWER(B261*(D261-E261)/D261/SQRT(J261*0.01*(D261-E261)),0.115)*POWER(((D261-E261)/D261),0.407)*1000000</f>
        <v>111541779.68383788</v>
      </c>
      <c r="X261" s="10">
        <f t="shared" si="19"/>
        <v>7.2956600220531687E-2</v>
      </c>
      <c r="Y261">
        <f>(H261/N261)*U261</f>
        <v>43306058.557097062</v>
      </c>
      <c r="Z261" s="11">
        <f>ABS(H261-Y261)</f>
        <v>2328344.5870270655</v>
      </c>
      <c r="AA261">
        <v>41962006.047755703</v>
      </c>
      <c r="AB261" s="10">
        <f>ABS(AA261-H261)/H261</f>
        <v>2.4020180296163676E-2</v>
      </c>
      <c r="AD261" s="11"/>
    </row>
    <row r="262" spans="1:30" ht="15.6" x14ac:dyDescent="0.25">
      <c r="A262" s="12">
        <v>6</v>
      </c>
      <c r="B262" s="13">
        <v>4.3679599126281703</v>
      </c>
      <c r="C262" s="13">
        <v>1020.88539527595</v>
      </c>
      <c r="D262" s="14">
        <v>0.10036481090435601</v>
      </c>
      <c r="E262" s="14">
        <v>7.7316166999125802E-2</v>
      </c>
      <c r="F262" s="12">
        <v>0.22942006955224201</v>
      </c>
      <c r="G262" s="12">
        <v>3.0500113280513799</v>
      </c>
      <c r="H262" s="15">
        <v>40830216.0357664</v>
      </c>
      <c r="I262" s="15">
        <v>2071787.5606433901</v>
      </c>
      <c r="J262">
        <f>560*(1+2.2*10^(-5)*H262/(G262*1000)/((D262-E262)*1000))</f>
        <v>567.15559175601663</v>
      </c>
      <c r="K262">
        <f>(J262*(D262-E262)*1000)^(1/2)</f>
        <v>114.33357894006704</v>
      </c>
      <c r="L262">
        <f>(D262+E262)/2*1000</f>
        <v>88.840488951740909</v>
      </c>
      <c r="M262">
        <f>0.8049-0.3393*F262+(0.2488+0.0393*F262+0.0732*F262*F262)*K262/L262</f>
        <v>1.063813589875275</v>
      </c>
      <c r="N262">
        <f>H262/1000/(M262*G262*K262)*10^6</f>
        <v>110062885.18365537</v>
      </c>
      <c r="O262">
        <f t="shared" si="16"/>
        <v>18.516562443895715</v>
      </c>
      <c r="P262" s="13">
        <v>1020.88539527595</v>
      </c>
      <c r="Q262">
        <f>R262*B262*1000/K262</f>
        <v>9.9563252022685322</v>
      </c>
      <c r="R262">
        <f>LN(1/(1-F262))</f>
        <v>0.26061189118872102</v>
      </c>
      <c r="S262">
        <v>2</v>
      </c>
      <c r="T262">
        <v>18.541922285566301</v>
      </c>
      <c r="U262">
        <f t="shared" si="17"/>
        <v>112889755.51761714</v>
      </c>
      <c r="V262" s="10">
        <f t="shared" si="18"/>
        <v>2.5684138020230344E-2</v>
      </c>
      <c r="W262">
        <f>6310.7*EXP(-2.62*(C262+273)*0.001-0.669*(D262-E262)/D262)*POWER(B262*(D262-E262)/D262/SQRT(J262*0.01*(D262-E262)),0.115)*POWER(((D262-E262)/D262),0.407)*1000000</f>
        <v>112725623.93089537</v>
      </c>
      <c r="X262" s="10">
        <f t="shared" si="19"/>
        <v>2.4192885211003271E-2</v>
      </c>
      <c r="Y262">
        <f>(H262/N262)*U262</f>
        <v>41878904.939824849</v>
      </c>
      <c r="Z262" s="11">
        <f>ABS(H262-Y262)</f>
        <v>1048688.904058449</v>
      </c>
      <c r="AA262">
        <v>42519091.476281002</v>
      </c>
      <c r="AB262" s="10">
        <f>ABS(AA262-H262)/H262</f>
        <v>4.1363372631562437E-2</v>
      </c>
      <c r="AD262" s="11"/>
    </row>
    <row r="263" spans="1:30" ht="15.6" x14ac:dyDescent="0.25">
      <c r="A263" s="12">
        <v>1</v>
      </c>
      <c r="B263" s="13">
        <v>2.0743139852521302</v>
      </c>
      <c r="C263" s="13">
        <v>1015.480501192</v>
      </c>
      <c r="D263" s="14">
        <v>0.22604528519453199</v>
      </c>
      <c r="E263" s="14">
        <v>0.20614578243557699</v>
      </c>
      <c r="F263" s="12">
        <v>8.7994329582583505E-2</v>
      </c>
      <c r="G263" s="12">
        <v>4.00178862557466</v>
      </c>
      <c r="H263" s="15">
        <v>36755684.738782004</v>
      </c>
      <c r="I263" s="15">
        <v>1952538.78973686</v>
      </c>
      <c r="J263">
        <f>560*(1+2.2*10^(-5)*H263/(G263*1000)/((D263-E263)*1000))</f>
        <v>565.68641897891951</v>
      </c>
      <c r="K263">
        <f>(J263*(D263-E263)*1000)^(1/2)</f>
        <v>106.09843757178699</v>
      </c>
      <c r="L263">
        <f>(D263+E263)/2*1000</f>
        <v>216.09553381505447</v>
      </c>
      <c r="M263">
        <f>0.8049-0.3393*F263+(0.2488+0.0393*F263+0.0732*F263*F263)*K263/L263</f>
        <v>0.8991753525285282</v>
      </c>
      <c r="N263">
        <f>H263/1000/(M263*G263*K263)*10^6</f>
        <v>96275767.6349608</v>
      </c>
      <c r="O263">
        <f t="shared" si="16"/>
        <v>18.382727210990623</v>
      </c>
      <c r="P263" s="13">
        <v>1015.480501192</v>
      </c>
      <c r="Q263">
        <f>R263*B263*1000/K263</f>
        <v>1.8008100710250898</v>
      </c>
      <c r="R263">
        <f>LN(1/(1-F263))</f>
        <v>9.2109071364177939E-2</v>
      </c>
      <c r="S263">
        <v>2</v>
      </c>
      <c r="T263">
        <v>18.4488537588364</v>
      </c>
      <c r="U263">
        <f t="shared" si="17"/>
        <v>102857362.75744696</v>
      </c>
      <c r="V263" s="10">
        <f t="shared" si="18"/>
        <v>6.8361907509695855E-2</v>
      </c>
      <c r="W263">
        <f>6310.7*EXP(-2.62*(C263+273)*0.001-0.669*(D263-E263)/D263)*POWER(B263*(D263-E263)/D263/SQRT(J263*0.01*(D263-E263)),0.115)*POWER(((D263-E263)/D263),0.407)*1000000</f>
        <v>70548894.016876757</v>
      </c>
      <c r="X263" s="10">
        <f t="shared" si="19"/>
        <v>0.26722065427335834</v>
      </c>
      <c r="Y263">
        <f>(H263/N263)*U263</f>
        <v>39268373.459350161</v>
      </c>
      <c r="Z263" s="11">
        <f>ABS(H263-Y263)</f>
        <v>2512688.7205681577</v>
      </c>
      <c r="AA263">
        <v>38018773.315994099</v>
      </c>
      <c r="AB263" s="10">
        <f>ABS(AA263-H263)/H263</f>
        <v>3.4364441478609523E-2</v>
      </c>
      <c r="AD263" s="11"/>
    </row>
    <row r="264" spans="1:30" ht="15.6" x14ac:dyDescent="0.25">
      <c r="A264" s="12">
        <v>2</v>
      </c>
      <c r="B264" s="13">
        <v>1.93488745055724</v>
      </c>
      <c r="C264" s="13">
        <v>1012.21184350256</v>
      </c>
      <c r="D264" s="14">
        <v>0.20614578243557699</v>
      </c>
      <c r="E264" s="14">
        <v>0.18978497136740599</v>
      </c>
      <c r="F264" s="12">
        <v>7.9326766709915494E-2</v>
      </c>
      <c r="G264" s="12">
        <v>4.0033703537990997</v>
      </c>
      <c r="H264" s="15">
        <v>33772544.3165638</v>
      </c>
      <c r="I264" s="15">
        <v>1714726.9274862299</v>
      </c>
      <c r="J264">
        <f>560*(1+2.2*10^(-5)*H264/(G264*1000)/((D264-E264)*1000))</f>
        <v>566.35248853331268</v>
      </c>
      <c r="K264">
        <f>(J264*(D264-E264)*1000)^(1/2)</f>
        <v>96.259992015800677</v>
      </c>
      <c r="L264">
        <f>(D264+E264)/2*1000</f>
        <v>197.96537690149148</v>
      </c>
      <c r="M264">
        <f>0.8049-0.3393*F264+(0.2488+0.0393*F264+0.0732*F264*F264)*K264/L264</f>
        <v>0.90070245596876231</v>
      </c>
      <c r="N264">
        <f>H264/1000/(M264*G264*K264)*10^6</f>
        <v>97299552.576728463</v>
      </c>
      <c r="O264">
        <f t="shared" si="16"/>
        <v>18.393304948756438</v>
      </c>
      <c r="P264" s="13">
        <v>1012.21184350256</v>
      </c>
      <c r="Q264">
        <f>R264*B264*1000/K264</f>
        <v>1.6613199349918935</v>
      </c>
      <c r="R264">
        <f>LN(1/(1-F264))</f>
        <v>8.2650101240748772E-2</v>
      </c>
      <c r="S264">
        <v>2</v>
      </c>
      <c r="T264">
        <v>18.459326135116701</v>
      </c>
      <c r="U264">
        <f t="shared" si="17"/>
        <v>103940183.72160967</v>
      </c>
      <c r="V264" s="10">
        <f t="shared" si="18"/>
        <v>6.8249349241812141E-2</v>
      </c>
      <c r="W264">
        <f>6310.7*EXP(-2.62*(C264+273)*0.001-0.669*(D264-E264)/D264)*POWER(B264*(D264-E264)/D264/SQRT(J264*0.01*(D264-E264)),0.115)*POWER(((D264-E264)/D264),0.407)*1000000</f>
        <v>68016523.704176515</v>
      </c>
      <c r="X264" s="10">
        <f t="shared" si="19"/>
        <v>0.30095748744024226</v>
      </c>
      <c r="Y264">
        <f>(H264/N264)*U264</f>
        <v>36077498.488409542</v>
      </c>
      <c r="Z264" s="11">
        <f>ABS(H264-Y264)</f>
        <v>2304954.1718457416</v>
      </c>
      <c r="AA264">
        <v>34631597.912955098</v>
      </c>
      <c r="AB264" s="10">
        <f>ABS(AA264-H264)/H264</f>
        <v>2.5436448860323906E-2</v>
      </c>
      <c r="AD264" s="11"/>
    </row>
    <row r="265" spans="1:30" ht="15.6" x14ac:dyDescent="0.25">
      <c r="A265" s="12">
        <v>3</v>
      </c>
      <c r="B265" s="13">
        <v>2.8425570482320501</v>
      </c>
      <c r="C265" s="13">
        <v>1017.7016910006</v>
      </c>
      <c r="D265" s="14">
        <v>0.19007860563571402</v>
      </c>
      <c r="E265" s="14">
        <v>0.156847036431257</v>
      </c>
      <c r="F265" s="12">
        <v>0.174738736217847</v>
      </c>
      <c r="G265" s="12">
        <v>3.1532823547718301</v>
      </c>
      <c r="H265" s="15">
        <v>36927776.168646</v>
      </c>
      <c r="I265" s="15">
        <v>2415668.5665388</v>
      </c>
      <c r="J265">
        <f>560*(1+2.2*10^(-5)*H265/(G265*1000)/((D265-E265)*1000))</f>
        <v>564.34160344044733</v>
      </c>
      <c r="K265">
        <f>(J265*(D265-E265)*1000)^(1/2)</f>
        <v>136.94508771652042</v>
      </c>
      <c r="L265">
        <f>(D265+E265)/2*1000</f>
        <v>173.46282103348551</v>
      </c>
      <c r="M265">
        <f>0.8049-0.3393*F265+(0.2488+0.0393*F265+0.0732*F265*F265)*K265/L265</f>
        <v>0.94921934381841189</v>
      </c>
      <c r="N265">
        <f>H265/1000/(M265*G265*K265)*10^6</f>
        <v>90090138.725607365</v>
      </c>
      <c r="O265">
        <f t="shared" si="16"/>
        <v>18.31632126848222</v>
      </c>
      <c r="P265" s="13">
        <v>1017.7016910006</v>
      </c>
      <c r="Q265">
        <f>R265*B265*1000/K265</f>
        <v>3.9864739976102332</v>
      </c>
      <c r="R265">
        <f>LN(1/(1-F265))</f>
        <v>0.19205525940874441</v>
      </c>
      <c r="S265">
        <v>2</v>
      </c>
      <c r="T265">
        <v>18.435821081621899</v>
      </c>
      <c r="U265">
        <f t="shared" si="17"/>
        <v>101525553.32141422</v>
      </c>
      <c r="V265" s="10">
        <f t="shared" si="18"/>
        <v>0.12693303348811952</v>
      </c>
      <c r="W265">
        <f>6310.7*EXP(-2.62*(C265+273)*0.001-0.669*(D265-E265)/D265)*POWER(B265*(D265-E265)/D265/SQRT(J265*0.01*(D265-E265)),0.115)*POWER(((D265-E265)/D265),0.407)*1000000</f>
        <v>95339946.679602042</v>
      </c>
      <c r="X265" s="10">
        <f t="shared" si="19"/>
        <v>5.8272836830502765E-2</v>
      </c>
      <c r="Y265">
        <f>(H265/N265)*U265</f>
        <v>41615130.817702524</v>
      </c>
      <c r="Z265" s="11">
        <f>ABS(H265-Y265)</f>
        <v>4687354.649056524</v>
      </c>
      <c r="AA265">
        <v>38206961.823483102</v>
      </c>
      <c r="AB265" s="10">
        <f>ABS(AA265-H265)/H265</f>
        <v>3.4640202783811566E-2</v>
      </c>
      <c r="AD265" s="11"/>
    </row>
    <row r="266" spans="1:30" ht="15.6" x14ac:dyDescent="0.25">
      <c r="A266" s="12">
        <v>4</v>
      </c>
      <c r="B266" s="13">
        <v>3.1603758869873699</v>
      </c>
      <c r="C266" s="13">
        <v>1018.29089036776</v>
      </c>
      <c r="D266" s="14">
        <v>0.156847036431257</v>
      </c>
      <c r="E266" s="14">
        <v>0.127142928350027</v>
      </c>
      <c r="F266" s="12">
        <v>0.189261987716732</v>
      </c>
      <c r="G266" s="12">
        <v>3.15568211098496</v>
      </c>
      <c r="H266" s="15">
        <v>38485744.873078302</v>
      </c>
      <c r="I266" s="15">
        <v>2412040.5117020002</v>
      </c>
      <c r="J266">
        <f>560*(1+2.2*10^(-5)*H266/(G266*1000)/((D266-E266)*1000))</f>
        <v>565.05825640386695</v>
      </c>
      <c r="K266">
        <f>(J266*(D266-E266)*1000)^(1/2)</f>
        <v>129.55520645814215</v>
      </c>
      <c r="L266">
        <f>(D266+E266)/2*1000</f>
        <v>141.99498239064201</v>
      </c>
      <c r="M266">
        <f>0.8049-0.3393*F266+(0.2488+0.0393*F266+0.0732*F266*F266)*K266/L266</f>
        <v>0.97686544536733477</v>
      </c>
      <c r="N266">
        <f>H266/1000/(M266*G266*K266)*10^6</f>
        <v>96364490.671623021</v>
      </c>
      <c r="O266">
        <f t="shared" si="16"/>
        <v>18.383648337692957</v>
      </c>
      <c r="P266" s="13">
        <v>1018.29089036776</v>
      </c>
      <c r="Q266">
        <f>R266*B266*1000/K266</f>
        <v>5.1181229521044518</v>
      </c>
      <c r="R266">
        <f>LN(1/(1-F266))</f>
        <v>0.20981031986360621</v>
      </c>
      <c r="S266">
        <v>2</v>
      </c>
      <c r="T266">
        <v>18.445344009521701</v>
      </c>
      <c r="U266">
        <f t="shared" si="17"/>
        <v>102496991.97448234</v>
      </c>
      <c r="V266" s="10">
        <f t="shared" si="18"/>
        <v>6.3638600278154045E-2</v>
      </c>
      <c r="W266">
        <f>6310.7*EXP(-2.62*(C266+273)*0.001-0.669*(D266-E266)/D266)*POWER(B266*(D266-E266)/D266/SQRT(J266*0.01*(D266-E266)),0.115)*POWER(((D266-E266)/D266),0.407)*1000000</f>
        <v>100130325.11028627</v>
      </c>
      <c r="X266" s="10">
        <f t="shared" si="19"/>
        <v>3.9079067532208626E-2</v>
      </c>
      <c r="Y266">
        <f>(H266/N266)*U266</f>
        <v>40934923.807463147</v>
      </c>
      <c r="Z266" s="11">
        <f>ABS(H266-Y266)</f>
        <v>2449178.9343848452</v>
      </c>
      <c r="AA266">
        <v>38023239.052571803</v>
      </c>
      <c r="AB266" s="10">
        <f>ABS(AA266-H266)/H266</f>
        <v>1.2017587863552878E-2</v>
      </c>
      <c r="AD266" s="11"/>
    </row>
    <row r="267" spans="1:30" ht="15.6" x14ac:dyDescent="0.25">
      <c r="A267" s="12">
        <v>5</v>
      </c>
      <c r="B267" s="13">
        <v>3.74303826706331</v>
      </c>
      <c r="C267" s="13">
        <v>1018.98232929812</v>
      </c>
      <c r="D267" s="14">
        <v>0.127142928350027</v>
      </c>
      <c r="E267" s="14">
        <v>0.100360998107436</v>
      </c>
      <c r="F267" s="12">
        <v>0.210478732216204</v>
      </c>
      <c r="G267" s="12">
        <v>3.1576511786794099</v>
      </c>
      <c r="H267" s="15">
        <v>41022973.098025396</v>
      </c>
      <c r="I267" s="15">
        <v>2422887.7786243898</v>
      </c>
      <c r="J267">
        <f>560*(1+2.2*10^(-5)*H267/(G267*1000)/((D267-E267)*1000))</f>
        <v>565.97629205880389</v>
      </c>
      <c r="K267">
        <f>(J267*(D267-E267)*1000)^(1/2)</f>
        <v>123.1175762142806</v>
      </c>
      <c r="L267">
        <f>(D267+E267)/2*1000</f>
        <v>113.75196322873148</v>
      </c>
      <c r="M267">
        <f>0.8049-0.3393*F267+(0.2488+0.0393*F267+0.0732*F267*F267)*K267/L267</f>
        <v>1.0152318890394008</v>
      </c>
      <c r="N267">
        <f>H267/1000/(M267*G267*K267)*10^6</f>
        <v>103938793.66314396</v>
      </c>
      <c r="O267">
        <f t="shared" si="16"/>
        <v>18.459312761388553</v>
      </c>
      <c r="P267" s="13">
        <v>1018.98232929812</v>
      </c>
      <c r="Q267">
        <f>R267*B267*1000/K267</f>
        <v>7.1848932851464369</v>
      </c>
      <c r="R267">
        <f>LN(1/(1-F267))</f>
        <v>0.23632850735440461</v>
      </c>
      <c r="S267">
        <v>2</v>
      </c>
      <c r="T267">
        <v>18.479540411042301</v>
      </c>
      <c r="U267">
        <f t="shared" si="17"/>
        <v>106062638.95083089</v>
      </c>
      <c r="V267" s="10">
        <f t="shared" si="18"/>
        <v>2.0433614946216479E-2</v>
      </c>
      <c r="W267">
        <f>6310.7*EXP(-2.62*(C267+273)*0.001-0.669*(D267-E267)/D267)*POWER(B267*(D267-E267)/D267/SQRT(J267*0.01*(D267-E267)),0.115)*POWER(((D267-E267)/D267),0.407)*1000000</f>
        <v>106836373.02126649</v>
      </c>
      <c r="X267" s="10">
        <f t="shared" si="19"/>
        <v>2.7877746662264669E-2</v>
      </c>
      <c r="Y267">
        <f>(H267/N267)*U267</f>
        <v>41861220.734259441</v>
      </c>
      <c r="Z267" s="11">
        <f>ABS(H267-Y267)</f>
        <v>838247.63623404503</v>
      </c>
      <c r="AA267">
        <v>40510366.496053196</v>
      </c>
      <c r="AB267" s="10">
        <f>ABS(AA267-H267)/H267</f>
        <v>1.2495598521036346E-2</v>
      </c>
      <c r="AD267" s="11"/>
    </row>
    <row r="268" spans="1:30" ht="15.6" x14ac:dyDescent="0.25">
      <c r="A268" s="12">
        <v>6</v>
      </c>
      <c r="B268" s="13">
        <v>4.1202824797346898</v>
      </c>
      <c r="C268" s="13">
        <v>1031.04727184069</v>
      </c>
      <c r="D268" s="14">
        <v>0.100360998107436</v>
      </c>
      <c r="E268" s="14">
        <v>7.7380217971414991E-2</v>
      </c>
      <c r="F268" s="12">
        <v>0.228753253192295</v>
      </c>
      <c r="G268" s="12">
        <v>3.1592659486533701</v>
      </c>
      <c r="H268" s="15">
        <v>42425556.216101401</v>
      </c>
      <c r="I268" s="15">
        <v>2206748.5049650301</v>
      </c>
      <c r="J268">
        <f>560*(1+2.2*10^(-5)*H268/(G268*1000)/((D268-E268)*1000))</f>
        <v>567.19925071688397</v>
      </c>
      <c r="K268">
        <f>(J268*(D268-E268)*1000)^(1/2)</f>
        <v>114.16952865822196</v>
      </c>
      <c r="L268">
        <f>(D268+E268)/2*1000</f>
        <v>88.870608039425491</v>
      </c>
      <c r="M268">
        <f>0.8049-0.3393*F268+(0.2488+0.0393*F268+0.0732*F268*F268)*K268/L268</f>
        <v>1.0633802881209466</v>
      </c>
      <c r="N268">
        <f>H268/1000/(M268*G268*K268)*10^6</f>
        <v>110612076.30985317</v>
      </c>
      <c r="O268">
        <f t="shared" si="16"/>
        <v>18.521539830150164</v>
      </c>
      <c r="P268" s="13">
        <v>1031.04727184069</v>
      </c>
      <c r="Q268">
        <f>R268*B268*1000/K268</f>
        <v>9.374048433388495</v>
      </c>
      <c r="R268">
        <f>LN(1/(1-F268))</f>
        <v>0.25974692184896558</v>
      </c>
      <c r="S268">
        <v>2</v>
      </c>
      <c r="T268">
        <v>18.498957099644901</v>
      </c>
      <c r="U268">
        <f t="shared" si="17"/>
        <v>108142147.43589424</v>
      </c>
      <c r="V268" s="10">
        <f t="shared" si="18"/>
        <v>2.2329649314601217E-2</v>
      </c>
      <c r="W268">
        <f>6310.7*EXP(-2.62*(C268+273)*0.001-0.669*(D268-E268)/D268)*POWER(B268*(D268-E268)/D268/SQRT(J268*0.01*(D268-E268)),0.115)*POWER(((D268-E268)/D268),0.407)*1000000</f>
        <v>108930695.56866165</v>
      </c>
      <c r="X268" s="10">
        <f t="shared" si="19"/>
        <v>1.5200697765418823E-2</v>
      </c>
      <c r="Y268">
        <f>(H268/N268)*U268</f>
        <v>41478208.423818953</v>
      </c>
      <c r="Z268" s="11">
        <f>ABS(H268-Y268)</f>
        <v>947347.79228244722</v>
      </c>
      <c r="AA268">
        <v>42244900.763378099</v>
      </c>
      <c r="AB268" s="10">
        <f>ABS(AA268-H268)/H268</f>
        <v>4.2581752329446032E-3</v>
      </c>
      <c r="AD268" s="11"/>
    </row>
    <row r="269" spans="1:30" ht="15.6" x14ac:dyDescent="0.25">
      <c r="A269" s="16">
        <v>1</v>
      </c>
      <c r="B269" s="13">
        <v>2.0743090883484299</v>
      </c>
      <c r="C269" s="13">
        <v>1010.80599149957</v>
      </c>
      <c r="D269" s="14">
        <v>0.226049192800892</v>
      </c>
      <c r="E269" s="14">
        <v>0.20616209465318</v>
      </c>
      <c r="F269" s="12">
        <v>8.7937957688052196E-2</v>
      </c>
      <c r="G269" s="12">
        <v>4.0017883395785701</v>
      </c>
      <c r="H269" s="15">
        <v>37044007.577001698</v>
      </c>
      <c r="I269" s="15">
        <v>2062878.9215814201</v>
      </c>
      <c r="J269">
        <f>560*(1+2.2*10^(-5)*H269/(G269*1000)/((D269-E269)*1000))</f>
        <v>565.73460013582212</v>
      </c>
      <c r="K269">
        <f>(J269*(D269-E269)*1000)^(1/2)</f>
        <v>106.06988035468738</v>
      </c>
      <c r="L269">
        <f>(D269+E269)/2*1000</f>
        <v>216.10564372703601</v>
      </c>
      <c r="M269">
        <f>0.8049-0.3393*F269+(0.2488+0.0393*F269+0.0732*F269*F269)*K269/L269</f>
        <v>0.8991538191592513</v>
      </c>
      <c r="N269">
        <f>H269/1000/(M269*G269*K269)*10^6</f>
        <v>97059439.196476951</v>
      </c>
      <c r="O269">
        <f t="shared" si="16"/>
        <v>18.390834124018994</v>
      </c>
      <c r="P269" s="13">
        <v>1010.80599149957</v>
      </c>
      <c r="Q269">
        <f>R269*B269*1000/K269</f>
        <v>1.8000819106702681</v>
      </c>
      <c r="R269">
        <f>LN(1/(1-F269))</f>
        <v>9.2047262370843153E-2</v>
      </c>
      <c r="S269">
        <v>2</v>
      </c>
      <c r="T269">
        <v>18.461898430261101</v>
      </c>
      <c r="U269">
        <f t="shared" si="17"/>
        <v>104207892.71716698</v>
      </c>
      <c r="V269" s="10">
        <f t="shared" si="18"/>
        <v>7.3650266062422268E-2</v>
      </c>
      <c r="W269">
        <f>6310.7*EXP(-2.62*(C269+273)*0.001-0.669*(D269-E269)/D269)*POWER(B269*(D269-E269)/D269/SQRT(J269*0.01*(D269-E269)),0.115)*POWER(((D269-E269)/D269),0.407)*1000000</f>
        <v>71399231.944596037</v>
      </c>
      <c r="X269" s="10">
        <f t="shared" si="19"/>
        <v>0.2643762158973233</v>
      </c>
      <c r="Y269">
        <f>(H269/N269)*U269</f>
        <v>39772308.591066256</v>
      </c>
      <c r="Z269" s="11">
        <f>ABS(H269-Y269)</f>
        <v>2728301.0140645579</v>
      </c>
      <c r="AA269">
        <v>38282584.759778999</v>
      </c>
      <c r="AB269" s="10">
        <f>ABS(AA269-H269)/H269</f>
        <v>3.3435291260070235E-2</v>
      </c>
      <c r="AD269" s="11"/>
    </row>
    <row r="270" spans="1:30" ht="15.6" x14ac:dyDescent="0.25">
      <c r="A270" s="12">
        <v>3</v>
      </c>
      <c r="B270" s="13">
        <v>2.8468217580697699</v>
      </c>
      <c r="C270" s="13">
        <v>1009.57428271498</v>
      </c>
      <c r="D270" s="14">
        <v>0.190093548019558</v>
      </c>
      <c r="E270" s="14">
        <v>0.15591892712380201</v>
      </c>
      <c r="F270" s="12">
        <v>0.179683387010803</v>
      </c>
      <c r="G270" s="12">
        <v>3.15304865502873</v>
      </c>
      <c r="H270" s="15">
        <v>37053762.404152803</v>
      </c>
      <c r="I270" s="15">
        <v>2416350.4125783299</v>
      </c>
      <c r="J270">
        <f>560*(1+2.2*10^(-5)*H270/(G270*1000)/((D270-E270)*1000))</f>
        <v>564.23651396393711</v>
      </c>
      <c r="K270">
        <f>(J270*(D270-E270)*1000)^(1/2)</f>
        <v>138.86169003818324</v>
      </c>
      <c r="L270">
        <f>(D270+E270)/2*1000</f>
        <v>173.00623757167997</v>
      </c>
      <c r="M270">
        <f>0.8049-0.3393*F270+(0.2488+0.0393*F270+0.0732*F270*F270)*K270/L270</f>
        <v>0.95119500691690217</v>
      </c>
      <c r="N270">
        <f>H270/1000/(M270*G270*K270)*10^6</f>
        <v>88971237.554754317</v>
      </c>
      <c r="O270">
        <f t="shared" si="16"/>
        <v>18.303823701922504</v>
      </c>
      <c r="P270" s="13">
        <v>1009.57428271498</v>
      </c>
      <c r="Q270">
        <f>R270*B270*1000/K270</f>
        <v>4.0605545433988395</v>
      </c>
      <c r="R270">
        <f>LN(1/(1-F270))</f>
        <v>0.19806489984497563</v>
      </c>
      <c r="S270">
        <v>2</v>
      </c>
      <c r="T270">
        <v>18.459145602137902</v>
      </c>
      <c r="U270">
        <f t="shared" si="17"/>
        <v>103921420.7843409</v>
      </c>
      <c r="V270" s="10">
        <f t="shared" si="18"/>
        <v>0.16803389095701862</v>
      </c>
      <c r="W270">
        <f>6310.7*EXP(-2.62*(C270+273)*0.001-0.669*(D270-E270)/D270)*POWER(B270*(D270-E270)/D270/SQRT(J270*0.01*(D270-E270)),0.115)*POWER(((D270-E270)/D270),0.407)*1000000</f>
        <v>98353995.686031953</v>
      </c>
      <c r="X270" s="10">
        <f t="shared" si="19"/>
        <v>0.10545833000809207</v>
      </c>
      <c r="Y270">
        <f>(H270/N270)*U270</f>
        <v>43280050.27551949</v>
      </c>
      <c r="Z270" s="11">
        <f>ABS(H270-Y270)</f>
        <v>6226287.8713666871</v>
      </c>
      <c r="AA270">
        <v>39340517.589167699</v>
      </c>
      <c r="AB270" s="10">
        <f>ABS(AA270-H270)/H270</f>
        <v>6.1714520649018029E-2</v>
      </c>
      <c r="AD270" s="11"/>
    </row>
    <row r="271" spans="1:30" ht="15.6" x14ac:dyDescent="0.25">
      <c r="A271" s="12">
        <v>4</v>
      </c>
      <c r="B271" s="13">
        <v>3.3211530599335499</v>
      </c>
      <c r="C271" s="13">
        <v>1011.01479292716</v>
      </c>
      <c r="D271" s="14">
        <v>0.15591892712380201</v>
      </c>
      <c r="E271" s="14">
        <v>0.12562054226647401</v>
      </c>
      <c r="F271" s="12">
        <v>0.19419685429118499</v>
      </c>
      <c r="G271" s="12">
        <v>3.15551354206755</v>
      </c>
      <c r="H271" s="15">
        <v>38830116.994767599</v>
      </c>
      <c r="I271" s="15">
        <v>2412209.9179902798</v>
      </c>
      <c r="J271">
        <f>560*(1+2.2*10^(-5)*H271/(G271*1000)/((D271-E271)*1000))</f>
        <v>565.00368407029634</v>
      </c>
      <c r="K271">
        <f>(J271*(D271-E271)*1000)^(1/2)</f>
        <v>130.83844643593869</v>
      </c>
      <c r="L271">
        <f>(D271+E271)/2*1000</f>
        <v>140.769734695138</v>
      </c>
      <c r="M271">
        <f>0.8049-0.3393*F271+(0.2488+0.0393*F271+0.0732*F271*F271)*K271/L271</f>
        <v>0.979915493306037</v>
      </c>
      <c r="N271">
        <f>H271/1000/(M271*G271*K271)*10^6</f>
        <v>95978652.374245301</v>
      </c>
      <c r="O271">
        <f t="shared" si="16"/>
        <v>18.379636353602379</v>
      </c>
      <c r="P271" s="13">
        <v>1011.01479292716</v>
      </c>
      <c r="Q271">
        <f>R271*B271*1000/K271</f>
        <v>5.4807241094649193</v>
      </c>
      <c r="R271">
        <f>LN(1/(1-F271))</f>
        <v>0.21591580239928215</v>
      </c>
      <c r="S271">
        <v>2</v>
      </c>
      <c r="T271">
        <v>18.470680909839999</v>
      </c>
      <c r="U271">
        <f t="shared" si="17"/>
        <v>105127127.07689126</v>
      </c>
      <c r="V271" s="10">
        <f t="shared" si="18"/>
        <v>9.5317807411732722E-2</v>
      </c>
      <c r="W271">
        <f>6310.7*EXP(-2.62*(C271+273)*0.001-0.669*(D271-E271)/D271)*POWER(B271*(D271-E271)/D271/SQRT(J271*0.01*(D271-E271)),0.115)*POWER(((D271-E271)/D271),0.407)*1000000</f>
        <v>103569534.64036402</v>
      </c>
      <c r="X271" s="10">
        <f t="shared" si="19"/>
        <v>7.9089277441820399E-2</v>
      </c>
      <c r="Y271">
        <f>(H271/N271)*U271</f>
        <v>42531318.60824991</v>
      </c>
      <c r="Z271" s="11">
        <f>ABS(H271-Y271)</f>
        <v>3701201.6134823114</v>
      </c>
      <c r="AA271">
        <v>39324004.541747898</v>
      </c>
      <c r="AB271" s="10">
        <f>ABS(AA271-H271)/H271</f>
        <v>1.2719187713157056E-2</v>
      </c>
      <c r="AD271" s="11"/>
    </row>
    <row r="272" spans="1:30" ht="15.6" x14ac:dyDescent="0.25">
      <c r="A272" s="12">
        <v>5</v>
      </c>
      <c r="B272" s="13">
        <v>3.78014535726598</v>
      </c>
      <c r="C272" s="13">
        <v>1015.10380470646</v>
      </c>
      <c r="D272" s="14">
        <v>0.12562054226647401</v>
      </c>
      <c r="E272" s="14">
        <v>9.7607971174115807E-2</v>
      </c>
      <c r="F272" s="12">
        <v>0.22281618093074601</v>
      </c>
      <c r="G272" s="12">
        <v>3.1575142828762401</v>
      </c>
      <c r="H272" s="15">
        <v>42009781.3889561</v>
      </c>
      <c r="I272" s="15">
        <v>2425120.0280419602</v>
      </c>
      <c r="J272">
        <f>560*(1+2.2*10^(-5)*H272/(G272*1000)/((D272-E272)*1000))</f>
        <v>565.85144104726783</v>
      </c>
      <c r="K272">
        <f>(J272*(D272-E272)*1000)^(1/2)</f>
        <v>125.90057076935723</v>
      </c>
      <c r="L272">
        <f>(D272+E272)/2*1000</f>
        <v>111.6142567202949</v>
      </c>
      <c r="M272">
        <f>0.8049-0.3393*F272+(0.2488+0.0393*F272+0.0732*F272*F272)*K272/L272</f>
        <v>1.0239210100014278</v>
      </c>
      <c r="N272">
        <f>H272/1000/(M272*G272*K272)*10^6</f>
        <v>103207425.4124846</v>
      </c>
      <c r="O272">
        <f t="shared" si="16"/>
        <v>18.452251360094703</v>
      </c>
      <c r="P272" s="13">
        <v>1015.10380470646</v>
      </c>
      <c r="Q272">
        <f>R272*B272*1000/K272</f>
        <v>7.5686147933664785</v>
      </c>
      <c r="R272">
        <f>LN(1/(1-F272))</f>
        <v>0.2520783812153265</v>
      </c>
      <c r="S272">
        <v>2</v>
      </c>
      <c r="T272">
        <v>18.499302664098</v>
      </c>
      <c r="U272">
        <f t="shared" si="17"/>
        <v>108179523.97555965</v>
      </c>
      <c r="V272" s="10">
        <f t="shared" si="18"/>
        <v>4.8175783314071463E-2</v>
      </c>
      <c r="W272">
        <f>6310.7*EXP(-2.62*(C272+273)*0.001-0.669*(D272-E272)/D272)*POWER(B272*(D272-E272)/D272/SQRT(J272*0.01*(D272-E272)),0.115)*POWER(((D272-E272)/D272),0.407)*1000000</f>
        <v>110112416.29801627</v>
      </c>
      <c r="X272" s="10">
        <f t="shared" si="19"/>
        <v>6.6904012554666381E-2</v>
      </c>
      <c r="Y272">
        <f>(H272/N272)*U272</f>
        <v>44033635.514221966</v>
      </c>
      <c r="Z272" s="11">
        <f>ABS(H272-Y272)</f>
        <v>2023854.1252658665</v>
      </c>
      <c r="AA272">
        <v>42446892.1634259</v>
      </c>
      <c r="AB272" s="10">
        <f>ABS(AA272-H272)/H272</f>
        <v>1.0404976175017941E-2</v>
      </c>
      <c r="AD272" s="11"/>
    </row>
    <row r="273" spans="1:30" ht="15.6" x14ac:dyDescent="0.25">
      <c r="A273" s="12">
        <v>6</v>
      </c>
      <c r="B273" s="13">
        <v>4.3390348868629802</v>
      </c>
      <c r="C273" s="13">
        <v>1025.37358477265</v>
      </c>
      <c r="D273" s="14">
        <v>9.7607971174115807E-2</v>
      </c>
      <c r="E273" s="14">
        <v>7.5910187279864011E-2</v>
      </c>
      <c r="F273" s="12">
        <v>0.22206769451375</v>
      </c>
      <c r="G273" s="12">
        <v>3.1591893927005099</v>
      </c>
      <c r="H273" s="15">
        <v>40570680.277797297</v>
      </c>
      <c r="I273" s="15">
        <v>1988654.1114385501</v>
      </c>
      <c r="J273">
        <f>560*(1+2.2*10^(-5)*H273/(G273*1000)/((D273-E273)*1000))</f>
        <v>567.29175311405629</v>
      </c>
      <c r="K273">
        <f>(J273*(D273-E273)*1000)^(1/2)</f>
        <v>110.94581499119305</v>
      </c>
      <c r="L273">
        <f>(D273+E273)/2*1000</f>
        <v>86.759079226989911</v>
      </c>
      <c r="M273">
        <f>0.8049-0.3393*F273+(0.2488+0.0393*F273+0.0732*F273*F273)*K273/L273</f>
        <v>1.0634893869751081</v>
      </c>
      <c r="N273">
        <f>H273/1000/(M273*G273*K273)*10^6</f>
        <v>108841004.77044261</v>
      </c>
      <c r="O273">
        <f t="shared" si="16"/>
        <v>18.505398703465179</v>
      </c>
      <c r="P273" s="13">
        <v>1025.37358477265</v>
      </c>
      <c r="Q273">
        <f>R273*B273*1000/K273</f>
        <v>9.8210111370999442</v>
      </c>
      <c r="R273">
        <f>LN(1/(1-F273))</f>
        <v>0.25111576953254044</v>
      </c>
      <c r="S273">
        <v>2</v>
      </c>
      <c r="T273">
        <v>18.525661017345399</v>
      </c>
      <c r="U273">
        <f t="shared" si="17"/>
        <v>111068870.00201505</v>
      </c>
      <c r="V273" s="10">
        <f t="shared" si="18"/>
        <v>2.046898810123314E-2</v>
      </c>
      <c r="W273">
        <f>6310.7*EXP(-2.62*(C273+273)*0.001-0.669*(D273-E273)/D273)*POWER(B273*(D273-E273)/D273/SQRT(J273*0.01*(D273-E273)),0.115)*POWER(((D273-E273)/D273),0.407)*1000000</f>
        <v>110368412.31910442</v>
      </c>
      <c r="X273" s="10">
        <f t="shared" si="19"/>
        <v>1.40333833915194E-2</v>
      </c>
      <c r="Y273">
        <f>(H273/N273)*U273</f>
        <v>41401121.049662463</v>
      </c>
      <c r="Z273" s="11">
        <f>ABS(H273-Y273)</f>
        <v>830440.77186516672</v>
      </c>
      <c r="AA273">
        <v>42120551.023932897</v>
      </c>
      <c r="AB273" s="10">
        <f>ABS(AA273-H273)/H273</f>
        <v>3.820174410493634E-2</v>
      </c>
      <c r="AD273" s="11"/>
    </row>
    <row r="274" spans="1:30" ht="15.6" x14ac:dyDescent="0.25">
      <c r="A274" s="12">
        <v>1</v>
      </c>
      <c r="B274" s="13">
        <v>2.0742560396487302</v>
      </c>
      <c r="C274" s="13">
        <v>1017.56590433946</v>
      </c>
      <c r="D274" s="14">
        <v>0.226185795494425</v>
      </c>
      <c r="E274" s="14">
        <v>0.20621480235654802</v>
      </c>
      <c r="F274" s="12">
        <v>8.8255619820242007E-2</v>
      </c>
      <c r="G274" s="12">
        <v>4.0517688919852199</v>
      </c>
      <c r="H274" s="15">
        <v>37719709.492334902</v>
      </c>
      <c r="I274" s="15">
        <v>2032585.36309008</v>
      </c>
      <c r="J274">
        <f>560*(1+2.2*10^(-5)*H274/(G274*1000)/((D274-E274)*1000))</f>
        <v>565.74294581717868</v>
      </c>
      <c r="K274">
        <f>(J274*(D274-E274)*1000)^(1/2)</f>
        <v>106.29416018162607</v>
      </c>
      <c r="L274">
        <f>(D274+E274)/2*1000</f>
        <v>216.20029892548649</v>
      </c>
      <c r="M274">
        <f>0.8049-0.3393*F274+(0.2488+0.0393*F274+0.0732*F274*F274)*K274/L274</f>
        <v>0.89926212991300536</v>
      </c>
      <c r="N274">
        <f>H274/1000/(M274*G274*K274)*10^6</f>
        <v>97393049.398660317</v>
      </c>
      <c r="O274">
        <f t="shared" si="16"/>
        <v>18.394265404656359</v>
      </c>
      <c r="P274" s="13">
        <v>1017.56590433946</v>
      </c>
      <c r="Q274">
        <f>R274*B274*1000/K274</f>
        <v>1.8030356338703748</v>
      </c>
      <c r="R274">
        <f>LN(1/(1-F274))</f>
        <v>9.2395613085573133E-2</v>
      </c>
      <c r="S274">
        <v>2</v>
      </c>
      <c r="T274">
        <v>18.443045499716099</v>
      </c>
      <c r="U274">
        <f t="shared" si="17"/>
        <v>102261672.17941493</v>
      </c>
      <c r="V274" s="10">
        <f t="shared" si="18"/>
        <v>4.998942748805215E-2</v>
      </c>
      <c r="W274">
        <f>6310.7*EXP(-2.62*(C274+273)*0.001-0.669*(D274-E274)/D274)*POWER(B274*(D274-E274)/D274/SQRT(J274*0.01*(D274-E274)),0.115)*POWER(((D274-E274)/D274),0.407)*1000000</f>
        <v>70245749.868123397</v>
      </c>
      <c r="X274" s="10">
        <f t="shared" si="19"/>
        <v>0.27873959895653849</v>
      </c>
      <c r="Y274">
        <f>(H274/N274)*U274</f>
        <v>39605296.174872369</v>
      </c>
      <c r="Z274" s="11">
        <f>ABS(H274-Y274)</f>
        <v>1885586.6825374663</v>
      </c>
      <c r="AA274">
        <v>38629251.514477901</v>
      </c>
      <c r="AB274" s="10">
        <f>ABS(AA274-H274)/H274</f>
        <v>2.4113176755187597E-2</v>
      </c>
      <c r="AD274" s="11"/>
    </row>
    <row r="275" spans="1:30" ht="15.6" x14ac:dyDescent="0.25">
      <c r="A275" s="12">
        <v>2</v>
      </c>
      <c r="B275" s="13">
        <v>1.9364173513494201</v>
      </c>
      <c r="C275" s="13">
        <v>1011.43990681875</v>
      </c>
      <c r="D275" s="14">
        <v>0.20621480235654802</v>
      </c>
      <c r="E275" s="14">
        <v>0.18979694942585998</v>
      </c>
      <c r="F275" s="12">
        <v>7.9576708714845804E-2</v>
      </c>
      <c r="G275" s="12">
        <v>4.0533498108634198</v>
      </c>
      <c r="H275" s="15">
        <v>34536583.384788699</v>
      </c>
      <c r="I275" s="15">
        <v>1777938.76832575</v>
      </c>
      <c r="J275">
        <f>560*(1+2.2*10^(-5)*H275/(G275*1000)/((D275-E275)*1000))</f>
        <v>566.39380862109135</v>
      </c>
      <c r="K275">
        <f>(J275*(D275-E275)*1000)^(1/2)</f>
        <v>96.431168461205232</v>
      </c>
      <c r="L275">
        <f>(D275+E275)/2*1000</f>
        <v>198.005875891204</v>
      </c>
      <c r="M275">
        <f>0.8049-0.3393*F275+(0.2488+0.0393*F275+0.0732*F275*F275)*K275/L275</f>
        <v>0.90081693164546339</v>
      </c>
      <c r="N275">
        <f>H275/1000/(M275*G275*K275)*10^6</f>
        <v>98086969.404134393</v>
      </c>
      <c r="O275">
        <f t="shared" si="16"/>
        <v>18.401365085989543</v>
      </c>
      <c r="P275" s="13">
        <v>1011.43990681875</v>
      </c>
      <c r="Q275">
        <f>R275*B275*1000/K275</f>
        <v>1.6651343924901543</v>
      </c>
      <c r="R275">
        <f>LN(1/(1-F275))</f>
        <v>8.2921615529249731E-2</v>
      </c>
      <c r="S275">
        <v>2</v>
      </c>
      <c r="T275">
        <v>18.461449027482601</v>
      </c>
      <c r="U275">
        <f t="shared" si="17"/>
        <v>104161071.92212394</v>
      </c>
      <c r="V275" s="10">
        <f t="shared" si="18"/>
        <v>6.1925682431508797E-2</v>
      </c>
      <c r="W275">
        <f>6310.7*EXP(-2.62*(C275+273)*0.001-0.669*(D275-E275)/D275)*POWER(B275*(D275-E275)/D275/SQRT(J275*0.01*(D275-E275)),0.115)*POWER(((D275-E275)/D275),0.407)*1000000</f>
        <v>68247068.308148056</v>
      </c>
      <c r="X275" s="10">
        <f t="shared" si="19"/>
        <v>0.30421880987107525</v>
      </c>
      <c r="Y275">
        <f>(H275/N275)*U275</f>
        <v>36675284.879744448</v>
      </c>
      <c r="Z275" s="11">
        <f>ABS(H275-Y275)</f>
        <v>2138701.4949557483</v>
      </c>
      <c r="AA275">
        <v>35399551.820105299</v>
      </c>
      <c r="AB275" s="10">
        <f>ABS(AA275-H275)/H275</f>
        <v>2.4987081834408842E-2</v>
      </c>
      <c r="AD275" s="11"/>
    </row>
    <row r="276" spans="1:30" ht="15.6" x14ac:dyDescent="0.25">
      <c r="A276" s="12">
        <v>3</v>
      </c>
      <c r="B276" s="13">
        <v>2.8522518362995299</v>
      </c>
      <c r="C276" s="13">
        <v>1014.1376516021199</v>
      </c>
      <c r="D276" s="14">
        <v>0.19014379303006199</v>
      </c>
      <c r="E276" s="14">
        <v>0.15671148459838802</v>
      </c>
      <c r="F276" s="12">
        <v>0.17573403000008</v>
      </c>
      <c r="G276" s="12">
        <v>3.1522357035825701</v>
      </c>
      <c r="H276" s="15">
        <v>37231816.151636802</v>
      </c>
      <c r="I276" s="15">
        <v>2413448.6869537602</v>
      </c>
      <c r="J276">
        <f>560*(1+2.2*10^(-5)*H276/(G276*1000)/((D276-E276)*1000))</f>
        <v>564.35251103394842</v>
      </c>
      <c r="K276">
        <f>(J276*(D276-E276)*1000)^(1/2)</f>
        <v>137.35940889897805</v>
      </c>
      <c r="L276">
        <f>(D276+E276)/2*1000</f>
        <v>173.42763881422502</v>
      </c>
      <c r="M276">
        <f>0.8049-0.3393*F276+(0.2488+0.0393*F276+0.0732*F276*F276)*K276/L276</f>
        <v>0.94959028148254432</v>
      </c>
      <c r="N276">
        <f>H276/1000/(M276*G276*K276)*10^6</f>
        <v>90552587.215020627</v>
      </c>
      <c r="O276">
        <f t="shared" si="16"/>
        <v>18.321441314111034</v>
      </c>
      <c r="P276" s="13">
        <v>1014.1376516021199</v>
      </c>
      <c r="Q276">
        <f>R276*B276*1000/K276</f>
        <v>4.0130629684292325</v>
      </c>
      <c r="R276">
        <f>LN(1/(1-F276))</f>
        <v>0.19326202202852394</v>
      </c>
      <c r="S276">
        <v>2</v>
      </c>
      <c r="T276">
        <v>18.445913987368101</v>
      </c>
      <c r="U276">
        <f t="shared" si="17"/>
        <v>102555429.64173621</v>
      </c>
      <c r="V276" s="10">
        <f t="shared" si="18"/>
        <v>0.13255107110539391</v>
      </c>
      <c r="W276">
        <f>6310.7*EXP(-2.62*(C276+273)*0.001-0.669*(D276-E276)/D276)*POWER(B276*(D276-E276)/D276/SQRT(J276*0.01*(D276-E276)),0.115)*POWER(((D276-E276)/D276),0.407)*1000000</f>
        <v>96460092.10604693</v>
      </c>
      <c r="X276" s="10">
        <f t="shared" si="19"/>
        <v>6.5238388793891711E-2</v>
      </c>
      <c r="Y276">
        <f>(H276/N276)*U276</f>
        <v>42166933.261735365</v>
      </c>
      <c r="Z276" s="11">
        <f>ABS(H276-Y276)</f>
        <v>4935117.1100985631</v>
      </c>
      <c r="AA276">
        <v>38568762.6233299</v>
      </c>
      <c r="AB276" s="10">
        <f>ABS(AA276-H276)/H276</f>
        <v>3.5908709536167045E-2</v>
      </c>
      <c r="AD276" s="11"/>
    </row>
    <row r="277" spans="1:30" ht="15.6" x14ac:dyDescent="0.25">
      <c r="A277" s="12">
        <v>4</v>
      </c>
      <c r="B277" s="13">
        <v>3.33030473427032</v>
      </c>
      <c r="C277" s="13">
        <v>1014.4655618015501</v>
      </c>
      <c r="D277" s="14">
        <v>0.15671148459838802</v>
      </c>
      <c r="E277" s="14">
        <v>0.12608813385863399</v>
      </c>
      <c r="F277" s="12">
        <v>0.19528767818367301</v>
      </c>
      <c r="G277" s="12">
        <v>3.1546501152447002</v>
      </c>
      <c r="H277" s="15">
        <v>39523953.117436402</v>
      </c>
      <c r="I277" s="15">
        <v>2416363.1694388101</v>
      </c>
      <c r="J277">
        <f>560*(1+2.2*10^(-5)*H277/(G277*1000)/((D277-E277)*1000))</f>
        <v>565.04042522665043</v>
      </c>
      <c r="K277">
        <f>(J277*(D277-E277)*1000)^(1/2)</f>
        <v>131.54250690881437</v>
      </c>
      <c r="L277">
        <f>(D277+E277)/2*1000</f>
        <v>141.399809228511</v>
      </c>
      <c r="M277">
        <f>0.8049-0.3393*F277+(0.2488+0.0393*F277+0.0732*F277*F277)*K277/L277</f>
        <v>0.97983129099027877</v>
      </c>
      <c r="N277">
        <f>H277/1000/(M277*G277*K277)*10^6</f>
        <v>97205705.872503877</v>
      </c>
      <c r="O277">
        <f t="shared" si="16"/>
        <v>18.392339970099766</v>
      </c>
      <c r="P277" s="13">
        <v>1014.4655618015501</v>
      </c>
      <c r="Q277">
        <f>R277*B277*1000/K277</f>
        <v>5.5007066342260558</v>
      </c>
      <c r="R277">
        <f>LN(1/(1-F277))</f>
        <v>0.21727042963669804</v>
      </c>
      <c r="S277">
        <v>2</v>
      </c>
      <c r="T277">
        <v>18.461417476441301</v>
      </c>
      <c r="U277">
        <f t="shared" si="17"/>
        <v>104157785.58368589</v>
      </c>
      <c r="V277" s="10">
        <f t="shared" si="18"/>
        <v>7.1519255467373907E-2</v>
      </c>
      <c r="W277">
        <f>6310.7*EXP(-2.62*(C277+273)*0.001-0.669*(D277-E277)/D277)*POWER(B277*(D277-E277)/D277/SQRT(J277*0.01*(D277-E277)),0.115)*POWER(((D277-E277)/D277),0.407)*1000000</f>
        <v>102831724.93446566</v>
      </c>
      <c r="X277" s="10">
        <f t="shared" si="19"/>
        <v>5.7877457001762181E-2</v>
      </c>
      <c r="Y277">
        <f>(H277/N277)*U277</f>
        <v>42350676.817522846</v>
      </c>
      <c r="Z277" s="11">
        <f>ABS(H277-Y277)</f>
        <v>2826723.7000864446</v>
      </c>
      <c r="AA277">
        <v>39177138.906104103</v>
      </c>
      <c r="AB277" s="10">
        <f>ABS(AA277-H277)/H277</f>
        <v>8.7747855155535584E-3</v>
      </c>
      <c r="AD277" s="11"/>
    </row>
    <row r="278" spans="1:30" ht="15.6" x14ac:dyDescent="0.25">
      <c r="A278" s="12">
        <v>5</v>
      </c>
      <c r="B278" s="13">
        <v>3.7809742602904999</v>
      </c>
      <c r="C278" s="13">
        <v>1018.6968099399101</v>
      </c>
      <c r="D278" s="14">
        <v>0.12608813385863399</v>
      </c>
      <c r="E278" s="14">
        <v>9.8786771656583602E-2</v>
      </c>
      <c r="F278" s="12">
        <v>0.216354433394154</v>
      </c>
      <c r="G278" s="12">
        <v>3.1566764545814299</v>
      </c>
      <c r="H278" s="15">
        <v>42071648.530974403</v>
      </c>
      <c r="I278" s="15">
        <v>2416594.0339089902</v>
      </c>
      <c r="J278">
        <f>560*(1+2.2*10^(-5)*H278/(G278*1000)/((D278-E278)*1000))</f>
        <v>566.01431055959893</v>
      </c>
      <c r="K278">
        <f>(J278*(D278-E278)*1000)^(1/2)</f>
        <v>124.30994209688718</v>
      </c>
      <c r="L278">
        <f>(D278+E278)/2*1000</f>
        <v>112.4374527576088</v>
      </c>
      <c r="M278">
        <f>0.8049-0.3393*F278+(0.2488+0.0393*F278+0.0732*F278*F278)*K278/L278</f>
        <v>1.0197510061597224</v>
      </c>
      <c r="N278">
        <f>H278/1000/(M278*G278*K278)*10^6</f>
        <v>105137937.2492761</v>
      </c>
      <c r="O278">
        <f t="shared" si="16"/>
        <v>18.47078373407691</v>
      </c>
      <c r="P278" s="13">
        <v>1018.6968099399101</v>
      </c>
      <c r="Q278">
        <f>R278*B278*1000/K278</f>
        <v>7.4153010363355136</v>
      </c>
      <c r="R278">
        <f>LN(1/(1-F278))</f>
        <v>0.2437984442631545</v>
      </c>
      <c r="S278">
        <v>2</v>
      </c>
      <c r="T278">
        <v>18.485610630013401</v>
      </c>
      <c r="U278">
        <f t="shared" si="17"/>
        <v>106708420.42844881</v>
      </c>
      <c r="V278" s="10">
        <f t="shared" si="18"/>
        <v>1.4937359627373921E-2</v>
      </c>
      <c r="W278">
        <f>6310.7*EXP(-2.62*(C278+273)*0.001-0.669*(D278-E278)/D278)*POWER(B278*(D278-E278)/D278/SQRT(J278*0.01*(D278-E278)),0.115)*POWER(((D278-E278)/D278),0.407)*1000000</f>
        <v>108044019.00378478</v>
      </c>
      <c r="X278" s="10">
        <f t="shared" si="19"/>
        <v>2.7640657887537955E-2</v>
      </c>
      <c r="Y278">
        <f>(H278/N278)*U278</f>
        <v>42700087.875198044</v>
      </c>
      <c r="Z278" s="11">
        <f>ABS(H278-Y278)</f>
        <v>628439.34422364086</v>
      </c>
      <c r="AA278">
        <v>41312876.569630399</v>
      </c>
      <c r="AB278" s="10">
        <f>ABS(AA278-H278)/H278</f>
        <v>1.8035232462673127E-2</v>
      </c>
      <c r="AD278" s="11"/>
    </row>
    <row r="279" spans="1:30" ht="15.6" x14ac:dyDescent="0.25">
      <c r="A279" s="12">
        <v>6</v>
      </c>
      <c r="B279" s="13">
        <v>4.3472838563111198</v>
      </c>
      <c r="C279" s="13">
        <v>1028.4661080220301</v>
      </c>
      <c r="D279" s="14">
        <v>9.8786771656583602E-2</v>
      </c>
      <c r="E279" s="14">
        <v>7.6490686172977995E-2</v>
      </c>
      <c r="F279" s="12">
        <v>0.22547086035972499</v>
      </c>
      <c r="G279" s="12">
        <v>3.1583147125042599</v>
      </c>
      <c r="H279" s="15">
        <v>42191230.238756999</v>
      </c>
      <c r="I279" s="15">
        <v>2104597.9419623199</v>
      </c>
      <c r="J279">
        <f>560*(1+2.2*10^(-5)*H279/(G279*1000)/((D279-E279)*1000))</f>
        <v>567.38157221061476</v>
      </c>
      <c r="K279">
        <f>(J279*(D279-E279)*1000)^(1/2)</f>
        <v>112.47394380846799</v>
      </c>
      <c r="L279">
        <f>(D279+E279)/2*1000</f>
        <v>87.638728914780799</v>
      </c>
      <c r="M279">
        <f>0.8049-0.3393*F279+(0.2488+0.0393*F279+0.0732*F279*F279)*K279/L279</f>
        <v>1.0638509821255979</v>
      </c>
      <c r="N279">
        <f>H279/1000/(M279*G279*K279)*10^6</f>
        <v>111643659.40273397</v>
      </c>
      <c r="O279">
        <f t="shared" si="16"/>
        <v>18.530822744693666</v>
      </c>
      <c r="P279" s="13">
        <v>1028.4661080220301</v>
      </c>
      <c r="Q279">
        <f>R279*B279*1000/K279</f>
        <v>9.8754517747940262</v>
      </c>
      <c r="R279">
        <f>LN(1/(1-F279))</f>
        <v>0.25549999602370749</v>
      </c>
      <c r="S279">
        <v>2</v>
      </c>
      <c r="T279">
        <v>18.518865553216202</v>
      </c>
      <c r="U279">
        <f t="shared" si="17"/>
        <v>110316664.16855741</v>
      </c>
      <c r="V279" s="10">
        <f t="shared" si="18"/>
        <v>1.1885988342514553E-2</v>
      </c>
      <c r="W279">
        <f>6310.7*EXP(-2.62*(C279+273)*0.001-0.669*(D279-E279)/D279)*POWER(B279*(D279-E279)/D279/SQRT(J279*0.01*(D279-E279)),0.115)*POWER(((D279-E279)/D279),0.407)*1000000</f>
        <v>109949609.07099129</v>
      </c>
      <c r="X279" s="10">
        <f t="shared" si="19"/>
        <v>1.5173726307480652E-2</v>
      </c>
      <c r="Y279">
        <f>(H279/N279)*U279</f>
        <v>41689745.767982788</v>
      </c>
      <c r="Z279" s="11">
        <f>ABS(H279-Y279)</f>
        <v>501484.47077421099</v>
      </c>
      <c r="AA279">
        <v>42149524.861641303</v>
      </c>
      <c r="AB279" s="10">
        <f>ABS(AA279-H279)/H279</f>
        <v>9.884844997334536E-4</v>
      </c>
      <c r="AD279" s="11"/>
    </row>
    <row r="280" spans="1:30" ht="15.6" x14ac:dyDescent="0.25">
      <c r="A280" s="12">
        <v>2</v>
      </c>
      <c r="B280" s="13">
        <v>1.9364167782744801</v>
      </c>
      <c r="C280" s="13">
        <v>1028.18400086783</v>
      </c>
      <c r="D280" s="14">
        <v>0.20615465230664798</v>
      </c>
      <c r="E280" s="14">
        <v>0.18979075066078499</v>
      </c>
      <c r="F280" s="12">
        <v>7.9338339585834194E-2</v>
      </c>
      <c r="G280" s="12">
        <v>4.0533546933142404</v>
      </c>
      <c r="H280" s="15">
        <v>32944139.952078398</v>
      </c>
      <c r="I280" s="15">
        <v>1658660.98785267</v>
      </c>
      <c r="J280">
        <f>560*(1+2.2*10^(-5)*H280/(G280*1000)/((D280-E280)*1000))</f>
        <v>566.11909805679556</v>
      </c>
      <c r="K280">
        <f>(J280*(D280-E280)*1000)^(1/2)</f>
        <v>96.249245401956628</v>
      </c>
      <c r="L280">
        <f>(D280+E280)/2*1000</f>
        <v>197.97270148371649</v>
      </c>
      <c r="M280">
        <f>0.8049-0.3393*F280+(0.2488+0.0393*F280+0.0732*F280*F280)*K280/L280</f>
        <v>0.90068057552074487</v>
      </c>
      <c r="N280">
        <f>H280/1000/(M280*G280*K280)*10^6</f>
        <v>93755215.293463379</v>
      </c>
      <c r="O280">
        <f t="shared" si="16"/>
        <v>18.356197851064458</v>
      </c>
      <c r="P280" s="13">
        <v>1028.18400086783</v>
      </c>
      <c r="Q280">
        <f>R280*B280*1000/K280</f>
        <v>1.6630715704856471</v>
      </c>
      <c r="R280">
        <f>LN(1/(1-F280))</f>
        <v>8.2662671334280902E-2</v>
      </c>
      <c r="S280">
        <v>2</v>
      </c>
      <c r="T280">
        <v>18.415283107012598</v>
      </c>
      <c r="U280">
        <f t="shared" si="17"/>
        <v>99461690.412826732</v>
      </c>
      <c r="V280" s="10">
        <f t="shared" si="18"/>
        <v>6.0865681994345638E-2</v>
      </c>
      <c r="W280">
        <f>6310.7*EXP(-2.62*(C280+273)*0.001-0.669*(D280-E280)/D280)*POWER(B280*(D280-E280)/D280/SQRT(J280*0.01*(D280-E280)),0.115)*POWER(((D280-E280)/D280),0.407)*1000000</f>
        <v>65240191.345883973</v>
      </c>
      <c r="X280" s="10">
        <f t="shared" si="19"/>
        <v>0.30414333600882337</v>
      </c>
      <c r="Y280">
        <f>(H280/N280)*U280</f>
        <v>34949307.497978821</v>
      </c>
      <c r="Z280" s="11">
        <f>ABS(H280-Y280)</f>
        <v>2005167.5459004231</v>
      </c>
      <c r="AA280">
        <v>34237456.111381903</v>
      </c>
      <c r="AB280" s="10">
        <f>ABS(AA280-H280)/H280</f>
        <v>3.9257851659955434E-2</v>
      </c>
      <c r="AD280" s="11"/>
    </row>
    <row r="281" spans="1:30" ht="15.6" x14ac:dyDescent="0.25">
      <c r="A281" s="12">
        <v>4</v>
      </c>
      <c r="B281" s="13">
        <v>2.6031822569131799</v>
      </c>
      <c r="C281" s="13">
        <v>1030.4003171080401</v>
      </c>
      <c r="D281" s="14">
        <v>0.157552589253388</v>
      </c>
      <c r="E281" s="14">
        <v>0.12646746776496001</v>
      </c>
      <c r="F281" s="12">
        <v>0.19717482367806999</v>
      </c>
      <c r="G281" s="12">
        <v>3.16490604303414</v>
      </c>
      <c r="H281" s="15">
        <v>40600778.802800603</v>
      </c>
      <c r="I281" s="15">
        <v>2504720.3916905299</v>
      </c>
      <c r="J281">
        <f>560*(1+2.2*10^(-5)*H281/(G281*1000)/((D281-E281)*1000))</f>
        <v>565.08430600829286</v>
      </c>
      <c r="K281">
        <f>(J281*(D281-E281)*1000)^(1/2)</f>
        <v>132.53570954075659</v>
      </c>
      <c r="L281">
        <f>(D281+E281)/2*1000</f>
        <v>142.01002850917399</v>
      </c>
      <c r="M281">
        <f>0.8049-0.3393*F281+(0.2488+0.0393*F281+0.0732*F281*F281)*K281/L281</f>
        <v>0.98008767062198421</v>
      </c>
      <c r="N281">
        <f>H281/1000/(M281*G281*K281)*10^6</f>
        <v>98758778.42239207</v>
      </c>
      <c r="O281">
        <f t="shared" si="16"/>
        <v>18.40819085321117</v>
      </c>
      <c r="P281" s="13">
        <v>1030.4003171080401</v>
      </c>
      <c r="Q281">
        <f>R281*B281*1000/K281</f>
        <v>4.3136032455740105</v>
      </c>
      <c r="R281">
        <f>LN(1/(1-F281))</f>
        <v>0.21961830191151666</v>
      </c>
      <c r="S281">
        <v>2</v>
      </c>
      <c r="T281">
        <v>18.404753943222499</v>
      </c>
      <c r="U281">
        <f t="shared" si="17"/>
        <v>98419936.009343833</v>
      </c>
      <c r="V281" s="10">
        <f t="shared" si="18"/>
        <v>3.4310105740575879E-3</v>
      </c>
      <c r="W281">
        <f>6310.7*EXP(-2.62*(C281+273)*0.001-0.669*(D281-E281)/D281)*POWER(B281*(D281-E281)/D281/SQRT(J281*0.01*(D281-E281)),0.115)*POWER(((D281-E281)/D281),0.407)*1000000</f>
        <v>96149802.071604997</v>
      </c>
      <c r="X281" s="10">
        <f t="shared" si="19"/>
        <v>2.6417665269495953E-2</v>
      </c>
      <c r="Y281">
        <f>(H281/N281)*U281</f>
        <v>40461477.10141322</v>
      </c>
      <c r="Z281" s="11">
        <f>ABS(H281-Y281)</f>
        <v>139301.70138738304</v>
      </c>
      <c r="AA281">
        <v>38110315.302490003</v>
      </c>
      <c r="AB281" s="10">
        <f>ABS(AA281-H281)/H281</f>
        <v>6.1340288874922023E-2</v>
      </c>
      <c r="AD281" s="11"/>
    </row>
    <row r="282" spans="1:30" ht="15.6" x14ac:dyDescent="0.25">
      <c r="A282" s="12">
        <v>1</v>
      </c>
      <c r="B282" s="13">
        <v>1.64575527715996</v>
      </c>
      <c r="C282" s="13">
        <v>1010.14781198585</v>
      </c>
      <c r="D282" s="14">
        <v>0.22843025444692799</v>
      </c>
      <c r="E282" s="14">
        <v>0.19916859220184302</v>
      </c>
      <c r="F282" s="12">
        <v>0.128042837548586</v>
      </c>
      <c r="G282" s="12">
        <v>3.1709612669170899</v>
      </c>
      <c r="H282" s="15">
        <v>35624033.8155808</v>
      </c>
      <c r="I282" s="15">
        <v>2086601.1739024201</v>
      </c>
      <c r="J282">
        <f>560*(1+2.2*10^(-5)*H282/(G282*1000)/((D282-E282)*1000))</f>
        <v>564.7300297456992</v>
      </c>
      <c r="K282">
        <f>(J282*(D282-E282)*1000)^(1/2)</f>
        <v>128.54936557632419</v>
      </c>
      <c r="L282">
        <f>(D282+E282)/2*1000</f>
        <v>213.79942332438551</v>
      </c>
      <c r="M282">
        <f>0.8049-0.3393*F282+(0.2488+0.0393*F282+0.0732*F282*F282)*K282/L282</f>
        <v>0.9147961097540479</v>
      </c>
      <c r="N282">
        <f>H282/1000/(M282*G282*K282)*10^6</f>
        <v>95533988.670414656</v>
      </c>
      <c r="O282">
        <f t="shared" si="16"/>
        <v>18.374992644440763</v>
      </c>
      <c r="P282" s="13">
        <v>1010.14781198585</v>
      </c>
      <c r="Q282">
        <f>R282*B282*1000/K282</f>
        <v>1.7541364635734891</v>
      </c>
      <c r="R282">
        <f>LN(1/(1-F282))</f>
        <v>0.1370149819089731</v>
      </c>
      <c r="S282">
        <v>2</v>
      </c>
      <c r="T282">
        <v>18.461730672802101</v>
      </c>
      <c r="U282">
        <f t="shared" si="17"/>
        <v>104190412.53213373</v>
      </c>
      <c r="V282" s="10">
        <f t="shared" si="18"/>
        <v>9.0610933157863921E-2</v>
      </c>
      <c r="W282">
        <f>6310.7*EXP(-2.62*(C282+273)*0.001-0.669*(D282-E282)/D282)*POWER(B282*(D282-E282)/D282/SQRT(J282*0.01*(D282-E282)),0.115)*POWER(((D282-E282)/D282),0.407)*1000000</f>
        <v>80687307.827771679</v>
      </c>
      <c r="X282" s="10">
        <f t="shared" si="19"/>
        <v>0.15540731680180289</v>
      </c>
      <c r="Y282">
        <f>(H282/N282)*U282</f>
        <v>38851960.762457877</v>
      </c>
      <c r="Z282" s="11">
        <f>ABS(H282-Y282)</f>
        <v>3227926.9468770772</v>
      </c>
      <c r="AA282">
        <v>35717331.147635899</v>
      </c>
      <c r="AB282" s="10">
        <f>ABS(AA282-H282)/H282</f>
        <v>2.6189435070178399E-3</v>
      </c>
      <c r="AD282" s="11"/>
    </row>
    <row r="283" spans="1:30" ht="15.6" x14ac:dyDescent="0.25">
      <c r="A283" s="12">
        <v>2</v>
      </c>
      <c r="B283" s="13">
        <v>1.66549669740252</v>
      </c>
      <c r="C283" s="13">
        <v>1024.8720172198</v>
      </c>
      <c r="D283" s="14">
        <v>0.188451140539729</v>
      </c>
      <c r="E283" s="14">
        <v>0.172424106779098</v>
      </c>
      <c r="F283" s="12">
        <v>8.5000990790898998E-2</v>
      </c>
      <c r="G283" s="12">
        <v>3.8547332474503802</v>
      </c>
      <c r="H283" s="15">
        <v>31024597.4693061</v>
      </c>
      <c r="I283" s="15">
        <v>1499395.2102044299</v>
      </c>
      <c r="J283">
        <f>560*(1+2.2*10^(-5)*H283/(G283*1000)/((D283-E283)*1000))</f>
        <v>566.18684708128183</v>
      </c>
      <c r="K283">
        <f>(J283*(D283-E283)*1000)^(1/2)</f>
        <v>95.259097796467316</v>
      </c>
      <c r="L283">
        <f>(D283+E283)/2*1000</f>
        <v>180.4376236594135</v>
      </c>
      <c r="M283">
        <f>0.8049-0.3393*F283+(0.2488+0.0393*F283+0.0732*F283*F283)*K283/L283</f>
        <v>0.90945185999612199</v>
      </c>
      <c r="N283">
        <f>H283/1000/(M283*G283*K283)*10^6</f>
        <v>92902124.638209581</v>
      </c>
      <c r="O283">
        <f t="shared" si="16"/>
        <v>18.347057073686269</v>
      </c>
      <c r="P283" s="13">
        <v>1024.8720172198</v>
      </c>
      <c r="Q283">
        <f>R283*B283*1000/K283</f>
        <v>1.5531314061376222</v>
      </c>
      <c r="R283">
        <f>LN(1/(1-F283))</f>
        <v>8.8832296538785493E-2</v>
      </c>
      <c r="S283">
        <v>2</v>
      </c>
      <c r="T283">
        <v>18.425613652392698</v>
      </c>
      <c r="U283">
        <f t="shared" si="17"/>
        <v>100494509.52637611</v>
      </c>
      <c r="V283" s="10">
        <f t="shared" si="18"/>
        <v>8.1724556007020221E-2</v>
      </c>
      <c r="W283">
        <f>6310.7*EXP(-2.62*(C283+273)*0.001-0.669*(D283-E283)/D283)*POWER(B283*(D283-E283)/D283/SQRT(J283*0.01*(D283-E283)),0.115)*POWER(((D283-E283)/D283),0.407)*1000000</f>
        <v>66875214.444782101</v>
      </c>
      <c r="X283" s="10">
        <f t="shared" si="19"/>
        <v>0.28015409006827935</v>
      </c>
      <c r="Y283">
        <f>(H283/N283)*U283</f>
        <v>33560068.922781669</v>
      </c>
      <c r="Z283" s="11">
        <f>ABS(H283-Y283)</f>
        <v>2535471.4534755684</v>
      </c>
      <c r="AA283">
        <v>31141324.646710299</v>
      </c>
      <c r="AB283" s="10">
        <f>ABS(AA283-H283)/H283</f>
        <v>3.7624074742527041E-3</v>
      </c>
      <c r="AD283" s="11"/>
    </row>
    <row r="284" spans="1:30" ht="15.6" x14ac:dyDescent="0.25">
      <c r="A284" s="12">
        <v>3</v>
      </c>
      <c r="B284" s="13">
        <v>1.8503215473649599</v>
      </c>
      <c r="C284" s="13">
        <v>1024.3937734858901</v>
      </c>
      <c r="D284" s="14">
        <v>0.172424106779098</v>
      </c>
      <c r="E284" s="14">
        <v>0.15950083478606999</v>
      </c>
      <c r="F284" s="12">
        <v>7.4907050581488402E-2</v>
      </c>
      <c r="G284" s="12">
        <v>3.8558133935677201</v>
      </c>
      <c r="H284" s="15">
        <v>27139738.1587542</v>
      </c>
      <c r="I284" s="15">
        <v>1189048.8559540401</v>
      </c>
      <c r="J284">
        <f>560*(1+2.2*10^(-5)*H284/(G284*1000)/((D284-E284)*1000))</f>
        <v>566.71008263660326</v>
      </c>
      <c r="K284">
        <f>(J284*(D284-E284)*1000)^(1/2)</f>
        <v>85.578902418202361</v>
      </c>
      <c r="L284">
        <f>(D284+E284)/2*1000</f>
        <v>165.96247078258401</v>
      </c>
      <c r="M284">
        <f>0.8049-0.3393*F284+(0.2488+0.0393*F284+0.0732*F284*F284)*K284/L284</f>
        <v>0.90950808383222226</v>
      </c>
      <c r="N284">
        <f>H284/1000/(M284*G284*K284)*10^6</f>
        <v>90430799.418637022</v>
      </c>
      <c r="O284">
        <f t="shared" si="16"/>
        <v>18.320095468870413</v>
      </c>
      <c r="P284" s="13">
        <v>1024.3937734858901</v>
      </c>
      <c r="Q284">
        <f>R284*B284*1000/K284</f>
        <v>1.6834522781828241</v>
      </c>
      <c r="R284">
        <f>LN(1/(1-F284))</f>
        <v>7.7861060660227063E-2</v>
      </c>
      <c r="S284">
        <v>2</v>
      </c>
      <c r="T284">
        <v>18.425246693196701</v>
      </c>
      <c r="U284">
        <f t="shared" si="17"/>
        <v>100457638.9073783</v>
      </c>
      <c r="V284" s="10">
        <f t="shared" si="18"/>
        <v>0.11087858952040661</v>
      </c>
      <c r="W284">
        <f>6310.7*EXP(-2.62*(C284+273)*0.001-0.669*(D284-E284)/D284)*POWER(B284*(D284-E284)/D284/SQRT(J284*0.01*(D284-E284)),0.115)*POWER(((D284-E284)/D284),0.407)*1000000</f>
        <v>64670055.306422509</v>
      </c>
      <c r="X284" s="10">
        <f t="shared" si="19"/>
        <v>0.2848669289426346</v>
      </c>
      <c r="Y284">
        <f>(H284/N284)*U284</f>
        <v>30148954.045750018</v>
      </c>
      <c r="Z284" s="11">
        <f>ABS(H284-Y284)</f>
        <v>3009215.8869958185</v>
      </c>
      <c r="AA284">
        <v>28066066.817544401</v>
      </c>
      <c r="AB284" s="10">
        <f>ABS(AA284-H284)/H284</f>
        <v>3.4131820040843107E-2</v>
      </c>
      <c r="AD284" s="11"/>
    </row>
    <row r="285" spans="1:30" ht="15.6" x14ac:dyDescent="0.25">
      <c r="A285" s="16">
        <v>1</v>
      </c>
      <c r="B285" s="13">
        <v>1.66804104212003</v>
      </c>
      <c r="C285" s="13">
        <v>1020.80419681771</v>
      </c>
      <c r="D285" s="14">
        <v>0.217387906496952</v>
      </c>
      <c r="E285" s="14">
        <v>0.18750452487296101</v>
      </c>
      <c r="F285" s="12">
        <v>0.13740249793801701</v>
      </c>
      <c r="G285" s="12">
        <v>2.7528363526467499</v>
      </c>
      <c r="H285" s="15">
        <v>31686918.847890899</v>
      </c>
      <c r="I285" s="15">
        <v>1908020.67424665</v>
      </c>
      <c r="J285">
        <f>560*(1+2.2*10^(-5)*H285/(G285*1000)/((D285-E285)*1000))</f>
        <v>564.74548476757275</v>
      </c>
      <c r="K285">
        <f>(J285*(D285-E285)*1000)^(1/2)</f>
        <v>129.90960257708113</v>
      </c>
      <c r="L285">
        <f>(D285+E285)/2*1000</f>
        <v>202.44621568495651</v>
      </c>
      <c r="M285">
        <f>0.8049-0.3393*F285+(0.2488+0.0393*F285+0.0732*F285*F285)*K285/L285</f>
        <v>0.92228606439775151</v>
      </c>
      <c r="N285">
        <f>H285/1000/(M285*G285*K285)*10^6</f>
        <v>96071089.556601748</v>
      </c>
      <c r="O285">
        <f t="shared" si="16"/>
        <v>18.380598991599861</v>
      </c>
      <c r="P285" s="13">
        <v>1020.80419681771</v>
      </c>
      <c r="Q285">
        <f>R285*B285*1000/K285</f>
        <v>1.8978450287046844</v>
      </c>
      <c r="R285">
        <f>LN(1/(1-F285))</f>
        <v>0.14780709059685918</v>
      </c>
      <c r="S285">
        <v>2</v>
      </c>
      <c r="T285">
        <v>18.430104720104801</v>
      </c>
      <c r="U285">
        <f t="shared" si="17"/>
        <v>100946852.16375975</v>
      </c>
      <c r="V285" s="10">
        <f t="shared" si="18"/>
        <v>5.0751611433378981E-2</v>
      </c>
      <c r="W285">
        <f>6310.7*EXP(-2.62*(C285+273)*0.001-0.669*(D285-E285)/D285)*POWER(B285*(D285-E285)/D285/SQRT(J285*0.01*(D285-E285)),0.115)*POWER(((D285-E285)/D285),0.407)*1000000</f>
        <v>80928822.398490041</v>
      </c>
      <c r="X285" s="10">
        <f t="shared" si="19"/>
        <v>0.15761523292801222</v>
      </c>
      <c r="Y285">
        <f>(H285/N285)*U285</f>
        <v>33295081.040780067</v>
      </c>
      <c r="Z285" s="11">
        <f>ABS(H285-Y285)</f>
        <v>1608162.1928891689</v>
      </c>
      <c r="AA285">
        <v>31745683.051289499</v>
      </c>
      <c r="AB285" s="10">
        <f>ABS(AA285-H285)/H285</f>
        <v>1.8545256381881257E-3</v>
      </c>
      <c r="AD285" s="11"/>
    </row>
    <row r="286" spans="1:30" ht="15.6" x14ac:dyDescent="0.25">
      <c r="A286" s="12">
        <v>2</v>
      </c>
      <c r="B286" s="13">
        <v>1.8274585992419199</v>
      </c>
      <c r="C286" s="13">
        <v>1013.8517289841</v>
      </c>
      <c r="D286" s="14">
        <v>0.18750452487296101</v>
      </c>
      <c r="E286" s="14">
        <v>0.16284849396305798</v>
      </c>
      <c r="F286" s="12">
        <v>0.13142556623620399</v>
      </c>
      <c r="G286" s="12">
        <v>2.75545855329942</v>
      </c>
      <c r="H286" s="15">
        <v>29759873.332419101</v>
      </c>
      <c r="I286" s="15">
        <v>1656673.70772072</v>
      </c>
      <c r="J286">
        <f>560*(1+2.2*10^(-5)*H286/(G286*1000)/((D286-E286)*1000))</f>
        <v>565.39665602299306</v>
      </c>
      <c r="K286">
        <f>(J286*(D286-E286)*1000)^(1/2)</f>
        <v>118.06962957195526</v>
      </c>
      <c r="L286">
        <f>(D286+E286)/2*1000</f>
        <v>175.17650941800949</v>
      </c>
      <c r="M286">
        <f>0.8049-0.3393*F286+(0.2488+0.0393*F286+0.0732*F286*F286)*K286/L286</f>
        <v>0.93233287564178025</v>
      </c>
      <c r="N286">
        <f>H286/1000/(M286*G286*K286)*10^6</f>
        <v>98113325.541881233</v>
      </c>
      <c r="O286">
        <f t="shared" si="16"/>
        <v>18.401633751619354</v>
      </c>
      <c r="P286" s="13">
        <v>1013.8517289841</v>
      </c>
      <c r="Q286">
        <f>R286*B286*1000/K286</f>
        <v>2.1808534504601313</v>
      </c>
      <c r="R286">
        <f>LN(1/(1-F286))</f>
        <v>0.14090199315780025</v>
      </c>
      <c r="S286">
        <v>2</v>
      </c>
      <c r="T286">
        <v>18.447614833005201</v>
      </c>
      <c r="U286">
        <f t="shared" si="17"/>
        <v>102730009.02100463</v>
      </c>
      <c r="V286" s="10">
        <f t="shared" si="18"/>
        <v>4.7054601947547826E-2</v>
      </c>
      <c r="W286">
        <f>6310.7*EXP(-2.62*(C286+273)*0.001-0.669*(D286-E286)/D286)*POWER(B286*(D286-E286)/D286/SQRT(J286*0.01*(D286-E286)),0.115)*POWER(((D286-E286)/D286),0.407)*1000000</f>
        <v>82606552.655699715</v>
      </c>
      <c r="X286" s="10">
        <f t="shared" si="19"/>
        <v>0.1580496104941648</v>
      </c>
      <c r="Y286">
        <f>(H286/N286)*U286</f>
        <v>31160212.326085526</v>
      </c>
      <c r="Z286" s="11">
        <f>ABS(H286-Y286)</f>
        <v>1400338.9936664253</v>
      </c>
      <c r="AA286">
        <v>28988475.137298401</v>
      </c>
      <c r="AB286" s="10">
        <f>ABS(AA286-H286)/H286</f>
        <v>2.5920748603468428E-2</v>
      </c>
      <c r="AD286" s="11"/>
    </row>
    <row r="287" spans="1:30" ht="15.6" x14ac:dyDescent="0.25">
      <c r="A287" s="12">
        <v>3</v>
      </c>
      <c r="B287" s="13">
        <v>2.0133489084737901</v>
      </c>
      <c r="C287" s="13">
        <v>1018.37025162264</v>
      </c>
      <c r="D287" s="14">
        <v>0.16301324838864098</v>
      </c>
      <c r="E287" s="14">
        <v>0.12965279332942398</v>
      </c>
      <c r="F287" s="12">
        <v>0.20452327072618201</v>
      </c>
      <c r="G287" s="12">
        <v>3.0593892057178498</v>
      </c>
      <c r="H287" s="15">
        <v>41113754.394665003</v>
      </c>
      <c r="I287" s="15">
        <v>2567916.6368268998</v>
      </c>
      <c r="J287">
        <f>560*(1+2.2*10^(-5)*H287/(G287*1000)/((D287-E287)*1000))</f>
        <v>564.96284999804629</v>
      </c>
      <c r="K287">
        <f>(J287*(D287-E287)*1000)^(1/2)</f>
        <v>137.28589791922178</v>
      </c>
      <c r="L287">
        <f>(D287+E287)/2*1000</f>
        <v>146.3330208590325</v>
      </c>
      <c r="M287">
        <f>0.8049-0.3393*F287+(0.2488+0.0393*F287+0.0732*F287*F287)*K287/L287</f>
        <v>0.97933650958757912</v>
      </c>
      <c r="N287">
        <f>H287/1000/(M287*G287*K287)*10^6</f>
        <v>99952700.727071002</v>
      </c>
      <c r="O287">
        <f t="shared" si="16"/>
        <v>18.42020763932673</v>
      </c>
      <c r="P287" s="13">
        <v>1018.37025162264</v>
      </c>
      <c r="Q287">
        <f>R287*B287*1000/K287</f>
        <v>3.35563804506508</v>
      </c>
      <c r="R287">
        <f>LN(1/(1-F287))</f>
        <v>0.22881368458777432</v>
      </c>
      <c r="S287">
        <v>2</v>
      </c>
      <c r="T287">
        <v>18.4335497477866</v>
      </c>
      <c r="U287">
        <f t="shared" si="17"/>
        <v>101295216.58184762</v>
      </c>
      <c r="V287" s="10">
        <f t="shared" si="18"/>
        <v>1.3431511555075134E-2</v>
      </c>
      <c r="W287">
        <f>6310.7*EXP(-2.62*(C287+273)*0.001-0.669*(D287-E287)/D287)*POWER(B287*(D287-E287)/D287/SQRT(J287*0.01*(D287-E287)),0.115)*POWER(((D287-E287)/D287),0.407)*1000000</f>
        <v>97319772.017265856</v>
      </c>
      <c r="X287" s="10">
        <f t="shared" si="19"/>
        <v>2.6341746552647659E-2</v>
      </c>
      <c r="Y287">
        <f>(H287/N287)*U287</f>
        <v>41665974.261889465</v>
      </c>
      <c r="Z287" s="11">
        <f>ABS(H287-Y287)</f>
        <v>552219.86722446233</v>
      </c>
      <c r="AA287">
        <v>39215993.344254501</v>
      </c>
      <c r="AB287" s="10">
        <f>ABS(AA287-H287)/H287</f>
        <v>4.615878745086726E-2</v>
      </c>
      <c r="AD287" s="11"/>
    </row>
    <row r="288" spans="1:30" ht="15.6" x14ac:dyDescent="0.25">
      <c r="A288" s="12">
        <v>4</v>
      </c>
      <c r="B288" s="13">
        <v>2.46448908625</v>
      </c>
      <c r="C288" s="13">
        <v>1020.46332849743</v>
      </c>
      <c r="D288" s="14">
        <v>0.12965279332942398</v>
      </c>
      <c r="E288" s="14">
        <v>9.8740584558665204E-2</v>
      </c>
      <c r="F288" s="12">
        <v>0.23823925464384499</v>
      </c>
      <c r="G288" s="12">
        <v>3.06165877555727</v>
      </c>
      <c r="H288" s="15">
        <v>44466094.6434322</v>
      </c>
      <c r="I288" s="15">
        <v>2560507.4113268098</v>
      </c>
      <c r="J288">
        <f>560*(1+2.2*10^(-5)*H288/(G288*1000)/((D288-E288)*1000))</f>
        <v>565.78832451708388</v>
      </c>
      <c r="K288">
        <f>(J288*(D288-E288)*1000)^(1/2)</f>
        <v>132.24888206533132</v>
      </c>
      <c r="L288">
        <f>(D288+E288)/2*1000</f>
        <v>114.19668894404458</v>
      </c>
      <c r="M288">
        <f>0.8049-0.3393*F288+(0.2488+0.0393*F288+0.0732*F288*F288)*K288/L288</f>
        <v>1.0278500081631932</v>
      </c>
      <c r="N288">
        <f>H288/1000/(M288*G288*K288)*10^6</f>
        <v>106844076.16614516</v>
      </c>
      <c r="O288">
        <f t="shared" si="16"/>
        <v>18.486881097538774</v>
      </c>
      <c r="P288" s="13">
        <v>1020.46332849743</v>
      </c>
      <c r="Q288">
        <f>R288*B288*1000/K288</f>
        <v>5.0710716757540553</v>
      </c>
      <c r="R288">
        <f>LN(1/(1-F288))</f>
        <v>0.27212275507054506</v>
      </c>
      <c r="S288">
        <v>2</v>
      </c>
      <c r="T288">
        <v>18.441994609285</v>
      </c>
      <c r="U288">
        <f t="shared" si="17"/>
        <v>102154262.8142754</v>
      </c>
      <c r="V288" s="10">
        <f t="shared" si="18"/>
        <v>4.3893995064143633E-2</v>
      </c>
      <c r="W288">
        <f>6310.7*EXP(-2.62*(C288+273)*0.001-0.669*(D288-E288)/D288)*POWER(B288*(D288-E288)/D288/SQRT(J288*0.01*(D288-E288)),0.115)*POWER(((D288-E288)/D288),0.407)*1000000</f>
        <v>105341720.12290041</v>
      </c>
      <c r="X288" s="10">
        <f t="shared" si="19"/>
        <v>1.4061201118053085E-2</v>
      </c>
      <c r="Y288">
        <f>(H288/N288)*U288</f>
        <v>42514300.104631647</v>
      </c>
      <c r="Z288" s="11">
        <f>ABS(H288-Y288)</f>
        <v>1951794.5388005525</v>
      </c>
      <c r="AA288">
        <v>42505103.281911202</v>
      </c>
      <c r="AB288" s="10">
        <f>ABS(AA288-H288)/H288</f>
        <v>4.4100822823455302E-2</v>
      </c>
      <c r="AD288" s="11"/>
    </row>
    <row r="289" spans="1:30" ht="15.6" x14ac:dyDescent="0.25">
      <c r="A289" s="12">
        <v>5</v>
      </c>
      <c r="B289" s="13">
        <v>2.86667471782228</v>
      </c>
      <c r="C289" s="13">
        <v>1022.2788769934</v>
      </c>
      <c r="D289" s="14">
        <v>9.8740584558665204E-2</v>
      </c>
      <c r="E289" s="14">
        <v>7.5251183989720999E-2</v>
      </c>
      <c r="F289" s="12">
        <v>0.23764934893725201</v>
      </c>
      <c r="G289" s="12">
        <v>3.0635501738346398</v>
      </c>
      <c r="H289" s="15">
        <v>42893890.361276403</v>
      </c>
      <c r="I289" s="15">
        <v>2123723.4865127299</v>
      </c>
      <c r="J289">
        <f>560*(1+2.2*10^(-5)*H289/(G289*1000)/((D289-E289)*1000))</f>
        <v>567.3436033905117</v>
      </c>
      <c r="K289">
        <f>(J289*(D289-E289)*1000)^(1/2)</f>
        <v>115.44072574385498</v>
      </c>
      <c r="L289">
        <f>(D289+E289)/2*1000</f>
        <v>86.995884274193102</v>
      </c>
      <c r="M289">
        <f>0.8049-0.3393*F289+(0.2488+0.0393*F289+0.0732*F289*F289)*K289/L289</f>
        <v>1.0722943643794842</v>
      </c>
      <c r="N289">
        <f>H289/1000/(M289*G289*K289)*10^6</f>
        <v>113109053.45589031</v>
      </c>
      <c r="O289">
        <f t="shared" si="16"/>
        <v>18.543862986122186</v>
      </c>
      <c r="P289" s="13">
        <v>1022.2788769934</v>
      </c>
      <c r="Q289">
        <f>R289*B289*1000/K289</f>
        <v>6.7382488297511083</v>
      </c>
      <c r="R289">
        <f>LN(1/(1-F289))</f>
        <v>0.27134865714379724</v>
      </c>
      <c r="S289">
        <v>2</v>
      </c>
      <c r="T289">
        <v>18.463066219318399</v>
      </c>
      <c r="U289">
        <f t="shared" si="17"/>
        <v>104329656.63741525</v>
      </c>
      <c r="V289" s="10">
        <f t="shared" si="18"/>
        <v>7.7618869137639906E-2</v>
      </c>
      <c r="W289">
        <f>6310.7*EXP(-2.62*(C289+273)*0.001-0.669*(D289-E289)/D289)*POWER(B289*(D289-E289)/D289/SQRT(J289*0.01*(D289-E289)),0.115)*POWER(((D289-E289)/D289),0.407)*1000000</f>
        <v>108273158.63883567</v>
      </c>
      <c r="X289" s="10">
        <f t="shared" si="19"/>
        <v>4.2754268286229816E-2</v>
      </c>
      <c r="Y289">
        <f>(H289/N289)*U289</f>
        <v>39564515.098520212</v>
      </c>
      <c r="Z289" s="11">
        <f>ABS(H289-Y289)</f>
        <v>3329375.2627561912</v>
      </c>
      <c r="AA289">
        <v>43652327.197078198</v>
      </c>
      <c r="AB289" s="10">
        <f>ABS(AA289-H289)/H289</f>
        <v>1.7681698475326316E-2</v>
      </c>
      <c r="AD289" s="11"/>
    </row>
    <row r="290" spans="1:30" ht="15.6" x14ac:dyDescent="0.25">
      <c r="A290" s="12">
        <v>2</v>
      </c>
      <c r="B290" s="13">
        <v>2.2834951218144699</v>
      </c>
      <c r="C290" s="13">
        <v>1025.03634516754</v>
      </c>
      <c r="D290" s="14">
        <v>0.20704761176698</v>
      </c>
      <c r="E290" s="14">
        <v>0.19095464440168602</v>
      </c>
      <c r="F290" s="12">
        <v>7.7688404070991396E-2</v>
      </c>
      <c r="G290" s="12">
        <v>3.4534890035950001</v>
      </c>
      <c r="H290" s="15">
        <v>30298417.2725159</v>
      </c>
      <c r="I290" s="15">
        <v>1479274.9076079701</v>
      </c>
      <c r="J290">
        <f>560*(1+2.2*10^(-5)*H290/(G290*1000)/((D290-E290)*1000))</f>
        <v>566.71639828706384</v>
      </c>
      <c r="K290">
        <f>(J290*(D290-E290)*1000)^(1/2)</f>
        <v>95.499468600671605</v>
      </c>
      <c r="L290">
        <f>(D290+E290)/2*1000</f>
        <v>199.001128084333</v>
      </c>
      <c r="M290">
        <f>0.8049-0.3393*F290+(0.2488+0.0393*F290+0.0732*F290*F290)*K290/L290</f>
        <v>0.89961518512694816</v>
      </c>
      <c r="N290">
        <f>H290/1000/(M290*G290*K290)*10^6</f>
        <v>102118430.75594334</v>
      </c>
      <c r="O290">
        <f t="shared" si="16"/>
        <v>18.441643783552266</v>
      </c>
      <c r="P290" s="13">
        <v>1025.03634516754</v>
      </c>
      <c r="Q290">
        <f>R290*B290*1000/K290</f>
        <v>1.9337403273444831</v>
      </c>
      <c r="R290">
        <f>LN(1/(1-F290))</f>
        <v>8.0872155980936278E-2</v>
      </c>
      <c r="S290">
        <v>2</v>
      </c>
      <c r="T290">
        <v>18.4212195573804</v>
      </c>
      <c r="U290">
        <f t="shared" si="17"/>
        <v>100053895.86140648</v>
      </c>
      <c r="V290" s="10">
        <f t="shared" si="18"/>
        <v>2.0217064434440605E-2</v>
      </c>
      <c r="W290">
        <f>6310.7*EXP(-2.62*(C290+273)*0.001-0.669*(D290-E290)/D290)*POWER(B290*(D290-E290)/D290/SQRT(J290*0.01*(D290-E290)),0.115)*POWER(((D290-E290)/D290),0.407)*1000000</f>
        <v>66441045.194060877</v>
      </c>
      <c r="X290" s="10">
        <f t="shared" si="19"/>
        <v>0.34937263819837955</v>
      </c>
      <c r="Y290">
        <f>(H290/N290)*U290</f>
        <v>29685872.218255877</v>
      </c>
      <c r="Z290" s="11">
        <f>ABS(H290-Y290)</f>
        <v>612545.05426002294</v>
      </c>
      <c r="AA290">
        <v>28227832.390076101</v>
      </c>
      <c r="AB290" s="10">
        <f>ABS(AA290-H290)/H290</f>
        <v>6.8339704474202179E-2</v>
      </c>
      <c r="AD290" s="11"/>
    </row>
    <row r="291" spans="1:30" ht="15.6" x14ac:dyDescent="0.25">
      <c r="A291" s="12">
        <v>3</v>
      </c>
      <c r="B291" s="13">
        <v>2.1736201315681698</v>
      </c>
      <c r="C291" s="13">
        <v>1029.4236398662199</v>
      </c>
      <c r="D291" s="14">
        <v>0.191209164559314</v>
      </c>
      <c r="E291" s="14">
        <v>0.15765875101427201</v>
      </c>
      <c r="F291" s="12">
        <v>0.17537274611138601</v>
      </c>
      <c r="G291" s="12">
        <v>3.1340441418049001</v>
      </c>
      <c r="H291" s="15">
        <v>39175556.883768201</v>
      </c>
      <c r="I291" s="15">
        <v>2509488.1386984899</v>
      </c>
      <c r="J291">
        <f>560*(1+2.2*10^(-5)*H291/(G291*1000)/((D291-E291)*1000))</f>
        <v>564.59010795457186</v>
      </c>
      <c r="K291">
        <f>(J291*(D291-E291)*1000)^(1/2)</f>
        <v>137.63078000692934</v>
      </c>
      <c r="L291">
        <f>(D291+E291)/2*1000</f>
        <v>174.433957786793</v>
      </c>
      <c r="M291">
        <f>0.8049-0.3393*F291+(0.2488+0.0393*F291+0.0732*F291*F291)*K291/L291</f>
        <v>0.94891694650439729</v>
      </c>
      <c r="N291">
        <f>H291/1000/(M291*G291*K291)*10^6</f>
        <v>95711978.940935001</v>
      </c>
      <c r="O291">
        <f t="shared" si="16"/>
        <v>18.37685402038645</v>
      </c>
      <c r="P291" s="13">
        <v>1029.4236398662199</v>
      </c>
      <c r="Q291">
        <f>R291*B291*1000/K291</f>
        <v>3.0452905328230915</v>
      </c>
      <c r="R291">
        <f>LN(1/(1-F291))</f>
        <v>0.19282380821426193</v>
      </c>
      <c r="S291">
        <v>2</v>
      </c>
      <c r="T291">
        <v>18.400923328043898</v>
      </c>
      <c r="U291">
        <f t="shared" si="17"/>
        <v>98043648.275466949</v>
      </c>
      <c r="V291" s="10">
        <f t="shared" si="18"/>
        <v>2.4361311513273056E-2</v>
      </c>
      <c r="W291">
        <f>6310.7*EXP(-2.62*(C291+273)*0.001-0.669*(D291-E291)/D291)*POWER(B291*(D291-E291)/D291/SQRT(J291*0.01*(D291-E291)),0.115)*POWER(((D291-E291)/D291),0.407)*1000000</f>
        <v>89727050.441966176</v>
      </c>
      <c r="X291" s="10">
        <f t="shared" si="19"/>
        <v>6.253061074687627E-2</v>
      </c>
      <c r="Y291">
        <f>(H291/N291)*U291</f>
        <v>40129924.828719631</v>
      </c>
      <c r="Z291" s="11">
        <f>ABS(H291-Y291)</f>
        <v>954367.94495142996</v>
      </c>
      <c r="AA291">
        <v>37411937.694911502</v>
      </c>
      <c r="AB291" s="10">
        <f>ABS(AA291-H291)/H291</f>
        <v>4.5018356575996177E-2</v>
      </c>
      <c r="AD291" s="11"/>
    </row>
    <row r="292" spans="1:30" ht="15.6" x14ac:dyDescent="0.25">
      <c r="A292" s="12">
        <v>4</v>
      </c>
      <c r="B292" s="13">
        <v>2.5910220864948599</v>
      </c>
      <c r="C292" s="13">
        <v>1023.72805518599</v>
      </c>
      <c r="D292" s="14">
        <v>0.15765875101427201</v>
      </c>
      <c r="E292" s="14">
        <v>0.125839760390311</v>
      </c>
      <c r="F292" s="12">
        <v>0.20169398159777799</v>
      </c>
      <c r="G292" s="12">
        <v>3.1364791262137199</v>
      </c>
      <c r="H292" s="15">
        <v>40579297.339982703</v>
      </c>
      <c r="I292" s="15">
        <v>2509835.7609186401</v>
      </c>
      <c r="J292">
        <f>560*(1+2.2*10^(-5)*H292/(G292*1000)/((D292-E292)*1000))</f>
        <v>565.00940829104741</v>
      </c>
      <c r="K292">
        <f>(J292*(D292-E292)*1000)^(1/2)</f>
        <v>134.08217280780693</v>
      </c>
      <c r="L292">
        <f>(D292+E292)/2*1000</f>
        <v>141.74925570229152</v>
      </c>
      <c r="M292">
        <f>0.8049-0.3393*F292+(0.2488+0.0393*F292+0.0732*F292*F292)*K292/L292</f>
        <v>0.98212245140277776</v>
      </c>
      <c r="N292">
        <f>H292/1000/(M292*G292*K292)*10^6</f>
        <v>98248390.108613729</v>
      </c>
      <c r="O292">
        <f t="shared" si="16"/>
        <v>18.403009422916433</v>
      </c>
      <c r="P292" s="13">
        <v>1023.72805518599</v>
      </c>
      <c r="Q292">
        <f>R292*B292*1000/K292</f>
        <v>4.3530180356287094</v>
      </c>
      <c r="R292">
        <f>LN(1/(1-F292))</f>
        <v>0.22526327333560023</v>
      </c>
      <c r="S292">
        <v>2</v>
      </c>
      <c r="T292">
        <v>18.423636695613599</v>
      </c>
      <c r="U292">
        <f t="shared" si="17"/>
        <v>100296032.47942068</v>
      </c>
      <c r="V292" s="10">
        <f t="shared" si="18"/>
        <v>2.0841485224778501E-2</v>
      </c>
      <c r="W292">
        <f>6310.7*EXP(-2.62*(C292+273)*0.001-0.669*(D292-E292)/D292)*POWER(B292*(D292-E292)/D292/SQRT(J292*0.01*(D292-E292)),0.115)*POWER(((D292-E292)/D292),0.407)*1000000</f>
        <v>98525929.729912892</v>
      </c>
      <c r="X292" s="10">
        <f t="shared" si="19"/>
        <v>2.8248770386195853E-3</v>
      </c>
      <c r="Y292">
        <f>(H292/N292)*U292</f>
        <v>41425030.165925846</v>
      </c>
      <c r="Z292" s="11">
        <f>ABS(H292-Y292)</f>
        <v>845732.82594314218</v>
      </c>
      <c r="AA292">
        <v>38950359.993633203</v>
      </c>
      <c r="AB292" s="10">
        <f>ABS(AA292-H292)/H292</f>
        <v>4.0142078673809645E-2</v>
      </c>
      <c r="AD292" s="11"/>
    </row>
    <row r="293" spans="1:30" ht="15.6" x14ac:dyDescent="0.25">
      <c r="A293" s="12">
        <v>5</v>
      </c>
      <c r="B293" s="13">
        <v>2.9933537384562401</v>
      </c>
      <c r="C293" s="13">
        <v>1026.48148494156</v>
      </c>
      <c r="D293" s="14">
        <v>0.125839760390311</v>
      </c>
      <c r="E293" s="14">
        <v>9.6457743492051704E-2</v>
      </c>
      <c r="F293" s="12">
        <v>0.23330215022800499</v>
      </c>
      <c r="G293" s="12">
        <v>3.13859219400292</v>
      </c>
      <c r="H293" s="15">
        <v>43344618.521139801</v>
      </c>
      <c r="I293" s="15">
        <v>2498293.2606560001</v>
      </c>
      <c r="J293">
        <f>560*(1+2.2*10^(-5)*H293/(G293*1000)/((D293-E293)*1000))</f>
        <v>565.79067776622071</v>
      </c>
      <c r="K293">
        <f>(J293*(D293-E293)*1000)^(1/2)</f>
        <v>128.93436801336051</v>
      </c>
      <c r="L293">
        <f>(D293+E293)/2*1000</f>
        <v>111.14875194118135</v>
      </c>
      <c r="M293">
        <f>0.8049-0.3393*F293+(0.2488+0.0393*F293+0.0732*F293*F293)*K293/L293</f>
        <v>1.0296103893009636</v>
      </c>
      <c r="N293">
        <f>H293/1000/(M293*G293*K293)*10^6</f>
        <v>104030020.18174149</v>
      </c>
      <c r="O293">
        <f t="shared" si="16"/>
        <v>18.460190071046306</v>
      </c>
      <c r="P293" s="13">
        <v>1026.48148494156</v>
      </c>
      <c r="Q293">
        <f>R293*B293*1000/K293</f>
        <v>6.1676481505741609</v>
      </c>
      <c r="R293">
        <f>LN(1/(1-F293))</f>
        <v>0.26566249294450922</v>
      </c>
      <c r="S293">
        <v>2</v>
      </c>
      <c r="T293">
        <v>18.4412834231725</v>
      </c>
      <c r="U293">
        <f t="shared" si="17"/>
        <v>102081637.94918796</v>
      </c>
      <c r="V293" s="10">
        <f t="shared" si="18"/>
        <v>1.872903830211398E-2</v>
      </c>
      <c r="W293">
        <f>6310.7*EXP(-2.62*(C293+273)*0.001-0.669*(D293-E293)/D293)*POWER(B293*(D293-E293)/D293/SQRT(J293*0.01*(D293-E293)),0.115)*POWER(((D293-E293)/D293),0.407)*1000000</f>
        <v>105541141.2789754</v>
      </c>
      <c r="X293" s="10">
        <f t="shared" si="19"/>
        <v>1.4525817591825538E-2</v>
      </c>
      <c r="Y293">
        <f>(H293/N293)*U293</f>
        <v>42532815.500666857</v>
      </c>
      <c r="Z293" s="11">
        <f>ABS(H293-Y293)</f>
        <v>811803.02047294378</v>
      </c>
      <c r="AA293">
        <v>42214053.856794402</v>
      </c>
      <c r="AB293" s="10">
        <f>ABS(AA293-H293)/H293</f>
        <v>2.6083161022492463E-2</v>
      </c>
      <c r="AD293" s="11"/>
    </row>
    <row r="294" spans="1:30" ht="15.6" x14ac:dyDescent="0.25">
      <c r="A294" s="12">
        <v>1</v>
      </c>
      <c r="B294" s="13">
        <v>2.1417761228596799</v>
      </c>
      <c r="C294" s="13">
        <v>1012.2755382741</v>
      </c>
      <c r="D294" s="14">
        <v>0.22552793894089998</v>
      </c>
      <c r="E294" s="14">
        <v>0.203962664395756</v>
      </c>
      <c r="F294" s="12">
        <v>9.5578919199331605E-2</v>
      </c>
      <c r="G294" s="12">
        <v>4.1018069257262999</v>
      </c>
      <c r="H294" s="15">
        <v>38914625.925138697</v>
      </c>
      <c r="I294" s="15">
        <v>2073328.27256502</v>
      </c>
      <c r="J294">
        <f>560*(1+2.2*10^(-5)*H294/(G294*1000)/((D294-E294)*1000))</f>
        <v>565.41992606692304</v>
      </c>
      <c r="K294">
        <f>(J294*(D294-E294)*1000)^(1/2)</f>
        <v>110.42389206565853</v>
      </c>
      <c r="L294">
        <f>(D294+E294)/2*1000</f>
        <v>214.74530166832801</v>
      </c>
      <c r="M294">
        <f>0.8049-0.3393*F294+(0.2488+0.0393*F294+0.0732*F294*F294)*K294/L294</f>
        <v>0.90268053681596572</v>
      </c>
      <c r="N294">
        <f>H294/1000/(M294*G294*K294)*10^6</f>
        <v>95178864.009154871</v>
      </c>
      <c r="O294">
        <f t="shared" si="16"/>
        <v>18.371268458401676</v>
      </c>
      <c r="P294" s="13">
        <v>1012.2755382741</v>
      </c>
      <c r="Q294">
        <f>R294*B294*1000/K294</f>
        <v>1.9485214407011067</v>
      </c>
      <c r="R294">
        <f>LN(1/(1-F294))</f>
        <v>0.10046022969399639</v>
      </c>
      <c r="S294">
        <v>2</v>
      </c>
      <c r="T294">
        <v>18.456252595813901</v>
      </c>
      <c r="U294">
        <f t="shared" si="17"/>
        <v>103621209.92215821</v>
      </c>
      <c r="V294" s="10">
        <f t="shared" si="18"/>
        <v>8.8699796965335767E-2</v>
      </c>
      <c r="W294">
        <f>6310.7*EXP(-2.62*(C294+273)*0.001-0.669*(D294-E294)/D294)*POWER(B294*(D294-E294)/D294/SQRT(J294*0.01*(D294-E294)),0.115)*POWER(((D294-E294)/D294),0.407)*1000000</f>
        <v>73837837.862580299</v>
      </c>
      <c r="X294" s="10">
        <f t="shared" si="19"/>
        <v>0.22422022335254879</v>
      </c>
      <c r="Y294">
        <f>(H294/N294)*U294</f>
        <v>42366345.343680494</v>
      </c>
      <c r="Z294" s="11">
        <f>ABS(H294-Y294)</f>
        <v>3451719.4185417965</v>
      </c>
      <c r="AA294">
        <v>40638312.8771993</v>
      </c>
      <c r="AB294" s="10">
        <f>ABS(AA294-H294)/H294</f>
        <v>4.4294064534412175E-2</v>
      </c>
      <c r="AD294" s="11"/>
    </row>
    <row r="295" spans="1:30" ht="15.6" x14ac:dyDescent="0.25">
      <c r="A295" s="12">
        <v>3</v>
      </c>
      <c r="B295" s="13">
        <v>2.5</v>
      </c>
      <c r="C295" s="13">
        <v>1009.85215029222</v>
      </c>
      <c r="D295" s="14">
        <v>0.18596800117191201</v>
      </c>
      <c r="E295" s="14">
        <v>0.17115414195</v>
      </c>
      <c r="F295" s="12">
        <v>7.9615297249445799E-2</v>
      </c>
      <c r="G295" s="12">
        <v>4.1047151037660496</v>
      </c>
      <c r="H295" s="15">
        <v>33224591.692050301</v>
      </c>
      <c r="I295" s="15">
        <v>1598250.63795766</v>
      </c>
      <c r="J295">
        <f>560*(1+2.2*10^(-5)*H295/(G295*1000)/((D295-E295)*1000))</f>
        <v>566.73161280247348</v>
      </c>
      <c r="K295">
        <f>(J295*(D295-E295)*1000)^(1/2)</f>
        <v>91.626864666772164</v>
      </c>
      <c r="L295">
        <f>(D295+E295)/2*1000</f>
        <v>178.56107156095601</v>
      </c>
      <c r="M295">
        <f>0.8049-0.3393*F295+(0.2488+0.0393*F295+0.0732*F295*F295)*K295/L295</f>
        <v>0.90739945655496035</v>
      </c>
      <c r="N295">
        <f>H295/1000/(M295*G295*K295)*10^6</f>
        <v>97354334.493223071</v>
      </c>
      <c r="O295">
        <f t="shared" si="16"/>
        <v>18.393867813631786</v>
      </c>
      <c r="P295" s="13">
        <v>1009.85215029222</v>
      </c>
      <c r="Q295">
        <f>R295*B295*1000/K295</f>
        <v>2.2636249062879217</v>
      </c>
      <c r="R295">
        <f>LN(1/(1-F295))</f>
        <v>8.2963541177911285E-2</v>
      </c>
      <c r="S295">
        <v>2</v>
      </c>
      <c r="T295">
        <v>18.460954134944402</v>
      </c>
      <c r="U295">
        <f t="shared" si="17"/>
        <v>104109536.1382481</v>
      </c>
      <c r="V295" s="10">
        <f t="shared" si="18"/>
        <v>6.9387785147822734E-2</v>
      </c>
      <c r="W295">
        <f>6310.7*EXP(-2.62*(C295+273)*0.001-0.669*(D295-E295)/D295)*POWER(B295*(D295-E295)/D295/SQRT(J295*0.01*(D295-E295)),0.115)*POWER(((D295-E295)/D295),0.407)*1000000</f>
        <v>71008552.746257067</v>
      </c>
      <c r="X295" s="10">
        <f t="shared" si="19"/>
        <v>0.27061744999961929</v>
      </c>
      <c r="Y295">
        <f>(H295/N295)*U295</f>
        <v>35529972.522002421</v>
      </c>
      <c r="Z295" s="11">
        <f>ABS(H295-Y295)</f>
        <v>2305380.8299521208</v>
      </c>
      <c r="AA295">
        <v>33882507.795919798</v>
      </c>
      <c r="AB295" s="10">
        <f>ABS(AA295-H295)/H295</f>
        <v>1.9802082444459908E-2</v>
      </c>
      <c r="AD295" s="11"/>
    </row>
    <row r="296" spans="1:30" ht="15.6" x14ac:dyDescent="0.25">
      <c r="A296" s="12">
        <v>4</v>
      </c>
      <c r="B296" s="13">
        <v>2.5519996951012001</v>
      </c>
      <c r="C296" s="13">
        <v>1013.2972019584</v>
      </c>
      <c r="D296" s="14">
        <v>0.17134257343505702</v>
      </c>
      <c r="E296" s="14">
        <v>0.140381964117894</v>
      </c>
      <c r="F296" s="12">
        <v>0.18058880415074399</v>
      </c>
      <c r="G296" s="12">
        <v>3.49735998023045</v>
      </c>
      <c r="H296" s="15">
        <v>40964222.029753298</v>
      </c>
      <c r="I296" s="15">
        <v>2622218.7900962201</v>
      </c>
      <c r="J296">
        <f>560*(1+2.2*10^(-5)*H296/(G296*1000)/((D296-E296)*1000))</f>
        <v>564.66085491094782</v>
      </c>
      <c r="K296">
        <f>(J296*(D296-E296)*1000)^(1/2)</f>
        <v>132.22043762441996</v>
      </c>
      <c r="L296">
        <f>(D296+E296)/2*1000</f>
        <v>155.86226877647553</v>
      </c>
      <c r="M296">
        <f>0.8049-0.3393*F296+(0.2488+0.0393*F296+0.0732*F296*F296)*K296/L296</f>
        <v>0.96273294408987131</v>
      </c>
      <c r="N296">
        <f>H296/1000/(M296*G296*K296)*10^6</f>
        <v>92015279.919184521</v>
      </c>
      <c r="O296">
        <f t="shared" si="16"/>
        <v>18.337465207300642</v>
      </c>
      <c r="P296" s="13">
        <v>1013.2972019584</v>
      </c>
      <c r="Q296">
        <f>R296*B296*1000/K296</f>
        <v>3.8441853291145169</v>
      </c>
      <c r="R296">
        <f>LN(1/(1-F296))</f>
        <v>0.19916925049034553</v>
      </c>
      <c r="S296">
        <v>2</v>
      </c>
      <c r="T296">
        <v>18.4475408113409</v>
      </c>
      <c r="U296">
        <f t="shared" si="17"/>
        <v>102722405.05619586</v>
      </c>
      <c r="V296" s="10">
        <f t="shared" si="18"/>
        <v>0.11636246878143743</v>
      </c>
      <c r="W296">
        <f>6310.7*EXP(-2.62*(C296+273)*0.001-0.669*(D296-E296)/D296)*POWER(B296*(D296-E296)/D296/SQRT(J296*0.01*(D296-E296)),0.115)*POWER(((D296-E296)/D296),0.407)*1000000</f>
        <v>96923626.591845632</v>
      </c>
      <c r="X296" s="10">
        <f t="shared" si="19"/>
        <v>5.3342734782440802E-2</v>
      </c>
      <c r="Y296">
        <f>(H296/N296)*U296</f>
        <v>45730920.036846332</v>
      </c>
      <c r="Z296" s="11">
        <f>ABS(H296-Y296)</f>
        <v>4766698.0070930347</v>
      </c>
      <c r="AA296">
        <v>41026005.920939103</v>
      </c>
      <c r="AB296" s="10">
        <f>ABS(AA296-H296)/H296</f>
        <v>1.5082403161698048E-3</v>
      </c>
      <c r="AD296" s="11"/>
    </row>
    <row r="297" spans="1:30" ht="15.6" x14ac:dyDescent="0.25">
      <c r="A297" s="16">
        <v>5</v>
      </c>
      <c r="B297" s="13">
        <v>2.8992752169406701</v>
      </c>
      <c r="C297" s="13">
        <v>1015.43171337187</v>
      </c>
      <c r="D297" s="14">
        <v>0.140381964117894</v>
      </c>
      <c r="E297" s="14">
        <v>0.112003702223625</v>
      </c>
      <c r="F297" s="12">
        <v>0.20200644312214799</v>
      </c>
      <c r="G297" s="12">
        <v>3.4994032378577402</v>
      </c>
      <c r="H297" s="15">
        <v>43987497.027870201</v>
      </c>
      <c r="I297" s="15">
        <v>2611029.7917383602</v>
      </c>
      <c r="J297">
        <f>560*(1+2.2*10^(-5)*H297/(G297*1000)/((D297-E297)*1000))</f>
        <v>565.45707819212225</v>
      </c>
      <c r="K297">
        <f>(J297*(D297-E297)*1000)^(1/2)</f>
        <v>126.67552666124655</v>
      </c>
      <c r="L297">
        <f>(D297+E297)/2*1000</f>
        <v>126.1928331707595</v>
      </c>
      <c r="M297">
        <f>0.8049-0.3393*F297+(0.2488+0.0393*F297+0.0732*F297*F297)*K297/L297</f>
        <v>0.99707857411250644</v>
      </c>
      <c r="N297">
        <f>H297/1000/(M297*G297*K297)*10^6</f>
        <v>99520639.640222266</v>
      </c>
      <c r="O297">
        <f t="shared" si="16"/>
        <v>18.415875614187527</v>
      </c>
      <c r="P297" s="13">
        <v>1015.43171337187</v>
      </c>
      <c r="Q297">
        <f>R297*B297*1000/K297</f>
        <v>5.1646538040342476</v>
      </c>
      <c r="R297">
        <f>LN(1/(1-F297))</f>
        <v>0.22565475565282864</v>
      </c>
      <c r="S297">
        <v>2</v>
      </c>
      <c r="T297">
        <v>18.454884320416699</v>
      </c>
      <c r="U297">
        <f t="shared" si="17"/>
        <v>103479524.52442044</v>
      </c>
      <c r="V297" s="10">
        <f t="shared" si="18"/>
        <v>3.977953616968264E-2</v>
      </c>
      <c r="W297">
        <f>6310.7*EXP(-2.62*(C297+273)*0.001-0.669*(D297-E297)/D297)*POWER(B297*(D297-E297)/D297/SQRT(J297*0.01*(D297-E297)),0.115)*POWER(((D297-E297)/D297),0.407)*1000000</f>
        <v>102734392.01246038</v>
      </c>
      <c r="X297" s="10">
        <f t="shared" si="19"/>
        <v>3.2292320305176619E-2</v>
      </c>
      <c r="Y297">
        <f>(H297/N297)*U297</f>
        <v>45737299.25690417</v>
      </c>
      <c r="Z297" s="11">
        <f>ABS(H297-Y297)</f>
        <v>1749802.2290339693</v>
      </c>
      <c r="AA297">
        <v>42559304.736973301</v>
      </c>
      <c r="AB297" s="10">
        <f>ABS(AA297-H297)/H297</f>
        <v>3.2468141799293707E-2</v>
      </c>
      <c r="AD297" s="11"/>
    </row>
    <row r="298" spans="1:30" ht="15.6" x14ac:dyDescent="0.25">
      <c r="A298" s="12">
        <v>6</v>
      </c>
      <c r="B298" s="13">
        <v>3.3643214338643399</v>
      </c>
      <c r="C298" s="13">
        <v>1021.23592757727</v>
      </c>
      <c r="D298" s="14">
        <v>0.112003702223625</v>
      </c>
      <c r="E298" s="14">
        <v>8.6113651514754599E-2</v>
      </c>
      <c r="F298" s="12">
        <v>0.230947329975105</v>
      </c>
      <c r="G298" s="12">
        <v>3.50111434425992</v>
      </c>
      <c r="H298" s="15">
        <v>46927094.729369901</v>
      </c>
      <c r="I298" s="15">
        <v>2564159.1699472498</v>
      </c>
      <c r="J298">
        <f>560*(1+2.2*10^(-5)*H298/(G298*1000)/((D298-E298)*1000))</f>
        <v>566.37815662425157</v>
      </c>
      <c r="K298">
        <f>(J298*(D298-E298)*1000)^(1/2)</f>
        <v>121.09318393451555</v>
      </c>
      <c r="L298">
        <f>(D298+E298)/2*1000</f>
        <v>99.058676869189796</v>
      </c>
      <c r="M298">
        <f>0.8049-0.3393*F298+(0.2488+0.0393*F298+0.0732*F298*F298)*K298/L298</f>
        <v>1.0465502163602451</v>
      </c>
      <c r="N298">
        <f>H298/1000/(M298*G298*K298)*10^6</f>
        <v>105763935.53221145</v>
      </c>
      <c r="O298">
        <f t="shared" si="16"/>
        <v>18.476720145291072</v>
      </c>
      <c r="P298" s="13">
        <v>1021.23592757727</v>
      </c>
      <c r="Q298">
        <f>R298*B298*1000/K298</f>
        <v>7.295676914081529</v>
      </c>
      <c r="R298">
        <f>LN(1/(1-F298))</f>
        <v>0.26259582024209677</v>
      </c>
      <c r="S298">
        <v>2</v>
      </c>
      <c r="T298">
        <v>18.476927447426299</v>
      </c>
      <c r="U298">
        <f t="shared" si="17"/>
        <v>105785862.8945934</v>
      </c>
      <c r="V298" s="10">
        <f t="shared" si="18"/>
        <v>2.0732362380058961E-4</v>
      </c>
      <c r="W298">
        <f>6310.7*EXP(-2.62*(C298+273)*0.001-0.669*(D298-E298)/D298)*POWER(B298*(D298-E298)/D298/SQRT(J298*0.01*(D298-E298)),0.115)*POWER(((D298-E298)/D298),0.407)*1000000</f>
        <v>108832765.64476974</v>
      </c>
      <c r="X298" s="10">
        <f t="shared" si="19"/>
        <v>2.9015846442511095E-2</v>
      </c>
      <c r="Y298">
        <f>(H298/N298)*U298</f>
        <v>46936823.824703626</v>
      </c>
      <c r="Z298" s="11">
        <f>ABS(H298-Y298)</f>
        <v>9729.095333725214</v>
      </c>
      <c r="AA298">
        <v>46052473.2632019</v>
      </c>
      <c r="AB298" s="10">
        <f>ABS(AA298-H298)/H298</f>
        <v>1.8637877993768249E-2</v>
      </c>
      <c r="AD298" s="11"/>
    </row>
    <row r="299" spans="1:30" ht="15.6" x14ac:dyDescent="0.25">
      <c r="A299" s="12">
        <v>1</v>
      </c>
      <c r="B299" s="13">
        <v>2.3015133513986599</v>
      </c>
      <c r="C299" s="13">
        <v>1019.9853794033299</v>
      </c>
      <c r="D299" s="14">
        <v>0.22500312987370902</v>
      </c>
      <c r="E299" s="14">
        <v>0.19682503916744801</v>
      </c>
      <c r="F299" s="12">
        <v>0.12517858246604499</v>
      </c>
      <c r="G299" s="12">
        <v>4.1018448671382304</v>
      </c>
      <c r="H299" s="15">
        <v>43317469.234252103</v>
      </c>
      <c r="I299" s="15">
        <v>2607430.2813528501</v>
      </c>
      <c r="J299">
        <f>560*(1+2.2*10^(-5)*H299/(G299*1000)/((D299-E299)*1000))</f>
        <v>564.61724574162588</v>
      </c>
      <c r="K299">
        <f>(J299*(D299-E299)*1000)^(1/2)</f>
        <v>126.13419823674624</v>
      </c>
      <c r="L299">
        <f>(D299+E299)/2*1000</f>
        <v>210.91408452057851</v>
      </c>
      <c r="M299">
        <f>0.8049-0.3393*F299+(0.2488+0.0393*F299+0.0732*F299*F299)*K299/L299</f>
        <v>0.91484625149725374</v>
      </c>
      <c r="N299">
        <f>H299/1000/(M299*G299*K299)*10^6</f>
        <v>91517232.920745835</v>
      </c>
      <c r="O299">
        <f t="shared" si="16"/>
        <v>18.332037850444035</v>
      </c>
      <c r="P299" s="13">
        <v>1019.9853794033299</v>
      </c>
      <c r="Q299">
        <f>R299*B299*1000/K299</f>
        <v>2.440210988247304</v>
      </c>
      <c r="R299">
        <f>LN(1/(1-F299))</f>
        <v>0.13373550770149623</v>
      </c>
      <c r="S299">
        <v>2</v>
      </c>
      <c r="T299">
        <v>18.429665261127202</v>
      </c>
      <c r="U299">
        <f t="shared" si="17"/>
        <v>100902499.90952796</v>
      </c>
      <c r="V299" s="10">
        <f t="shared" si="18"/>
        <v>0.10255190950659303</v>
      </c>
      <c r="W299">
        <f>6310.7*EXP(-2.62*(C299+273)*0.001-0.669*(D299-E299)/D299)*POWER(B299*(D299-E299)/D299/SQRT(J299*0.01*(D299-E299)),0.115)*POWER(((D299-E299)/D299),0.407)*1000000</f>
        <v>81098604.799798384</v>
      </c>
      <c r="X299" s="10">
        <f t="shared" si="19"/>
        <v>0.11384334718653491</v>
      </c>
      <c r="Y299">
        <f>(H299/N299)*U299</f>
        <v>47759758.41921775</v>
      </c>
      <c r="Z299" s="11">
        <f>ABS(H299-Y299)</f>
        <v>4442289.1849656478</v>
      </c>
      <c r="AA299">
        <v>44044115.848583996</v>
      </c>
      <c r="AB299" s="10">
        <f>ABS(AA299-H299)/H299</f>
        <v>1.6774909226629466E-2</v>
      </c>
      <c r="AD299" s="11"/>
    </row>
    <row r="300" spans="1:30" ht="15.6" x14ac:dyDescent="0.25">
      <c r="A300" s="12">
        <v>2</v>
      </c>
      <c r="B300" s="13">
        <v>2.26196203571343</v>
      </c>
      <c r="C300" s="13">
        <v>1013.48065837003</v>
      </c>
      <c r="D300" s="14">
        <v>0.19682503916744801</v>
      </c>
      <c r="E300" s="14">
        <v>0.18274361169667</v>
      </c>
      <c r="F300" s="12">
        <v>7.1506536346575902E-2</v>
      </c>
      <c r="G300" s="12">
        <v>4.1039870007913697</v>
      </c>
      <c r="H300" s="15">
        <v>32334542.093451601</v>
      </c>
      <c r="I300" s="15">
        <v>1525860.2911602701</v>
      </c>
      <c r="J300">
        <f>560*(1+2.2*10^(-5)*H300/(G300*1000)/((D300-E300)*1000))</f>
        <v>566.89326165496198</v>
      </c>
      <c r="K300">
        <f>(J300*(D300-E300)*1000)^(1/2)</f>
        <v>89.34576849334907</v>
      </c>
      <c r="L300">
        <f>(D300+E300)/2*1000</f>
        <v>189.78432543205901</v>
      </c>
      <c r="M300">
        <f>0.8049-0.3393*F300+(0.2488+0.0393*F300+0.0732*F300*F300)*K300/L300</f>
        <v>0.89926590139570017</v>
      </c>
      <c r="N300">
        <f>H300/1000/(M300*G300*K300)*10^6</f>
        <v>98061520.698407367</v>
      </c>
      <c r="O300">
        <f t="shared" si="16"/>
        <v>18.401105601903211</v>
      </c>
      <c r="P300" s="13">
        <v>1013.48065837003</v>
      </c>
      <c r="Q300">
        <f>R300*B300*1000/K300</f>
        <v>1.8783133181520979</v>
      </c>
      <c r="R300">
        <f>LN(1/(1-F300))</f>
        <v>7.4191937898135815E-2</v>
      </c>
      <c r="S300">
        <v>2</v>
      </c>
      <c r="T300">
        <v>18.453301883658501</v>
      </c>
      <c r="U300">
        <f t="shared" si="17"/>
        <v>103315904.21463194</v>
      </c>
      <c r="V300" s="10">
        <f t="shared" si="18"/>
        <v>5.3582521245868417E-2</v>
      </c>
      <c r="W300">
        <f>6310.7*EXP(-2.62*(C300+273)*0.001-0.669*(D300-E300)/D300)*POWER(B300*(D300-E300)/D300/SQRT(J300*0.01*(D300-E300)),0.115)*POWER(((D300-E300)/D300),0.407)*1000000</f>
        <v>66289261.893947102</v>
      </c>
      <c r="X300" s="10">
        <f t="shared" si="19"/>
        <v>0.32400332544482235</v>
      </c>
      <c r="Y300">
        <f>(H300/N300)*U300</f>
        <v>34067108.382149398</v>
      </c>
      <c r="Z300" s="11">
        <f>ABS(H300-Y300)</f>
        <v>1732566.2886977978</v>
      </c>
      <c r="AA300">
        <v>33365648.933432899</v>
      </c>
      <c r="AB300" s="10">
        <f>ABS(AA300-H300)/H300</f>
        <v>3.1888710129286749E-2</v>
      </c>
      <c r="AD300" s="11"/>
    </row>
    <row r="301" spans="1:30" ht="15.6" x14ac:dyDescent="0.25">
      <c r="A301" s="12">
        <v>3</v>
      </c>
      <c r="B301" s="13">
        <v>2.5</v>
      </c>
      <c r="C301" s="13">
        <v>1019.2627490044</v>
      </c>
      <c r="D301" s="14">
        <v>0.18274361169667</v>
      </c>
      <c r="E301" s="14">
        <v>0.17118218955955</v>
      </c>
      <c r="F301" s="12">
        <v>6.3231206328936002E-2</v>
      </c>
      <c r="G301" s="12">
        <v>4.1049310169220297</v>
      </c>
      <c r="H301" s="15">
        <v>28605856.761734098</v>
      </c>
      <c r="I301" s="15">
        <v>1241723.53947839</v>
      </c>
      <c r="J301">
        <f>560*(1+2.2*10^(-5)*H301/(G301*1000)/((D301-E301)*1000))</f>
        <v>567.42589057910186</v>
      </c>
      <c r="K301">
        <f>(J301*(D301-E301)*1000)^(1/2)</f>
        <v>80.995371796888847</v>
      </c>
      <c r="L301">
        <f>(D301+E301)/2*1000</f>
        <v>176.96290062810999</v>
      </c>
      <c r="M301">
        <f>0.8049-0.3393*F301+(0.2488+0.0393*F301+0.0732*F301*F301)*K301/L301</f>
        <v>0.89859196493393279</v>
      </c>
      <c r="N301">
        <f>H301/1000/(M301*G301*K301)*10^6</f>
        <v>95747261.68127194</v>
      </c>
      <c r="O301">
        <f t="shared" si="16"/>
        <v>18.377222586987067</v>
      </c>
      <c r="P301" s="13">
        <v>1019.2627490044</v>
      </c>
      <c r="Q301">
        <f>R301*B301*1000/K301</f>
        <v>2.0161268918184936</v>
      </c>
      <c r="R301">
        <f>LN(1/(1-F301))</f>
        <v>6.5318778877017911E-2</v>
      </c>
      <c r="S301">
        <v>2</v>
      </c>
      <c r="T301">
        <v>18.435384000173698</v>
      </c>
      <c r="U301">
        <f t="shared" si="17"/>
        <v>101481188.08185697</v>
      </c>
      <c r="V301" s="10">
        <f t="shared" si="18"/>
        <v>5.988606149043086E-2</v>
      </c>
      <c r="W301">
        <f>6310.7*EXP(-2.62*(C301+273)*0.001-0.669*(D301-E301)/D301)*POWER(B301*(D301-E301)/D301/SQRT(J301*0.01*(D301-E301)),0.115)*POWER(((D301-E301)/D301),0.407)*1000000</f>
        <v>62993154.766993292</v>
      </c>
      <c r="X301" s="10">
        <f t="shared" si="19"/>
        <v>0.34208922886287951</v>
      </c>
      <c r="Y301">
        <f>(H301/N301)*U301</f>
        <v>30318948.858753763</v>
      </c>
      <c r="Z301" s="11">
        <f>ABS(H301-Y301)</f>
        <v>1713092.0970196649</v>
      </c>
      <c r="AA301">
        <v>30041274.232754201</v>
      </c>
      <c r="AB301" s="10">
        <f>ABS(AA301-H301)/H301</f>
        <v>5.0179146283786641E-2</v>
      </c>
      <c r="AD301" s="11"/>
    </row>
    <row r="302" spans="1:30" ht="15.6" x14ac:dyDescent="0.25">
      <c r="A302" s="12">
        <v>4</v>
      </c>
      <c r="B302" s="13">
        <v>2.5551153522522001</v>
      </c>
      <c r="C302" s="13">
        <v>1022.68866925409</v>
      </c>
      <c r="D302" s="14">
        <v>0.17140197360901799</v>
      </c>
      <c r="E302" s="14">
        <v>0.139868492114361</v>
      </c>
      <c r="F302" s="12">
        <v>0.183866580839154</v>
      </c>
      <c r="G302" s="12">
        <v>3.49614585226939</v>
      </c>
      <c r="H302" s="15">
        <v>41076023.337899297</v>
      </c>
      <c r="I302" s="15">
        <v>2622674.7676847298</v>
      </c>
      <c r="J302">
        <f>560*(1+2.2*10^(-5)*H302/(G302*1000)/((D302-E302)*1000))</f>
        <v>564.59026369808157</v>
      </c>
      <c r="K302">
        <f>(J302*(D302-E302)*1000)^(1/2)</f>
        <v>133.42974418167398</v>
      </c>
      <c r="L302">
        <f>(D302+E302)/2*1000</f>
        <v>155.6352328616895</v>
      </c>
      <c r="M302">
        <f>0.8049-0.3393*F302+(0.2488+0.0393*F302+0.0732*F302*F302)*K302/L302</f>
        <v>0.96413273079513229</v>
      </c>
      <c r="N302">
        <f>H302/1000/(M302*G302*K302)*10^6</f>
        <v>91329140.305290729</v>
      </c>
      <c r="O302">
        <f t="shared" si="16"/>
        <v>18.329980465564223</v>
      </c>
      <c r="P302" s="13">
        <v>1022.68866925409</v>
      </c>
      <c r="Q302">
        <f>R302*B302*1000/K302</f>
        <v>3.8907500181151788</v>
      </c>
      <c r="R302">
        <f>LN(1/(1-F302))</f>
        <v>0.20317743350974565</v>
      </c>
      <c r="S302">
        <v>2</v>
      </c>
      <c r="T302">
        <v>18.421991251419801</v>
      </c>
      <c r="U302">
        <f t="shared" si="17"/>
        <v>100131136.65575868</v>
      </c>
      <c r="V302" s="10">
        <f t="shared" si="18"/>
        <v>9.6376647377223235E-2</v>
      </c>
      <c r="W302">
        <f>6310.7*EXP(-2.62*(C302+273)*0.001-0.669*(D302-E302)/D302)*POWER(B302*(D302-E302)/D302/SQRT(J302*0.01*(D302-E302)),0.115)*POWER(((D302-E302)/D302),0.407)*1000000</f>
        <v>95164442.391783431</v>
      </c>
      <c r="X302" s="10">
        <f t="shared" si="19"/>
        <v>4.1994286529712599E-2</v>
      </c>
      <c r="Y302">
        <f>(H302/N302)*U302</f>
        <v>45034792.754794613</v>
      </c>
      <c r="Z302" s="11">
        <f>ABS(H302-Y302)</f>
        <v>3958769.4168953151</v>
      </c>
      <c r="AA302">
        <v>40846415.276647203</v>
      </c>
      <c r="AB302" s="10">
        <f>ABS(AA302-H302)/H302</f>
        <v>5.589831794652919E-3</v>
      </c>
      <c r="AD302" s="11"/>
    </row>
    <row r="303" spans="1:30" ht="15.6" x14ac:dyDescent="0.25">
      <c r="A303" s="12">
        <v>5</v>
      </c>
      <c r="B303" s="13">
        <v>2.9105820680957502</v>
      </c>
      <c r="C303" s="13">
        <v>1023.0124659197101</v>
      </c>
      <c r="D303" s="14">
        <v>0.139868492114361</v>
      </c>
      <c r="E303" s="14">
        <v>0.11081604679467599</v>
      </c>
      <c r="F303" s="12">
        <v>0.207564180200982</v>
      </c>
      <c r="G303" s="12">
        <v>3.4982260070224198</v>
      </c>
      <c r="H303" s="15">
        <v>44113598.890974298</v>
      </c>
      <c r="I303" s="15">
        <v>2607409.5022501899</v>
      </c>
      <c r="J303">
        <f>560*(1+2.2*10^(-5)*H303/(G303*1000)/((D303-E303)*1000))</f>
        <v>565.34752275401945</v>
      </c>
      <c r="K303">
        <f>(J303*(D303-E303)*1000)^(1/2)</f>
        <v>128.15899496886874</v>
      </c>
      <c r="L303">
        <f>(D303+E303)/2*1000</f>
        <v>125.34226945451849</v>
      </c>
      <c r="M303">
        <f>0.8049-0.3393*F303+(0.2488+0.0393*F303+0.0732*F303*F303)*K303/L303</f>
        <v>1.0004296970753821</v>
      </c>
      <c r="N303">
        <f>H303/1000/(M303*G303*K303)*10^6</f>
        <v>98353304.911298975</v>
      </c>
      <c r="O303">
        <f t="shared" si="16"/>
        <v>18.404076705806681</v>
      </c>
      <c r="P303" s="13">
        <v>1023.0124659197101</v>
      </c>
      <c r="Q303">
        <f>R303*B303*1000/K303</f>
        <v>5.2835055327862168</v>
      </c>
      <c r="R303">
        <f>LN(1/(1-F303))</f>
        <v>0.23264376099085593</v>
      </c>
      <c r="S303">
        <v>2</v>
      </c>
      <c r="T303">
        <v>18.4359452737637</v>
      </c>
      <c r="U303">
        <f t="shared" si="17"/>
        <v>101538162.78031035</v>
      </c>
      <c r="V303" s="10">
        <f t="shared" si="18"/>
        <v>3.2381808337642259E-2</v>
      </c>
      <c r="W303">
        <f>6310.7*EXP(-2.62*(C303+273)*0.001-0.669*(D303-E303)/D303)*POWER(B303*(D303-E303)/D303/SQRT(J303*0.01*(D303-E303)),0.115)*POWER(((D303-E303)/D303),0.407)*1000000</f>
        <v>101681145.94051886</v>
      </c>
      <c r="X303" s="10">
        <f t="shared" si="19"/>
        <v>3.3835579111664127E-2</v>
      </c>
      <c r="Y303">
        <f>(H303/N303)*U303</f>
        <v>45542076.995345458</v>
      </c>
      <c r="Z303" s="11">
        <f>ABS(H303-Y303)</f>
        <v>1428478.1043711603</v>
      </c>
      <c r="AA303">
        <v>42577230.942685001</v>
      </c>
      <c r="AB303" s="10">
        <f>ABS(AA303-H303)/H303</f>
        <v>3.4827535882674052E-2</v>
      </c>
      <c r="AD303" s="11"/>
    </row>
    <row r="304" spans="1:30" ht="15.6" x14ac:dyDescent="0.25">
      <c r="A304" s="12">
        <v>6</v>
      </c>
      <c r="B304" s="13">
        <v>3.3746755527093799</v>
      </c>
      <c r="C304" s="13">
        <v>1029.0314441939299</v>
      </c>
      <c r="D304" s="14">
        <v>0.11081604679467599</v>
      </c>
      <c r="E304" s="14">
        <v>8.5442126673671195E-2</v>
      </c>
      <c r="F304" s="12">
        <v>0.22876689941876599</v>
      </c>
      <c r="G304" s="12">
        <v>3.4999730684543202</v>
      </c>
      <c r="H304" s="15">
        <v>46145895.481188796</v>
      </c>
      <c r="I304" s="15">
        <v>2463479.9018842601</v>
      </c>
      <c r="J304">
        <f>560*(1+2.2*10^(-5)*H304/(G304*1000)/((D304-E304)*1000))</f>
        <v>566.4016439403398</v>
      </c>
      <c r="K304">
        <f>(J304*(D304-E304)*1000)^(1/2)</f>
        <v>119.88256783097358</v>
      </c>
      <c r="L304">
        <f>(D304+E304)/2*1000</f>
        <v>98.129086734173583</v>
      </c>
      <c r="M304">
        <f>0.8049-0.3393*F304+(0.2488+0.0393*F304+0.0732*F304*F304)*K304/L304</f>
        <v>1.0468976348401486</v>
      </c>
      <c r="N304">
        <f>H304/1000/(M304*G304*K304)*10^6</f>
        <v>105052918.00659297</v>
      </c>
      <c r="O304">
        <f t="shared" si="16"/>
        <v>18.469974762181192</v>
      </c>
      <c r="P304" s="13">
        <v>1029.0314441939299</v>
      </c>
      <c r="Q304">
        <f>R304*B304*1000/K304</f>
        <v>7.312333344366075</v>
      </c>
      <c r="R304">
        <f>LN(1/(1-F304))</f>
        <v>0.25976461572871945</v>
      </c>
      <c r="S304">
        <v>2</v>
      </c>
      <c r="T304">
        <v>18.4558863477701</v>
      </c>
      <c r="U304">
        <f t="shared" si="17"/>
        <v>103583265.80563138</v>
      </c>
      <c r="V304" s="10">
        <f t="shared" si="18"/>
        <v>1.3989637116689671E-2</v>
      </c>
      <c r="W304">
        <f>6310.7*EXP(-2.62*(C304+273)*0.001-0.669*(D304-E304)/D304)*POWER(B304*(D304-E304)/D304/SQRT(J304*0.01*(D304-E304)),0.115)*POWER(((D304-E304)/D304),0.407)*1000000</f>
        <v>106421630.79011503</v>
      </c>
      <c r="X304" s="10">
        <f t="shared" si="19"/>
        <v>1.3028793578453062E-2</v>
      </c>
      <c r="Y304">
        <f>(H304/N304)*U304</f>
        <v>45500331.148982279</v>
      </c>
      <c r="Z304" s="11">
        <f>ABS(H304-Y304)</f>
        <v>645564.33220651746</v>
      </c>
      <c r="AA304">
        <v>45262718.866336197</v>
      </c>
      <c r="AB304" s="10">
        <f>ABS(AA304-H304)/H304</f>
        <v>1.9138790257361534E-2</v>
      </c>
      <c r="AD304" s="11"/>
    </row>
    <row r="305" spans="1:30" ht="15.6" x14ac:dyDescent="0.25">
      <c r="A305" s="12">
        <v>2</v>
      </c>
      <c r="B305" s="13">
        <v>2.4497003050583301</v>
      </c>
      <c r="C305" s="13">
        <v>1025.9852989205899</v>
      </c>
      <c r="D305" s="14">
        <v>0.195560151649456</v>
      </c>
      <c r="E305" s="14">
        <v>0.170961479829177</v>
      </c>
      <c r="F305" s="12">
        <v>0.12572141855614</v>
      </c>
      <c r="G305" s="12">
        <v>4.1040741625213899</v>
      </c>
      <c r="H305" s="15">
        <v>41702575.0110512</v>
      </c>
      <c r="I305" s="15">
        <v>2347566.8293579998</v>
      </c>
      <c r="J305">
        <f>560*(1+2.2*10^(-5)*H305/(G305*1000)/((D305-E305)*1000))</f>
        <v>565.08916722388437</v>
      </c>
      <c r="K305">
        <f>(J305*(D305-E305)*1000)^(1/2)</f>
        <v>117.90013983764011</v>
      </c>
      <c r="L305">
        <f>(D305+E305)/2*1000</f>
        <v>183.26081573931651</v>
      </c>
      <c r="M305">
        <f>0.8049-0.3393*F305+(0.2488+0.0393*F305+0.0732*F305*F305)*K305/L305</f>
        <v>0.92623026727672275</v>
      </c>
      <c r="N305">
        <f>H305/1000/(M305*G305*K305)*10^6</f>
        <v>93049572.718423456</v>
      </c>
      <c r="O305">
        <f t="shared" si="16"/>
        <v>18.348642949085232</v>
      </c>
      <c r="P305" s="13">
        <v>1025.9852989205899</v>
      </c>
      <c r="Q305">
        <f>R305*B305*1000/K305</f>
        <v>2.7916205327088313</v>
      </c>
      <c r="R305">
        <f>LN(1/(1-F305))</f>
        <v>0.13435621104360421</v>
      </c>
      <c r="S305">
        <v>2</v>
      </c>
      <c r="T305">
        <v>18.4120302449825</v>
      </c>
      <c r="U305">
        <f t="shared" si="17"/>
        <v>99138680.894149348</v>
      </c>
      <c r="V305" s="10">
        <f t="shared" si="18"/>
        <v>6.5439399642941862E-2</v>
      </c>
      <c r="W305">
        <f>6310.7*EXP(-2.62*(C305+273)*0.001-0.669*(D305-E305)/D305)*POWER(B305*(D305-E305)/D305/SQRT(J305*0.01*(D305-E305)),0.115)*POWER(((D305-E305)/D305),0.407)*1000000</f>
        <v>81191455.964499891</v>
      </c>
      <c r="X305" s="10">
        <f t="shared" si="19"/>
        <v>0.12743870183915099</v>
      </c>
      <c r="Y305">
        <f>(H305/N305)*U305</f>
        <v>44431566.483339138</v>
      </c>
      <c r="Z305" s="11">
        <f>ABS(H305-Y305)</f>
        <v>2728991.472287938</v>
      </c>
      <c r="AA305">
        <v>41756062.342047498</v>
      </c>
      <c r="AB305" s="10">
        <f>ABS(AA305-H305)/H305</f>
        <v>1.2825906069858547E-3</v>
      </c>
      <c r="AD305" s="11"/>
    </row>
    <row r="306" spans="1:30" ht="15.6" x14ac:dyDescent="0.25">
      <c r="A306" s="12">
        <v>1</v>
      </c>
      <c r="B306" s="13">
        <v>2.0708521219348301</v>
      </c>
      <c r="C306" s="13">
        <v>1020.01888932585</v>
      </c>
      <c r="D306" s="14">
        <v>0.22886075671314798</v>
      </c>
      <c r="E306" s="14">
        <v>0.211356807825577</v>
      </c>
      <c r="F306" s="12">
        <v>7.6449559037318801E-2</v>
      </c>
      <c r="G306" s="12">
        <v>3.70163614250025</v>
      </c>
      <c r="H306" s="15">
        <v>31773396.851781499</v>
      </c>
      <c r="I306" s="15">
        <v>1594432.128062</v>
      </c>
      <c r="J306">
        <f>560*(1+2.2*10^(-5)*H306/(G306*1000)/((D306-E306)*1000))</f>
        <v>566.04149738110664</v>
      </c>
      <c r="K306">
        <f>(J306*(D306-E306)*1000)^(1/2)</f>
        <v>99.538743403777374</v>
      </c>
      <c r="L306">
        <f>(D306+E306)/2*1000</f>
        <v>220.10878226936248</v>
      </c>
      <c r="M306">
        <f>0.8049-0.3393*F306+(0.2488+0.0393*F306+0.0732*F306*F306)*K306/L306</f>
        <v>0.89302646743881775</v>
      </c>
      <c r="N306">
        <f>H306/1000/(M306*G306*K306)*10^6</f>
        <v>96563597.189529493</v>
      </c>
      <c r="O306">
        <f t="shared" si="16"/>
        <v>18.385712387472349</v>
      </c>
      <c r="P306" s="13">
        <v>1020.01888932585</v>
      </c>
      <c r="Q306">
        <f>R306*B306*1000/K306</f>
        <v>1.6545776729360273</v>
      </c>
      <c r="R306">
        <f>LN(1/(1-F306))</f>
        <v>7.9529861492051657E-2</v>
      </c>
      <c r="S306">
        <v>2</v>
      </c>
      <c r="T306">
        <v>18.437639551894598</v>
      </c>
      <c r="U306">
        <f t="shared" si="17"/>
        <v>101710342.48792928</v>
      </c>
      <c r="V306" s="10">
        <f t="shared" si="18"/>
        <v>5.3299022076591186E-2</v>
      </c>
      <c r="W306">
        <f>6310.7*EXP(-2.62*(C306+273)*0.001-0.669*(D306-E306)/D306)*POWER(B306*(D306-E306)/D306/SQRT(J306*0.01*(D306-E306)),0.115)*POWER(((D306-E306)/D306),0.407)*1000000</f>
        <v>65750828.763318993</v>
      </c>
      <c r="X306" s="10">
        <f t="shared" si="19"/>
        <v>0.31909300526297674</v>
      </c>
      <c r="Y306">
        <f>(H306/N306)*U306</f>
        <v>33466887.832032893</v>
      </c>
      <c r="Z306" s="11">
        <f>ABS(H306-Y306)</f>
        <v>1693490.9802513942</v>
      </c>
      <c r="AA306">
        <v>32549692.320596799</v>
      </c>
      <c r="AB306" s="10">
        <f>ABS(AA306-H306)/H306</f>
        <v>2.4432246650762952E-2</v>
      </c>
      <c r="AD306" s="11"/>
    </row>
    <row r="307" spans="1:30" ht="15.6" x14ac:dyDescent="0.25">
      <c r="A307" s="12">
        <v>2</v>
      </c>
      <c r="B307" s="13">
        <v>1.9149299108495099</v>
      </c>
      <c r="C307" s="13">
        <v>1016.4526740606</v>
      </c>
      <c r="D307" s="14">
        <v>0.211356807825577</v>
      </c>
      <c r="E307" s="14">
        <v>0.19694628229140698</v>
      </c>
      <c r="F307" s="12">
        <v>6.8148789733252405E-2</v>
      </c>
      <c r="G307" s="12">
        <v>3.70307275639732</v>
      </c>
      <c r="H307" s="15">
        <v>29153868.782069501</v>
      </c>
      <c r="I307" s="15">
        <v>1408639.5766165</v>
      </c>
      <c r="J307">
        <f>560*(1+2.2*10^(-5)*H307/(G307*1000)/((D307-E307)*1000))</f>
        <v>566.73077136336428</v>
      </c>
      <c r="K307">
        <f>(J307*(D307-E307)*1000)^(1/2)</f>
        <v>90.370837396428016</v>
      </c>
      <c r="L307">
        <f>(D307+E307)/2*1000</f>
        <v>204.15154505849199</v>
      </c>
      <c r="M307">
        <f>0.8049-0.3393*F307+(0.2488+0.0393*F307+0.0732*F307*F307)*K307/L307</f>
        <v>0.89324833786591884</v>
      </c>
      <c r="N307">
        <f>H307/1000/(M307*G307*K307)*10^6</f>
        <v>97528922.56832695</v>
      </c>
      <c r="O307">
        <f t="shared" si="16"/>
        <v>18.395659533705047</v>
      </c>
      <c r="P307" s="13">
        <v>1016.4526740606</v>
      </c>
      <c r="Q307">
        <f>R307*B307*1000/K307</f>
        <v>1.4956132064381931</v>
      </c>
      <c r="R307">
        <f>LN(1/(1-F307))</f>
        <v>7.0582122677803935E-2</v>
      </c>
      <c r="S307">
        <v>2</v>
      </c>
      <c r="T307">
        <v>18.448818520965901</v>
      </c>
      <c r="U307">
        <f t="shared" si="17"/>
        <v>102853738.34687689</v>
      </c>
      <c r="V307" s="10">
        <f t="shared" si="18"/>
        <v>5.4597299327483827E-2</v>
      </c>
      <c r="W307">
        <f>6310.7*EXP(-2.62*(C307+273)*0.001-0.669*(D307-E307)/D307)*POWER(B307*(D307-E307)/D307/SQRT(J307*0.01*(D307-E307)),0.115)*POWER(((D307-E307)/D307),0.407)*1000000</f>
        <v>62985272.461075507</v>
      </c>
      <c r="X307" s="10">
        <f t="shared" si="19"/>
        <v>0.35418878008265503</v>
      </c>
      <c r="Y307">
        <f>(H307/N307)*U307</f>
        <v>30745591.282518335</v>
      </c>
      <c r="Z307" s="11">
        <f>ABS(H307-Y307)</f>
        <v>1591722.5004488342</v>
      </c>
      <c r="AA307">
        <v>29834235.2501783</v>
      </c>
      <c r="AB307" s="10">
        <f>ABS(AA307-H307)/H307</f>
        <v>2.3337090291331936E-2</v>
      </c>
      <c r="AD307" s="11"/>
    </row>
    <row r="308" spans="1:30" ht="15.6" x14ac:dyDescent="0.25">
      <c r="A308" s="12">
        <v>3</v>
      </c>
      <c r="B308" s="13">
        <v>2.80276298278892</v>
      </c>
      <c r="C308" s="13">
        <v>1020.72961686977</v>
      </c>
      <c r="D308" s="14">
        <v>0.19732785031483199</v>
      </c>
      <c r="E308" s="14">
        <v>0.15944689468696199</v>
      </c>
      <c r="F308" s="12">
        <v>0.19187240081610801</v>
      </c>
      <c r="G308" s="12">
        <v>3.0377037233123998</v>
      </c>
      <c r="H308" s="15">
        <v>37299288.263379298</v>
      </c>
      <c r="I308" s="15">
        <v>2512001.89621402</v>
      </c>
      <c r="J308">
        <f>560*(1+2.2*10^(-5)*H308/(G308*1000)/((D308-E308)*1000))</f>
        <v>563.99341930095818</v>
      </c>
      <c r="K308">
        <f>(J308*(D308-E308)*1000)^(1/2)</f>
        <v>146.16637674564652</v>
      </c>
      <c r="L308">
        <f>(D308+E308)/2*1000</f>
        <v>178.38737250089699</v>
      </c>
      <c r="M308">
        <f>0.8049-0.3393*F308+(0.2488+0.0393*F308+0.0732*F308*F308)*K308/L308</f>
        <v>0.95204518629301971</v>
      </c>
      <c r="N308">
        <f>H308/1000/(M308*G308*K308)*10^6</f>
        <v>88236868.801857859</v>
      </c>
      <c r="O308">
        <f t="shared" si="16"/>
        <v>18.295535447260171</v>
      </c>
      <c r="P308" s="13">
        <v>1020.72961686977</v>
      </c>
      <c r="Q308">
        <f>R308*B308*1000/K308</f>
        <v>4.0849852271724902</v>
      </c>
      <c r="R308">
        <f>LN(1/(1-F308))</f>
        <v>0.21303531314701327</v>
      </c>
      <c r="S308">
        <v>2</v>
      </c>
      <c r="T308">
        <v>18.429094133744201</v>
      </c>
      <c r="U308">
        <f t="shared" si="17"/>
        <v>100844888.18219993</v>
      </c>
      <c r="V308" s="10">
        <f t="shared" si="18"/>
        <v>0.14288833626513048</v>
      </c>
      <c r="W308">
        <f>6310.7*EXP(-2.62*(C308+273)*0.001-0.669*(D308-E308)/D308)*POWER(B308*(D308-E308)/D308/SQRT(J308*0.01*(D308-E308)),0.115)*POWER(((D308-E308)/D308),0.407)*1000000</f>
        <v>97295379.976047665</v>
      </c>
      <c r="X308" s="10">
        <f t="shared" si="19"/>
        <v>0.10266129450412996</v>
      </c>
      <c r="Y308">
        <f>(H308/N308)*U308</f>
        <v>42628921.507207073</v>
      </c>
      <c r="Z308" s="11">
        <f>ABS(H308-Y308)</f>
        <v>5329633.2438277751</v>
      </c>
      <c r="AA308">
        <v>39595756.388710298</v>
      </c>
      <c r="AB308" s="10">
        <f>ABS(AA308-H308)/H308</f>
        <v>6.1568684879858365E-2</v>
      </c>
      <c r="AD308" s="11"/>
    </row>
    <row r="309" spans="1:30" ht="15.6" x14ac:dyDescent="0.25">
      <c r="A309" s="12">
        <v>4</v>
      </c>
      <c r="B309" s="13">
        <v>3.1295118935298598</v>
      </c>
      <c r="C309" s="13">
        <v>1019.96399806275</v>
      </c>
      <c r="D309" s="14">
        <v>0.15944689468696199</v>
      </c>
      <c r="E309" s="14">
        <v>0.12620597330285899</v>
      </c>
      <c r="F309" s="12">
        <v>0.20834577475997401</v>
      </c>
      <c r="G309" s="12">
        <v>3.0405165361413098</v>
      </c>
      <c r="H309" s="15">
        <v>39817423.022442102</v>
      </c>
      <c r="I309" s="15">
        <v>2516768.7616551002</v>
      </c>
      <c r="J309">
        <f>560*(1+2.2*10^(-5)*H309/(G309*1000)/((D309-E309)*1000))</f>
        <v>564.85359387676647</v>
      </c>
      <c r="K309">
        <f>(J309*(D309-E309)*1000)^(1/2)</f>
        <v>137.0264715578185</v>
      </c>
      <c r="L309">
        <f>(D309+E309)/2*1000</f>
        <v>142.8264339949105</v>
      </c>
      <c r="M309">
        <f>0.8049-0.3393*F309+(0.2488+0.0393*F309+0.0732*F309*F309)*K309/L309</f>
        <v>0.98380881039016987</v>
      </c>
      <c r="N309">
        <f>H309/1000/(M309*G309*K309)*10^6</f>
        <v>97142795.509658188</v>
      </c>
      <c r="O309">
        <f t="shared" si="16"/>
        <v>18.391692572619512</v>
      </c>
      <c r="P309" s="13">
        <v>1019.96399806275</v>
      </c>
      <c r="Q309">
        <f>R309*B309*1000/K309</f>
        <v>5.3358276627368015</v>
      </c>
      <c r="R309">
        <f>LN(1/(1-F309))</f>
        <v>0.23363056679127758</v>
      </c>
      <c r="S309">
        <v>2</v>
      </c>
      <c r="T309">
        <v>18.4450805348241</v>
      </c>
      <c r="U309">
        <f t="shared" si="17"/>
        <v>102469990.16781951</v>
      </c>
      <c r="V309" s="10">
        <f t="shared" si="18"/>
        <v>5.4838803332890332E-2</v>
      </c>
      <c r="W309">
        <f>6310.7*EXP(-2.62*(C309+273)*0.001-0.669*(D309-E309)/D309)*POWER(B309*(D309-E309)/D309/SQRT(J309*0.01*(D309-E309)),0.115)*POWER(((D309-E309)/D309),0.407)*1000000</f>
        <v>102707019.21925676</v>
      </c>
      <c r="X309" s="10">
        <f t="shared" si="19"/>
        <v>5.7278809822241129E-2</v>
      </c>
      <c r="Y309">
        <f>(H309/N309)*U309</f>
        <v>42000962.8527923</v>
      </c>
      <c r="Z309" s="11">
        <f>ABS(H309-Y309)</f>
        <v>2183539.8303501979</v>
      </c>
      <c r="AA309">
        <v>39384031.799493201</v>
      </c>
      <c r="AB309" s="10">
        <f>ABS(AA309-H309)/H309</f>
        <v>1.0884461877521083E-2</v>
      </c>
      <c r="AD309" s="11"/>
    </row>
    <row r="310" spans="1:30" ht="15.6" x14ac:dyDescent="0.25">
      <c r="A310" s="16">
        <v>5</v>
      </c>
      <c r="B310" s="13">
        <v>3.7305440714187998</v>
      </c>
      <c r="C310" s="13">
        <v>1023.4587132118299</v>
      </c>
      <c r="D310" s="14">
        <v>0.12620597330285899</v>
      </c>
      <c r="E310" s="14">
        <v>9.7232052370416197E-2</v>
      </c>
      <c r="F310" s="12">
        <v>0.22939470062091599</v>
      </c>
      <c r="G310" s="12">
        <v>3.0427606118089501</v>
      </c>
      <c r="H310" s="15">
        <v>42559653.184503503</v>
      </c>
      <c r="I310" s="15">
        <v>2524451.1797161698</v>
      </c>
      <c r="J310">
        <f>560*(1+2.2*10^(-5)*H310/(G310*1000)/((D310-E310)*1000))</f>
        <v>565.94749015398384</v>
      </c>
      <c r="K310">
        <f>(J310*(D310-E310)*1000)^(1/2)</f>
        <v>128.05357406818433</v>
      </c>
      <c r="L310">
        <f>(D310+E310)/2*1000</f>
        <v>111.7190128366376</v>
      </c>
      <c r="M310">
        <f>0.8049-0.3393*F310+(0.2488+0.0393*F310+0.0732*F310*F310)*K310/L310</f>
        <v>1.0269921583664154</v>
      </c>
      <c r="N310">
        <f>H310/1000/(M310*G310*K310)*10^6</f>
        <v>106358318.48367147</v>
      </c>
      <c r="O310">
        <f t="shared" si="16"/>
        <v>18.482324314545743</v>
      </c>
      <c r="P310" s="13">
        <v>1023.4587132118299</v>
      </c>
      <c r="Q310">
        <f>R310*B310*1000/K310</f>
        <v>7.591364303795876</v>
      </c>
      <c r="R310">
        <f>LN(1/(1-F310))</f>
        <v>0.26057896986189105</v>
      </c>
      <c r="S310">
        <v>2</v>
      </c>
      <c r="T310">
        <v>18.477061843244702</v>
      </c>
      <c r="U310">
        <f t="shared" si="17"/>
        <v>105800081.02762</v>
      </c>
      <c r="V310" s="10">
        <f t="shared" si="18"/>
        <v>5.2486487564879242E-3</v>
      </c>
      <c r="W310">
        <f>6310.7*EXP(-2.62*(C310+273)*0.001-0.669*(D310-E310)/D310)*POWER(B310*(D310-E310)/D310/SQRT(J310*0.01*(D310-E310)),0.115)*POWER(((D310-E310)/D310),0.407)*1000000</f>
        <v>108519051.26992378</v>
      </c>
      <c r="X310" s="10">
        <f t="shared" si="19"/>
        <v>2.0315597473309327E-2</v>
      </c>
      <c r="Y310">
        <f>(H310/N310)*U310</f>
        <v>42336272.5137401</v>
      </c>
      <c r="Z310" s="11">
        <f>ABS(H310-Y310)</f>
        <v>223380.67076340318</v>
      </c>
      <c r="AA310">
        <v>41348478.629020602</v>
      </c>
      <c r="AB310" s="10">
        <f>ABS(AA310-H310)/H310</f>
        <v>2.8458280668600591E-2</v>
      </c>
      <c r="AD310" s="11"/>
    </row>
    <row r="311" spans="1:30" ht="15.6" x14ac:dyDescent="0.25">
      <c r="A311" s="12">
        <v>1</v>
      </c>
      <c r="B311" s="13">
        <v>2.0708590541271001</v>
      </c>
      <c r="C311" s="13">
        <v>1015.31245540619</v>
      </c>
      <c r="D311" s="14">
        <v>0.22883593159274401</v>
      </c>
      <c r="E311" s="14">
        <v>0.21134078078396498</v>
      </c>
      <c r="F311" s="12">
        <v>7.6419418686540105E-2</v>
      </c>
      <c r="G311" s="12">
        <v>3.70163803089623</v>
      </c>
      <c r="H311" s="15">
        <v>32264832.525943398</v>
      </c>
      <c r="I311" s="15">
        <v>1629885.10560465</v>
      </c>
      <c r="J311">
        <f>560*(1+2.2*10^(-5)*H311/(G311*1000)/((D311-E311)*1000))</f>
        <v>566.13802261290562</v>
      </c>
      <c r="K311">
        <f>(J311*(D311-E311)*1000)^(1/2)</f>
        <v>99.52220899978424</v>
      </c>
      <c r="L311">
        <f>(D311+E311)/2*1000</f>
        <v>220.08835618835448</v>
      </c>
      <c r="M311">
        <f>0.8049-0.3393*F311+(0.2488+0.0393*F311+0.0732*F311*F311)*K311/L311</f>
        <v>0.8930276429459455</v>
      </c>
      <c r="N311">
        <f>H311/1000/(M311*G311*K311)*10^6</f>
        <v>98073247.719222367</v>
      </c>
      <c r="O311">
        <f t="shared" si="16"/>
        <v>18.401225183157706</v>
      </c>
      <c r="P311" s="13">
        <v>1015.31245540619</v>
      </c>
      <c r="Q311">
        <f>R311*B311*1000/K311</f>
        <v>1.6541790358527562</v>
      </c>
      <c r="R311">
        <f>LN(1/(1-F311))</f>
        <v>7.9497226719078995E-2</v>
      </c>
      <c r="S311">
        <v>2</v>
      </c>
      <c r="T311">
        <v>18.450670258571598</v>
      </c>
      <c r="U311">
        <f t="shared" si="17"/>
        <v>103044372.93020108</v>
      </c>
      <c r="V311" s="10">
        <f t="shared" si="18"/>
        <v>5.068788203293461E-2</v>
      </c>
      <c r="W311">
        <f>6310.7*EXP(-2.62*(C311+273)*0.001-0.669*(D311-E311)/D311)*POWER(B311*(D311-E311)/D311/SQRT(J311*0.01*(D311-E311)),0.115)*POWER(((D311-E311)/D311),0.407)*1000000</f>
        <v>66555552.642458536</v>
      </c>
      <c r="X311" s="10">
        <f t="shared" si="19"/>
        <v>0.3213689340338462</v>
      </c>
      <c r="Y311">
        <f>(H311/N311)*U311</f>
        <v>33900268.550830811</v>
      </c>
      <c r="Z311" s="11">
        <f>ABS(H311-Y311)</f>
        <v>1635436.0248874128</v>
      </c>
      <c r="AA311">
        <v>32850889.973822799</v>
      </c>
      <c r="AB311" s="10">
        <f>ABS(AA311-H311)/H311</f>
        <v>1.8163969932531495E-2</v>
      </c>
      <c r="AD311" s="11"/>
    </row>
    <row r="312" spans="1:30" ht="15.6" x14ac:dyDescent="0.25">
      <c r="A312" s="12">
        <v>2</v>
      </c>
      <c r="B312" s="13">
        <v>1.9149298448478</v>
      </c>
      <c r="C312" s="13">
        <v>1008.62480590909</v>
      </c>
      <c r="D312" s="14">
        <v>0.21134078078396498</v>
      </c>
      <c r="E312" s="14">
        <v>0.196950025367093</v>
      </c>
      <c r="F312" s="12">
        <v>6.8060453444765898E-2</v>
      </c>
      <c r="G312" s="12">
        <v>3.7030740681135699</v>
      </c>
      <c r="H312" s="15">
        <v>29112301.1120493</v>
      </c>
      <c r="I312" s="15">
        <v>1433181.4074387299</v>
      </c>
      <c r="J312">
        <f>560*(1+2.2*10^(-5)*H312/(G312*1000)/((D312-E312)*1000))</f>
        <v>566.73040582133194</v>
      </c>
      <c r="K312">
        <f>(J312*(D312-E312)*1000)^(1/2)</f>
        <v>90.30879612462671</v>
      </c>
      <c r="L312">
        <f>(D312+E312)/2*1000</f>
        <v>204.14540307552898</v>
      </c>
      <c r="M312">
        <f>0.8049-0.3393*F312+(0.2488+0.0393*F312+0.0732*F312*F312)*K312/L312</f>
        <v>0.89320320936236219</v>
      </c>
      <c r="N312">
        <f>H312/1000/(M312*G312*K312)*10^6</f>
        <v>97461660.863934994</v>
      </c>
      <c r="O312">
        <f t="shared" si="16"/>
        <v>18.394969636727708</v>
      </c>
      <c r="P312" s="13">
        <v>1008.62480590909</v>
      </c>
      <c r="Q312">
        <f>R312*B312*1000/K312</f>
        <v>1.4946306324937961</v>
      </c>
      <c r="R312">
        <f>LN(1/(1-F312))</f>
        <v>7.048733061144194E-2</v>
      </c>
      <c r="S312">
        <v>2</v>
      </c>
      <c r="T312">
        <v>18.470676530027401</v>
      </c>
      <c r="U312">
        <f t="shared" si="17"/>
        <v>105126666.64078401</v>
      </c>
      <c r="V312" s="10">
        <f t="shared" si="18"/>
        <v>7.8646369340555716E-2</v>
      </c>
      <c r="W312">
        <f>6310.7*EXP(-2.62*(C312+273)*0.001-0.669*(D312-E312)/D312)*POWER(B312*(D312-E312)/D312/SQRT(J312*0.01*(D312-E312)),0.115)*POWER(((D312-E312)/D312),0.407)*1000000</f>
        <v>64255735.526030011</v>
      </c>
      <c r="X312" s="10">
        <f t="shared" si="19"/>
        <v>0.34070756688892628</v>
      </c>
      <c r="Y312">
        <f>(H312/N312)*U312</f>
        <v>31401877.897661004</v>
      </c>
      <c r="Z312" s="11">
        <f>ABS(H312-Y312)</f>
        <v>2289576.785611704</v>
      </c>
      <c r="AA312">
        <v>30309587.810920902</v>
      </c>
      <c r="AB312" s="10">
        <f>ABS(AA312-H312)/H312</f>
        <v>4.1126487880961633E-2</v>
      </c>
      <c r="AD312" s="11"/>
    </row>
    <row r="313" spans="1:30" ht="15.6" x14ac:dyDescent="0.25">
      <c r="A313" s="12">
        <v>3</v>
      </c>
      <c r="B313" s="13">
        <v>2.7968451861413799</v>
      </c>
      <c r="C313" s="13">
        <v>1012.87099958157</v>
      </c>
      <c r="D313" s="14">
        <v>0.19734520650672102</v>
      </c>
      <c r="E313" s="14">
        <v>0.16078106002967801</v>
      </c>
      <c r="F313" s="12">
        <v>0.18518629610690701</v>
      </c>
      <c r="G313" s="12">
        <v>3.0374415111928301</v>
      </c>
      <c r="H313" s="15">
        <v>36708331.491716303</v>
      </c>
      <c r="I313" s="15">
        <v>2512585.5827383399</v>
      </c>
      <c r="J313">
        <f>560*(1+2.2*10^(-5)*H313/(G313*1000)/((D313-E313)*1000))</f>
        <v>564.07203956187379</v>
      </c>
      <c r="K313">
        <f>(J313*(D313-E313)*1000)^(1/2)</f>
        <v>143.61341399098049</v>
      </c>
      <c r="L313">
        <f>(D313+E313)/2*1000</f>
        <v>179.06313326819949</v>
      </c>
      <c r="M313">
        <f>0.8049-0.3393*F313+(0.2488+0.0393*F313+0.0732*F313*F313)*K313/L313</f>
        <v>0.9494608821899001</v>
      </c>
      <c r="N313">
        <f>H313/1000/(M313*G313*K313)*10^6</f>
        <v>88630793.61459437</v>
      </c>
      <c r="O313">
        <f t="shared" si="16"/>
        <v>18.299989912917912</v>
      </c>
      <c r="P313" s="13">
        <v>1012.87099958157</v>
      </c>
      <c r="Q313">
        <f>R313*B313*1000/K313</f>
        <v>3.9883605888371152</v>
      </c>
      <c r="R313">
        <f>LN(1/(1-F313))</f>
        <v>0.2047957760508741</v>
      </c>
      <c r="S313">
        <v>2</v>
      </c>
      <c r="T313">
        <v>18.449797178705399</v>
      </c>
      <c r="U313">
        <f t="shared" si="17"/>
        <v>102954446.22518075</v>
      </c>
      <c r="V313" s="10">
        <f t="shared" si="18"/>
        <v>0.16161033909807815</v>
      </c>
      <c r="W313">
        <f>6310.7*EXP(-2.62*(C313+273)*0.001-0.669*(D313-E313)/D313)*POWER(B313*(D313-E313)/D313/SQRT(J313*0.01*(D313-E313)),0.115)*POWER(((D313-E313)/D313),0.407)*1000000</f>
        <v>98109597.548552483</v>
      </c>
      <c r="X313" s="10">
        <f t="shared" si="19"/>
        <v>0.10694707276543317</v>
      </c>
      <c r="Y313">
        <f>(H313/N313)*U313</f>
        <v>42640777.391817234</v>
      </c>
      <c r="Z313" s="11">
        <f>ABS(H313-Y313)</f>
        <v>5932445.9001009315</v>
      </c>
      <c r="AA313">
        <v>39337536.813094698</v>
      </c>
      <c r="AB313" s="10">
        <f>ABS(AA313-H313)/H313</f>
        <v>7.1624212121210368E-2</v>
      </c>
      <c r="AD313" s="11"/>
    </row>
    <row r="314" spans="1:30" ht="15.6" x14ac:dyDescent="0.25">
      <c r="A314" s="12">
        <v>4</v>
      </c>
      <c r="B314" s="13">
        <v>3.1177104706482601</v>
      </c>
      <c r="C314" s="13">
        <v>1011.51473407808</v>
      </c>
      <c r="D314" s="14">
        <v>0.16078106002967801</v>
      </c>
      <c r="E314" s="14">
        <v>0.12779260850948099</v>
      </c>
      <c r="F314" s="12">
        <v>0.20504869568929701</v>
      </c>
      <c r="G314" s="12">
        <v>3.0401608952286798</v>
      </c>
      <c r="H314" s="15">
        <v>39109075.069518</v>
      </c>
      <c r="I314" s="15">
        <v>2509709.4115857999</v>
      </c>
      <c r="J314">
        <f>560*(1+2.2*10^(-5)*H314/(G314*1000)/((D314-E314)*1000))</f>
        <v>564.80429596697456</v>
      </c>
      <c r="K314">
        <f>(J314*(D314-E314)*1000)^(1/2)</f>
        <v>136.49915434135684</v>
      </c>
      <c r="L314">
        <f>(D314+E314)/2*1000</f>
        <v>144.28683426957949</v>
      </c>
      <c r="M314">
        <f>0.8049-0.3393*F314+(0.2488+0.0393*F314+0.0732*F314*F314)*K314/L314</f>
        <v>0.9812333954548218</v>
      </c>
      <c r="N314">
        <f>H314/1000/(M314*G314*K314)*10^6</f>
        <v>96045870.060473084</v>
      </c>
      <c r="O314">
        <f t="shared" si="16"/>
        <v>18.380336448445693</v>
      </c>
      <c r="P314" s="13">
        <v>1011.51473407808</v>
      </c>
      <c r="Q314">
        <f>R314*B314*1000/K314</f>
        <v>5.2413130411094366</v>
      </c>
      <c r="R314">
        <f>LN(1/(1-F314))</f>
        <v>0.22947441864317961</v>
      </c>
      <c r="S314">
        <v>2</v>
      </c>
      <c r="T314">
        <v>18.4670312295458</v>
      </c>
      <c r="U314">
        <f t="shared" si="17"/>
        <v>104744145.97721347</v>
      </c>
      <c r="V314" s="10">
        <f t="shared" si="18"/>
        <v>9.0563768241817347E-2</v>
      </c>
      <c r="W314">
        <f>6310.7*EXP(-2.62*(C314+273)*0.001-0.669*(D314-E314)/D314)*POWER(B314*(D314-E314)/D314/SQRT(J314*0.01*(D314-E314)),0.115)*POWER(((D314-E314)/D314),0.407)*1000000</f>
        <v>104366094.10113305</v>
      </c>
      <c r="X314" s="10">
        <f t="shared" si="19"/>
        <v>8.6627608614730914E-2</v>
      </c>
      <c r="Y314">
        <f>(H314/N314)*U314</f>
        <v>42650940.280265667</v>
      </c>
      <c r="Z314" s="11">
        <f>ABS(H314-Y314)</f>
        <v>3541865.2107476667</v>
      </c>
      <c r="AA314">
        <v>39721664.906965598</v>
      </c>
      <c r="AB314" s="10">
        <f>ABS(AA314-H314)/H314</f>
        <v>1.5663623758902373E-2</v>
      </c>
      <c r="AD314" s="11"/>
    </row>
    <row r="315" spans="1:30" ht="15.6" x14ac:dyDescent="0.25">
      <c r="A315" s="12">
        <v>5</v>
      </c>
      <c r="B315" s="13">
        <v>3.5508445335527199</v>
      </c>
      <c r="C315" s="13">
        <v>1015.41385850976</v>
      </c>
      <c r="D315" s="14">
        <v>0.12779260850948099</v>
      </c>
      <c r="E315" s="14">
        <v>9.844637802606801E-2</v>
      </c>
      <c r="F315" s="12">
        <v>0.229459941629367</v>
      </c>
      <c r="G315" s="12">
        <v>3.0423976983184202</v>
      </c>
      <c r="H315" s="15">
        <v>41963395.217063099</v>
      </c>
      <c r="I315" s="15">
        <v>2523844.6562280599</v>
      </c>
      <c r="J315">
        <f>560*(1+2.2*10^(-5)*H315/(G315*1000)/((D315-E315)*1000))</f>
        <v>565.79045937650073</v>
      </c>
      <c r="K315">
        <f>(J315*(D315-E315)*1000)^(1/2)</f>
        <v>128.8558001262609</v>
      </c>
      <c r="L315">
        <f>(D315+E315)/2*1000</f>
        <v>113.1194932677745</v>
      </c>
      <c r="M315">
        <f>0.8049-0.3393*F315+(0.2488+0.0393*F315+0.0732*F315*F315)*K315/L315</f>
        <v>1.0251178988493579</v>
      </c>
      <c r="N315">
        <f>H315/1000/(M315*G315*K315)*10^6</f>
        <v>104418354.96266071</v>
      </c>
      <c r="O315">
        <f t="shared" si="16"/>
        <v>18.463916031777963</v>
      </c>
      <c r="P315" s="13">
        <v>1015.41385850976</v>
      </c>
      <c r="Q315">
        <f>R315*B315*1000/K315</f>
        <v>7.1830375056172251</v>
      </c>
      <c r="R315">
        <f>LN(1/(1-F315))</f>
        <v>0.26066363547524396</v>
      </c>
      <c r="S315">
        <v>2</v>
      </c>
      <c r="T315">
        <v>18.490645997444702</v>
      </c>
      <c r="U315">
        <f t="shared" si="17"/>
        <v>107247091.59878998</v>
      </c>
      <c r="V315" s="10">
        <f t="shared" si="18"/>
        <v>2.7090415637564841E-2</v>
      </c>
      <c r="W315">
        <f>6310.7*EXP(-2.62*(C315+273)*0.001-0.669*(D315-E315)/D315)*POWER(B315*(D315-E315)/D315/SQRT(J315*0.01*(D315-E315)),0.115)*POWER(((D315-E315)/D315),0.407)*1000000</f>
        <v>110135211.81896274</v>
      </c>
      <c r="X315" s="10">
        <f t="shared" si="19"/>
        <v>5.4749539564632403E-2</v>
      </c>
      <c r="Y315">
        <f>(H315/N315)*U315</f>
        <v>43100201.03505674</v>
      </c>
      <c r="Z315" s="11">
        <f>ABS(H315-Y315)</f>
        <v>1136805.8179936409</v>
      </c>
      <c r="AA315">
        <v>42116903.2343909</v>
      </c>
      <c r="AB315" s="10">
        <f>ABS(AA315-H315)/H315</f>
        <v>3.6581410187081615E-3</v>
      </c>
      <c r="AD315" s="11"/>
    </row>
    <row r="316" spans="1:30" ht="15.6" x14ac:dyDescent="0.25">
      <c r="A316" s="12">
        <v>6</v>
      </c>
      <c r="B316" s="13">
        <v>4.0823585674662404</v>
      </c>
      <c r="C316" s="13">
        <v>1025.7184192980901</v>
      </c>
      <c r="D316" s="14">
        <v>9.844637802606801E-2</v>
      </c>
      <c r="E316" s="14">
        <v>7.609676729155071E-2</v>
      </c>
      <c r="F316" s="12">
        <v>0.226792817576768</v>
      </c>
      <c r="G316" s="12">
        <v>3.0441911498977698</v>
      </c>
      <c r="H316" s="15">
        <v>40517559.5914004</v>
      </c>
      <c r="I316" s="15">
        <v>2056208.1401758599</v>
      </c>
      <c r="J316">
        <f>560*(1+2.2*10^(-5)*H316/(G316*1000)/((D316-E316)*1000))</f>
        <v>567.33689164001612</v>
      </c>
      <c r="K316">
        <f>(J316*(D316-E316)*1000)^(1/2)</f>
        <v>112.60443456403208</v>
      </c>
      <c r="L316">
        <f>(D316+E316)/2*1000</f>
        <v>87.271572658809362</v>
      </c>
      <c r="M316">
        <f>0.8049-0.3393*F316+(0.2488+0.0393*F316+0.0732*F316*F316)*K316/L316</f>
        <v>1.0653280394541087</v>
      </c>
      <c r="N316">
        <f>H316/1000/(M316*G316*K316)*10^6</f>
        <v>110951328.9650501</v>
      </c>
      <c r="O316">
        <f t="shared" si="16"/>
        <v>18.52460218532477</v>
      </c>
      <c r="P316" s="13">
        <v>1025.7184192980901</v>
      </c>
      <c r="Q316">
        <f>R316*B316*1000/K316</f>
        <v>9.3248216764197931</v>
      </c>
      <c r="R316">
        <f>LN(1/(1-F316))</f>
        <v>0.25720824247326818</v>
      </c>
      <c r="S316">
        <v>2</v>
      </c>
      <c r="T316">
        <v>18.512094157952699</v>
      </c>
      <c r="U316">
        <f t="shared" si="17"/>
        <v>109572189.84091051</v>
      </c>
      <c r="V316" s="10">
        <f t="shared" si="18"/>
        <v>1.2430127128752317E-2</v>
      </c>
      <c r="W316">
        <f>6310.7*EXP(-2.62*(C316+273)*0.001-0.669*(D316-E316)/D316)*POWER(B316*(D316-E316)/D316/SQRT(J316*0.01*(D316-E316)),0.115)*POWER(((D316-E316)/D316),0.407)*1000000</f>
        <v>110169995.89674875</v>
      </c>
      <c r="X316" s="10">
        <f t="shared" si="19"/>
        <v>7.0421244665530005E-3</v>
      </c>
      <c r="Y316">
        <f>(H316/N316)*U316</f>
        <v>40013921.174732499</v>
      </c>
      <c r="Z316" s="11">
        <f>ABS(H316-Y316)</f>
        <v>503638.41666790098</v>
      </c>
      <c r="AA316">
        <v>41539208.432202801</v>
      </c>
      <c r="AB316" s="10">
        <f>ABS(AA316-H316)/H316</f>
        <v>2.5214964847469244E-2</v>
      </c>
      <c r="AD316" s="11"/>
    </row>
    <row r="317" spans="1:30" ht="15.6" x14ac:dyDescent="0.25">
      <c r="A317" s="17" t="s">
        <v>22</v>
      </c>
      <c r="B317" s="18">
        <v>2.1268204568954099</v>
      </c>
      <c r="C317" s="18">
        <v>1020.27870240992</v>
      </c>
      <c r="D317" s="19">
        <v>0.25</v>
      </c>
      <c r="E317" s="19">
        <v>0.22885003431440601</v>
      </c>
      <c r="F317" s="20">
        <v>8.4566036327844901E-2</v>
      </c>
      <c r="G317" s="20">
        <v>3.7</v>
      </c>
      <c r="H317" s="21">
        <v>39959251.978490703</v>
      </c>
      <c r="I317" s="21">
        <v>2269020.7683717799</v>
      </c>
      <c r="J317">
        <f>560*(1+2.2*10^(-5)*H317/(G317*1000)/((D317-E317)*1000))</f>
        <v>566.29095627238621</v>
      </c>
      <c r="K317">
        <f>(J317*(D317-E317)*1000)^(1/2)</f>
        <v>109.43963766946223</v>
      </c>
      <c r="L317">
        <f>(D317+E317)/2*1000</f>
        <v>239.425017157203</v>
      </c>
      <c r="M317">
        <f>0.8049-0.3393*F317+(0.2488+0.0393*F317+0.0732*F317*F317)*K317/L317</f>
        <v>0.8916900324253767</v>
      </c>
      <c r="N317">
        <f>H317/1000/(M317*G317*K317)*10^6</f>
        <v>110669275.59835419</v>
      </c>
      <c r="O317">
        <f t="shared" si="16"/>
        <v>18.522056812618697</v>
      </c>
      <c r="P317" s="18">
        <v>1020.27870240992</v>
      </c>
      <c r="Q317">
        <f>R317*B317*1000/K317</f>
        <v>1.7171071023259188</v>
      </c>
      <c r="R317">
        <f>LN(1/(1-F317))</f>
        <v>8.8357048903188171E-2</v>
      </c>
      <c r="S317">
        <v>2</v>
      </c>
      <c r="T317">
        <v>18.436427056643101</v>
      </c>
      <c r="U317">
        <f t="shared" si="17"/>
        <v>101587093.91488872</v>
      </c>
      <c r="V317" s="10">
        <f t="shared" si="18"/>
        <v>8.2065972098949308E-2</v>
      </c>
      <c r="W317">
        <f>6310.7*EXP(-2.62*(C317+273)*0.001-0.669*(D317-E317)/D317)*POWER(B317*(D317-E317)/D317/SQRT(J317*0.01*(D317-E317)),0.115)*POWER(((D317-E317)/D317),0.407)*1000000</f>
        <v>68345416.199556112</v>
      </c>
      <c r="X317" s="10">
        <f t="shared" si="19"/>
        <v>0.38243549684378247</v>
      </c>
      <c r="Y317">
        <f>(H317/N317)*U317</f>
        <v>36679957.120529003</v>
      </c>
      <c r="Z317" s="11">
        <f>ABS(H317-Y317)</f>
        <v>3279294.8579616994</v>
      </c>
      <c r="AA317">
        <v>36101161.990621701</v>
      </c>
      <c r="AB317" s="10">
        <f>ABS(AA317-H317)/H317</f>
        <v>9.6550605850823673E-2</v>
      </c>
      <c r="AD317" s="11"/>
    </row>
    <row r="318" spans="1:30" ht="15.6" x14ac:dyDescent="0.25">
      <c r="A318" s="12">
        <v>1</v>
      </c>
      <c r="B318" s="13">
        <v>2.0708413756361201</v>
      </c>
      <c r="C318" s="13">
        <v>1024.8771990923401</v>
      </c>
      <c r="D318" s="14">
        <v>0.228892477397792</v>
      </c>
      <c r="E318" s="14">
        <v>0.21138272069921102</v>
      </c>
      <c r="F318" s="12">
        <v>7.6464331481789702E-2</v>
      </c>
      <c r="G318" s="12">
        <v>3.70163372945827</v>
      </c>
      <c r="H318" s="15">
        <v>31188993.660653599</v>
      </c>
      <c r="I318" s="15">
        <v>1627176.5959242899</v>
      </c>
      <c r="J318">
        <f>560*(1+2.2*10^(-5)*H318/(G318*1000)/((D318-E318)*1000))</f>
        <v>565.92841386888483</v>
      </c>
      <c r="K318">
        <f>(J318*(D318-E318)*1000)^(1/2)</f>
        <v>99.545310465425842</v>
      </c>
      <c r="L318">
        <f>(D318+E318)/2*1000</f>
        <v>220.1375990485015</v>
      </c>
      <c r="M318">
        <f>0.8049-0.3393*F318+(0.2488+0.0393*F318+0.0732*F318*F318)*K318/L318</f>
        <v>0.89301438533259281</v>
      </c>
      <c r="N318">
        <f>H318/1000/(M318*G318*K318)*10^6</f>
        <v>94782608.779979378</v>
      </c>
      <c r="O318">
        <f t="shared" si="16"/>
        <v>18.367096498707951</v>
      </c>
      <c r="P318" s="13">
        <v>1024.8771990923401</v>
      </c>
      <c r="Q318">
        <f>R318*B318*1000/K318</f>
        <v>1.6547926863760511</v>
      </c>
      <c r="R318">
        <f>LN(1/(1-F318))</f>
        <v>7.9545856896267267E-2</v>
      </c>
      <c r="S318">
        <v>2</v>
      </c>
      <c r="T318">
        <v>18.424297261218101</v>
      </c>
      <c r="U318">
        <f t="shared" si="17"/>
        <v>100362306.47549585</v>
      </c>
      <c r="V318" s="10">
        <f t="shared" si="18"/>
        <v>5.8868370129679826E-2</v>
      </c>
      <c r="W318">
        <f>6310.7*EXP(-2.62*(C318+273)*0.001-0.669*(D318-E318)/D318)*POWER(B318*(D318-E318)/D318/SQRT(J318*0.01*(D318-E318)),0.115)*POWER(((D318-E318)/D318),0.407)*1000000</f>
        <v>64924578.271880873</v>
      </c>
      <c r="X318" s="10">
        <f t="shared" si="19"/>
        <v>0.31501591792444228</v>
      </c>
      <c r="Y318">
        <f>(H318/N318)*U318</f>
        <v>33025038.883441191</v>
      </c>
      <c r="Z318" s="11">
        <f>ABS(H318-Y318)</f>
        <v>1836045.2227875926</v>
      </c>
      <c r="AA318">
        <v>32239020.0155247</v>
      </c>
      <c r="AB318" s="10">
        <f>ABS(AA318-H318)/H318</f>
        <v>3.3666567324862423E-2</v>
      </c>
      <c r="AD318" s="11"/>
    </row>
    <row r="319" spans="1:30" ht="15.6" x14ac:dyDescent="0.25">
      <c r="A319" s="12">
        <v>2</v>
      </c>
      <c r="B319" s="13">
        <v>1.9149304913123699</v>
      </c>
      <c r="C319" s="13">
        <v>1020.6766288157201</v>
      </c>
      <c r="D319" s="14">
        <v>0.21138272069921102</v>
      </c>
      <c r="E319" s="14">
        <v>0.19694854744172</v>
      </c>
      <c r="F319" s="12">
        <v>6.8252258197588303E-2</v>
      </c>
      <c r="G319" s="12">
        <v>3.7030707853026699</v>
      </c>
      <c r="H319" s="15">
        <v>28842721.969374299</v>
      </c>
      <c r="I319" s="15">
        <v>1396042.02031334</v>
      </c>
      <c r="J319">
        <f>560*(1+2.2*10^(-5)*H319/(G319*1000)/((D319-E319)*1000))</f>
        <v>566.64803081245952</v>
      </c>
      <c r="K319">
        <f>(J319*(D319-E319)*1000)^(1/2)</f>
        <v>90.438353881321575</v>
      </c>
      <c r="L319">
        <f>(D319+E319)/2*1000</f>
        <v>204.1656340704655</v>
      </c>
      <c r="M319">
        <f>0.8049-0.3393*F319+(0.2488+0.0393*F319+0.0732*F319*F319)*K319/L319</f>
        <v>0.89329107243119643</v>
      </c>
      <c r="N319">
        <f>H319/1000/(M319*G319*K319)*10^6</f>
        <v>96411443.92604892</v>
      </c>
      <c r="O319">
        <f t="shared" si="16"/>
        <v>18.384135465460773</v>
      </c>
      <c r="P319" s="13">
        <v>1020.6766288157201</v>
      </c>
      <c r="Q319">
        <f>R319*B319*1000/K319</f>
        <v>1.4968482940084848</v>
      </c>
      <c r="R319">
        <f>LN(1/(1-F319))</f>
        <v>7.0693164234601674E-2</v>
      </c>
      <c r="S319">
        <v>2</v>
      </c>
      <c r="T319">
        <v>18.4371375792132</v>
      </c>
      <c r="U319">
        <f t="shared" si="17"/>
        <v>101659299.48675255</v>
      </c>
      <c r="V319" s="10">
        <f t="shared" si="18"/>
        <v>5.4431873924935002E-2</v>
      </c>
      <c r="W319">
        <f>6310.7*EXP(-2.62*(C319+273)*0.001-0.669*(D319-E319)/D319)*POWER(B319*(D319-E319)/D319/SQRT(J319*0.01*(D319-E319)),0.115)*POWER(((D319-E319)/D319),0.407)*1000000</f>
        <v>62331752.924478211</v>
      </c>
      <c r="X319" s="10">
        <f t="shared" si="19"/>
        <v>0.3534818027174354</v>
      </c>
      <c r="Y319">
        <f>(H319/N319)*U319</f>
        <v>30412685.375263236</v>
      </c>
      <c r="Z319" s="11">
        <f>ABS(H319-Y319)</f>
        <v>1569963.4058889374</v>
      </c>
      <c r="AA319">
        <v>29589557.979343802</v>
      </c>
      <c r="AB319" s="10">
        <f>ABS(AA319-H319)/H319</f>
        <v>2.5893395594302995E-2</v>
      </c>
      <c r="AD319" s="11"/>
    </row>
    <row r="320" spans="1:30" ht="15.6" x14ac:dyDescent="0.25">
      <c r="A320" s="12">
        <v>3</v>
      </c>
      <c r="B320" s="13">
        <v>2.8008377314543602</v>
      </c>
      <c r="C320" s="13">
        <v>1020.28661389647</v>
      </c>
      <c r="D320" s="14">
        <v>0.19727963819744801</v>
      </c>
      <c r="E320" s="14">
        <v>0.15987244452810001</v>
      </c>
      <c r="F320" s="12">
        <v>0.18951901022296899</v>
      </c>
      <c r="G320" s="12">
        <v>3.0383799659182702</v>
      </c>
      <c r="H320" s="15">
        <v>36649323.246206596</v>
      </c>
      <c r="I320" s="15">
        <v>2513672.5498934202</v>
      </c>
      <c r="J320">
        <f>560*(1+2.2*10^(-5)*H320/(G320*1000)/((D320-E320)*1000))</f>
        <v>563.97264223422837</v>
      </c>
      <c r="K320">
        <f>(J320*(D320-E320)*1000)^(1/2)</f>
        <v>145.24680324285865</v>
      </c>
      <c r="L320">
        <f>(D320+E320)/2*1000</f>
        <v>178.57604136277399</v>
      </c>
      <c r="M320">
        <f>0.8049-0.3393*F320+(0.2488+0.0393*F320+0.0732*F320*F320)*K320/L320</f>
        <v>0.95115688540078747</v>
      </c>
      <c r="N320">
        <f>H320/1000/(M320*G320*K320)*10^6</f>
        <v>87310230.927693516</v>
      </c>
      <c r="O320">
        <f t="shared" si="16"/>
        <v>18.28497820670038</v>
      </c>
      <c r="P320" s="13">
        <v>1020.28661389647</v>
      </c>
      <c r="Q320">
        <f>R320*B320*1000/K320</f>
        <v>4.0519496307416185</v>
      </c>
      <c r="R320">
        <f>LN(1/(1-F320))</f>
        <v>0.21012739301419678</v>
      </c>
      <c r="S320">
        <v>2</v>
      </c>
      <c r="T320">
        <v>18.4299240569554</v>
      </c>
      <c r="U320">
        <f t="shared" si="17"/>
        <v>100928616.43483748</v>
      </c>
      <c r="V320" s="10">
        <f t="shared" si="18"/>
        <v>0.15597697271493996</v>
      </c>
      <c r="W320">
        <f>6310.7*EXP(-2.62*(C320+273)*0.001-0.669*(D320-E320)/D320)*POWER(B320*(D320-E320)/D320/SQRT(J320*0.01*(D320-E320)),0.115)*POWER(((D320-E320)/D320),0.407)*1000000</f>
        <v>96998166.349831536</v>
      </c>
      <c r="X320" s="10">
        <f t="shared" si="19"/>
        <v>0.11095991064507825</v>
      </c>
      <c r="Y320">
        <f>(H320/N320)*U320</f>
        <v>42365773.738201179</v>
      </c>
      <c r="Z320" s="11">
        <f>ABS(H320-Y320)</f>
        <v>5716450.4919945821</v>
      </c>
      <c r="AA320">
        <v>39372907.080006503</v>
      </c>
      <c r="AB320" s="10">
        <f>ABS(AA320-H320)/H320</f>
        <v>7.431471013811454E-2</v>
      </c>
      <c r="AD320" s="11"/>
    </row>
    <row r="321" spans="1:30" ht="15.6" x14ac:dyDescent="0.25">
      <c r="A321" s="12">
        <v>4</v>
      </c>
      <c r="B321" s="13">
        <v>3.1277699080541801</v>
      </c>
      <c r="C321" s="13">
        <v>1023.59983526624</v>
      </c>
      <c r="D321" s="14">
        <v>0.15987244452810001</v>
      </c>
      <c r="E321" s="14">
        <v>0.12641119817572799</v>
      </c>
      <c r="F321" s="12">
        <v>0.20916881311077501</v>
      </c>
      <c r="G321" s="12">
        <v>3.0411585382204098</v>
      </c>
      <c r="H321" s="15">
        <v>39454459.976799898</v>
      </c>
      <c r="I321" s="15">
        <v>2516774.75012636</v>
      </c>
      <c r="J321">
        <f>560*(1+2.2*10^(-5)*H321/(G321*1000)/((D321-E321)*1000))</f>
        <v>564.77667438069875</v>
      </c>
      <c r="K321">
        <f>(J321*(D321-E321)*1000)^(1/2)</f>
        <v>137.47047477740796</v>
      </c>
      <c r="L321">
        <f>(D321+E321)/2*1000</f>
        <v>143.14182135191399</v>
      </c>
      <c r="M321">
        <f>0.8049-0.3393*F321+(0.2488+0.0393*F321+0.0732*F321*F321)*K321/L321</f>
        <v>0.98384181639809576</v>
      </c>
      <c r="N321">
        <f>H321/1000/(M321*G321*K321)*10^6</f>
        <v>95922907.143902048</v>
      </c>
      <c r="O321">
        <f t="shared" si="16"/>
        <v>18.379055376229907</v>
      </c>
      <c r="P321" s="13">
        <v>1023.59983526624</v>
      </c>
      <c r="Q321">
        <f>R321*B321*1000/K321</f>
        <v>5.3393000604840006</v>
      </c>
      <c r="R321">
        <f>LN(1/(1-F321))</f>
        <v>0.23467075132467324</v>
      </c>
      <c r="S321">
        <v>2</v>
      </c>
      <c r="T321">
        <v>18.435202528678602</v>
      </c>
      <c r="U321">
        <f t="shared" si="17"/>
        <v>101462773.80981484</v>
      </c>
      <c r="V321" s="10">
        <f t="shared" si="18"/>
        <v>5.775332327659722E-2</v>
      </c>
      <c r="W321">
        <f>6310.7*EXP(-2.62*(C321+273)*0.001-0.669*(D321-E321)/D321)*POWER(B321*(D321-E321)/D321/SQRT(J321*0.01*(D321-E321)),0.115)*POWER(((D321-E321)/D321),0.407)*1000000</f>
        <v>101842238.3080793</v>
      </c>
      <c r="X321" s="10">
        <f t="shared" si="19"/>
        <v>6.1709255280359317E-2</v>
      </c>
      <c r="Y321">
        <f>(H321/N321)*U321</f>
        <v>41733086.158543594</v>
      </c>
      <c r="Z321" s="11">
        <f>ABS(H321-Y321)</f>
        <v>2278626.1817436963</v>
      </c>
      <c r="AA321">
        <v>39218333.723326199</v>
      </c>
      <c r="AB321" s="10">
        <f>ABS(AA321-H321)/H321</f>
        <v>5.984779759057572E-3</v>
      </c>
      <c r="AD321" s="11"/>
    </row>
    <row r="322" spans="1:30" ht="15.6" x14ac:dyDescent="0.25">
      <c r="A322" s="16">
        <v>5</v>
      </c>
      <c r="B322" s="13">
        <v>3.73246358671447</v>
      </c>
      <c r="C322" s="13">
        <v>1027.1929247611799</v>
      </c>
      <c r="D322" s="14">
        <v>0.12641119817572799</v>
      </c>
      <c r="E322" s="14">
        <v>9.7107066828937799E-2</v>
      </c>
      <c r="F322" s="12">
        <v>0.231632707375721</v>
      </c>
      <c r="G322" s="12">
        <v>3.04341943963151</v>
      </c>
      <c r="H322" s="15">
        <v>42016787.535552599</v>
      </c>
      <c r="I322" s="15">
        <v>2524462.7090040101</v>
      </c>
      <c r="J322">
        <f>560*(1+2.2*10^(-5)*H322/(G322*1000)/((D322-E322)*1000))</f>
        <v>565.80420696329531</v>
      </c>
      <c r="K322">
        <f>(J322*(D322-E322)*1000)^(1/2)</f>
        <v>128.76490514662319</v>
      </c>
      <c r="L322">
        <f>(D322+E322)/2*1000</f>
        <v>111.75913250233289</v>
      </c>
      <c r="M322">
        <f>0.8049-0.3393*F322+(0.2488+0.0393*F322+0.0732*F322*F322)*K322/L322</f>
        <v>1.0279789646671733</v>
      </c>
      <c r="N322">
        <f>H322/1000/(M322*G322*K322)*10^6</f>
        <v>104298795.78637412</v>
      </c>
      <c r="O322">
        <f t="shared" ref="O322:O385" si="20">LN(N322)</f>
        <v>18.462770374232001</v>
      </c>
      <c r="P322" s="13">
        <v>1027.1929247611799</v>
      </c>
      <c r="Q322">
        <f>R322*B322*1000/K322</f>
        <v>7.6376181790872781</v>
      </c>
      <c r="R322">
        <f>LN(1/(1-F322))</f>
        <v>0.26348741455291574</v>
      </c>
      <c r="S322">
        <v>2</v>
      </c>
      <c r="T322">
        <v>18.467941135418201</v>
      </c>
      <c r="U322">
        <f t="shared" ref="U322:U385" si="21">EXP(T322)</f>
        <v>104839496.66423418</v>
      </c>
      <c r="V322" s="10">
        <f t="shared" ref="V322:V385" si="22">ABS(U322-N322)/N322</f>
        <v>5.1841526432148226E-3</v>
      </c>
      <c r="W322">
        <f>6310.7*EXP(-2.62*(C322+273)*0.001-0.669*(D322-E322)/D322)*POWER(B322*(D322-E322)/D322/SQRT(J322*0.01*(D322-E322)),0.115)*POWER(((D322-E322)/D322),0.407)*1000000</f>
        <v>107784445.19667609</v>
      </c>
      <c r="X322" s="10">
        <f t="shared" ref="X322:X385" si="23">ABS(W322-N322)/N322</f>
        <v>3.3419843287944687E-2</v>
      </c>
      <c r="Y322">
        <f>(H322/N322)*U322</f>
        <v>42234608.975714423</v>
      </c>
      <c r="Z322" s="11">
        <f>ABS(H322-Y322)</f>
        <v>217821.44016182423</v>
      </c>
      <c r="AA322">
        <v>41213090.837668099</v>
      </c>
      <c r="AB322" s="10">
        <f>ABS(AA322-H322)/H322</f>
        <v>1.9127990144521406E-2</v>
      </c>
      <c r="AD322" s="11"/>
    </row>
    <row r="323" spans="1:30" ht="15.6" x14ac:dyDescent="0.25">
      <c r="A323" s="12">
        <v>1</v>
      </c>
      <c r="B323" s="13">
        <v>2.0708584723692698</v>
      </c>
      <c r="C323" s="13">
        <v>1010.73071910793</v>
      </c>
      <c r="D323" s="14">
        <v>0.228841063980283</v>
      </c>
      <c r="E323" s="14">
        <v>0.21135847869952201</v>
      </c>
      <c r="F323" s="12">
        <v>7.6362820093588094E-2</v>
      </c>
      <c r="G323" s="12">
        <v>3.7016376404925002</v>
      </c>
      <c r="H323" s="15">
        <v>32478658.2460359</v>
      </c>
      <c r="I323" s="15">
        <v>1670515.22848887</v>
      </c>
      <c r="J323">
        <f>560*(1+2.2*10^(-5)*H323/(G323*1000)/((D323-E323)*1000))</f>
        <v>566.18314212341591</v>
      </c>
      <c r="K323">
        <f>(J323*(D323-E323)*1000)^(1/2)</f>
        <v>99.490427010350288</v>
      </c>
      <c r="L323">
        <f>(D323+E323)/2*1000</f>
        <v>220.0997713399025</v>
      </c>
      <c r="M323">
        <f>0.8049-0.3393*F323+(0.2488+0.0393*F323+0.0732*F323*F323)*K323/L323</f>
        <v>0.89300321824779016</v>
      </c>
      <c r="N323">
        <f>H323/1000/(M323*G323*K323)*10^6</f>
        <v>98757447.796578869</v>
      </c>
      <c r="O323">
        <f t="shared" si="20"/>
        <v>18.408177379626355</v>
      </c>
      <c r="P323" s="13">
        <v>1010.73071910793</v>
      </c>
      <c r="Q323">
        <f>R323*B323*1000/K323</f>
        <v>1.6534314765157236</v>
      </c>
      <c r="R323">
        <f>LN(1/(1-F323))</f>
        <v>7.9435946891483172E-2</v>
      </c>
      <c r="S323">
        <v>2</v>
      </c>
      <c r="T323">
        <v>18.4634569041222</v>
      </c>
      <c r="U323">
        <f t="shared" si="21"/>
        <v>104370424.61204477</v>
      </c>
      <c r="V323" s="10">
        <f t="shared" si="22"/>
        <v>5.6835984937840207E-2</v>
      </c>
      <c r="W323">
        <f>6310.7*EXP(-2.62*(C323+273)*0.001-0.669*(D323-E323)/D323)*POWER(B323*(D323-E323)/D323/SQRT(J323*0.01*(D323-E323)),0.115)*POWER(((D323-E323)/D323),0.407)*1000000</f>
        <v>67338285.171533644</v>
      </c>
      <c r="X323" s="10">
        <f t="shared" si="23"/>
        <v>0.31814474073654259</v>
      </c>
      <c r="Y323">
        <f>(H323/N323)*U323</f>
        <v>34324614.77690886</v>
      </c>
      <c r="Z323" s="11">
        <f>ABS(H323-Y323)</f>
        <v>1845956.5308729596</v>
      </c>
      <c r="AA323">
        <v>33144911.9120127</v>
      </c>
      <c r="AB323" s="10">
        <f>ABS(AA323-H323)/H323</f>
        <v>2.0513583440846667E-2</v>
      </c>
      <c r="AD323" s="11"/>
    </row>
    <row r="324" spans="1:30" ht="15.6" x14ac:dyDescent="0.25">
      <c r="A324" s="12">
        <v>5</v>
      </c>
      <c r="B324" s="13">
        <v>3.4996901587795302</v>
      </c>
      <c r="C324" s="13">
        <v>1010.20195113796</v>
      </c>
      <c r="D324" s="14">
        <v>0.13149576413547701</v>
      </c>
      <c r="E324" s="14">
        <v>0.10274001006047899</v>
      </c>
      <c r="F324" s="12">
        <v>0.21851580302686699</v>
      </c>
      <c r="G324" s="12">
        <v>3.0425301096225699</v>
      </c>
      <c r="H324" s="15">
        <v>41803890.503133602</v>
      </c>
      <c r="I324" s="15">
        <v>2511515.6356041902</v>
      </c>
      <c r="J324">
        <f>560*(1+2.2*10^(-5)*H324/(G324*1000)/((D324-E324)*1000))</f>
        <v>565.88664388475092</v>
      </c>
      <c r="K324">
        <f>(J324*(D324-E324)*1000)^(1/2)</f>
        <v>127.5636984642413</v>
      </c>
      <c r="L324">
        <f>(D324+E324)/2*1000</f>
        <v>117.11788709797798</v>
      </c>
      <c r="M324">
        <f>0.8049-0.3393*F324+(0.2488+0.0393*F324+0.0732*F324*F324)*K324/L324</f>
        <v>1.0149087932831493</v>
      </c>
      <c r="N324">
        <f>H324/1000/(M324*G324*K324)*10^6</f>
        <v>106127442.63854146</v>
      </c>
      <c r="O324">
        <f t="shared" si="20"/>
        <v>18.480151218948496</v>
      </c>
      <c r="P324" s="13">
        <v>1010.20195113796</v>
      </c>
      <c r="Q324">
        <f>R324*B324*1000/K324</f>
        <v>6.7643447421054574</v>
      </c>
      <c r="R324">
        <f>LN(1/(1-F324))</f>
        <v>0.24656035072860169</v>
      </c>
      <c r="S324">
        <v>2</v>
      </c>
      <c r="T324">
        <v>18.4962838886917</v>
      </c>
      <c r="U324">
        <f t="shared" si="21"/>
        <v>107853446.71375483</v>
      </c>
      <c r="V324" s="10">
        <f t="shared" si="22"/>
        <v>1.6263503880819544E-2</v>
      </c>
      <c r="W324">
        <f>6310.7*EXP(-2.62*(C324+273)*0.001-0.669*(D324-E324)/D324)*POWER(B324*(D324-E324)/D324/SQRT(J324*0.01*(D324-E324)),0.115)*POWER(((D324-E324)/D324),0.407)*1000000</f>
        <v>109580900.92342128</v>
      </c>
      <c r="X324" s="10">
        <f t="shared" si="23"/>
        <v>3.2540671847167017E-2</v>
      </c>
      <c r="Y324">
        <f>(H324/N324)*U324</f>
        <v>42483768.23856467</v>
      </c>
      <c r="Z324" s="11">
        <f>ABS(H324-Y324)</f>
        <v>679877.73543106765</v>
      </c>
      <c r="AA324">
        <v>41359375.563798197</v>
      </c>
      <c r="AB324" s="10">
        <f>ABS(AA324-H324)/H324</f>
        <v>1.0633339002313318E-2</v>
      </c>
      <c r="AD324" s="11"/>
    </row>
    <row r="325" spans="1:30" ht="15.6" x14ac:dyDescent="0.25">
      <c r="A325" s="12">
        <v>6</v>
      </c>
      <c r="B325" s="13">
        <v>4.0505698066436304</v>
      </c>
      <c r="C325" s="13">
        <v>1019.0780694431101</v>
      </c>
      <c r="D325" s="14">
        <v>0.10274001006047899</v>
      </c>
      <c r="E325" s="14">
        <v>7.7684630736850599E-2</v>
      </c>
      <c r="F325" s="12">
        <v>0.243634547574369</v>
      </c>
      <c r="G325" s="12">
        <v>3.0443135690154</v>
      </c>
      <c r="H325" s="15">
        <v>43943868.272298701</v>
      </c>
      <c r="I325" s="15">
        <v>2395558.3022290701</v>
      </c>
      <c r="J325">
        <f>560*(1+2.2*10^(-5)*H325/(G325*1000)/((D325-E325)*1000))</f>
        <v>567.0977161389194</v>
      </c>
      <c r="K325">
        <f>(J325*(D325-E325)*1000)^(1/2)</f>
        <v>119.20087412189544</v>
      </c>
      <c r="L325">
        <f>(D325+E325)/2*1000</f>
        <v>90.212320398664801</v>
      </c>
      <c r="M325">
        <f>0.8049-0.3393*F325+(0.2488+0.0393*F325+0.0732*F325*F325)*K325/L325</f>
        <v>1.0693762197817671</v>
      </c>
      <c r="N325">
        <f>H325/1000/(M325*G325*K325)*10^6</f>
        <v>113239759.49422492</v>
      </c>
      <c r="O325">
        <f t="shared" si="20"/>
        <v>18.545017894346877</v>
      </c>
      <c r="P325" s="13">
        <v>1019.0780694431101</v>
      </c>
      <c r="Q325">
        <f>R325*B325*1000/K325</f>
        <v>9.4885470793509672</v>
      </c>
      <c r="R325">
        <f>LN(1/(1-F325))</f>
        <v>0.27923061692463319</v>
      </c>
      <c r="S325">
        <v>2</v>
      </c>
      <c r="T325">
        <v>18.534744760719001</v>
      </c>
      <c r="U325">
        <f t="shared" si="21"/>
        <v>112082387.41079397</v>
      </c>
      <c r="V325" s="10">
        <f t="shared" si="22"/>
        <v>1.0220545227226223E-2</v>
      </c>
      <c r="W325">
        <f>6310.7*EXP(-2.62*(C325+273)*0.001-0.669*(D325-E325)/D325)*POWER(B325*(D325-E325)/D325/SQRT(J325*0.01*(D325-E325)),0.115)*POWER(((D325-E325)/D325),0.407)*1000000</f>
        <v>114214108.81268427</v>
      </c>
      <c r="X325" s="10">
        <f t="shared" si="23"/>
        <v>8.6043040254694062E-3</v>
      </c>
      <c r="Y325">
        <f>(H325/N325)*U325</f>
        <v>43494737.979162402</v>
      </c>
      <c r="Z325" s="11">
        <f>ABS(H325-Y325)</f>
        <v>449130.29313629866</v>
      </c>
      <c r="AA325">
        <v>44234903.659633301</v>
      </c>
      <c r="AB325" s="10">
        <f>ABS(AA325-H325)/H325</f>
        <v>6.6228895811173442E-3</v>
      </c>
      <c r="AD325" s="11"/>
    </row>
    <row r="326" spans="1:30" ht="15.6" x14ac:dyDescent="0.25">
      <c r="A326" s="12">
        <v>1</v>
      </c>
      <c r="B326" s="13">
        <v>2.0709864900663599</v>
      </c>
      <c r="C326" s="13">
        <v>1014.51902066378</v>
      </c>
      <c r="D326" s="14">
        <v>0.22875663615963099</v>
      </c>
      <c r="E326" s="14">
        <v>0.21114560925605</v>
      </c>
      <c r="F326" s="12">
        <v>7.69522230122138E-2</v>
      </c>
      <c r="G326" s="12">
        <v>3.8016253668619902</v>
      </c>
      <c r="H326" s="15">
        <v>32885528.422779199</v>
      </c>
      <c r="I326" s="15">
        <v>1670760.40852155</v>
      </c>
      <c r="J326">
        <f>560*(1+2.2*10^(-5)*H326/(G326*1000)/((D326-E326)*1000))</f>
        <v>566.05147906467857</v>
      </c>
      <c r="K326">
        <f>(J326*(D326-E326)*1000)^(1/2)</f>
        <v>99.843616854658606</v>
      </c>
      <c r="L326">
        <f>(D326+E326)/2*1000</f>
        <v>219.95112270784051</v>
      </c>
      <c r="M326">
        <f>0.8049-0.3393*F326+(0.2488+0.0393*F326+0.0732*F326*F326)*K326/L326</f>
        <v>0.89329882300649266</v>
      </c>
      <c r="N326">
        <f>H326/1000/(M326*G326*K326)*10^6</f>
        <v>96988097.655428842</v>
      </c>
      <c r="O326">
        <f t="shared" si="20"/>
        <v>18.390098824355626</v>
      </c>
      <c r="P326" s="13">
        <v>1014.51902066378</v>
      </c>
      <c r="Q326">
        <f>R326*B326*1000/K326</f>
        <v>1.66092499180247</v>
      </c>
      <c r="R326">
        <f>LN(1/(1-F326))</f>
        <v>8.0074283101933263E-2</v>
      </c>
      <c r="S326">
        <v>2</v>
      </c>
      <c r="T326">
        <v>18.452824342408402</v>
      </c>
      <c r="U326">
        <f t="shared" si="21"/>
        <v>103266578.38707425</v>
      </c>
      <c r="V326" s="10">
        <f t="shared" si="22"/>
        <v>6.4734548706698675E-2</v>
      </c>
      <c r="W326">
        <f>6310.7*EXP(-2.62*(C326+273)*0.001-0.669*(D326-E326)/D326)*POWER(B326*(D326-E326)/D326/SQRT(J326*0.01*(D326-E326)),0.115)*POWER(((D326-E326)/D326),0.407)*1000000</f>
        <v>66888184.548750557</v>
      </c>
      <c r="X326" s="10">
        <f t="shared" si="23"/>
        <v>0.310346463476526</v>
      </c>
      <c r="Y326">
        <f>(H326/N326)*U326</f>
        <v>35014358.264209121</v>
      </c>
      <c r="Z326" s="11">
        <f>ABS(H326-Y326)</f>
        <v>2128829.8414299227</v>
      </c>
      <c r="AA326">
        <v>34072689.493426897</v>
      </c>
      <c r="AB326" s="10">
        <f>ABS(AA326-H326)/H326</f>
        <v>3.6099802180018285E-2</v>
      </c>
      <c r="AD326" s="11"/>
    </row>
    <row r="327" spans="1:30" ht="15.6" x14ac:dyDescent="0.25">
      <c r="A327" s="12">
        <v>2</v>
      </c>
      <c r="B327" s="13">
        <v>1.9170668075680399</v>
      </c>
      <c r="C327" s="13">
        <v>1009.19300715843</v>
      </c>
      <c r="D327" s="14">
        <v>0.21114560925605</v>
      </c>
      <c r="E327" s="14">
        <v>0.19664804850503101</v>
      </c>
      <c r="F327" s="12">
        <v>6.8628932937709303E-2</v>
      </c>
      <c r="G327" s="12">
        <v>3.8030589422467398</v>
      </c>
      <c r="H327" s="15">
        <v>29638437.091051001</v>
      </c>
      <c r="I327" s="15">
        <v>1446547.0137897299</v>
      </c>
      <c r="J327">
        <f>560*(1+2.2*10^(-5)*H327/(G327*1000)/((D327-E327)*1000))</f>
        <v>566.62274468167027</v>
      </c>
      <c r="K327">
        <f>(J327*(D327-E327)*1000)^(1/2)</f>
        <v>90.634693489478067</v>
      </c>
      <c r="L327">
        <f>(D327+E327)/2*1000</f>
        <v>203.89682888054051</v>
      </c>
      <c r="M327">
        <f>0.8049-0.3393*F327+(0.2488+0.0393*F327+0.0732*F327*F327)*K327/L327</f>
        <v>0.8935610738661518</v>
      </c>
      <c r="N327">
        <f>H327/1000/(M327*G327*K327)*10^6</f>
        <v>96228458.824228555</v>
      </c>
      <c r="O327">
        <f t="shared" si="20"/>
        <v>18.382235701660623</v>
      </c>
      <c r="P327" s="13">
        <v>1009.19300715843</v>
      </c>
      <c r="Q327">
        <f>R327*B327*1000/K327</f>
        <v>1.5038246031078046</v>
      </c>
      <c r="R327">
        <f>LN(1/(1-F327))</f>
        <v>7.1097512839168195E-2</v>
      </c>
      <c r="S327">
        <v>2</v>
      </c>
      <c r="T327">
        <v>18.469015966139999</v>
      </c>
      <c r="U327">
        <f t="shared" si="21"/>
        <v>104952241.95630439</v>
      </c>
      <c r="V327" s="10">
        <f t="shared" si="22"/>
        <v>9.0656997302749523E-2</v>
      </c>
      <c r="W327">
        <f>6310.7*EXP(-2.62*(C327+273)*0.001-0.669*(D327-E327)/D327)*POWER(B327*(D327-E327)/D327/SQRT(J327*0.01*(D327-E327)),0.115)*POWER(((D327-E327)/D327),0.407)*1000000</f>
        <v>64396414.605068617</v>
      </c>
      <c r="X327" s="10">
        <f t="shared" si="23"/>
        <v>0.33079657107784016</v>
      </c>
      <c r="Y327">
        <f>(H327/N327)*U327</f>
        <v>32325368.802472122</v>
      </c>
      <c r="Z327" s="11">
        <f>ABS(H327-Y327)</f>
        <v>2686931.7114211209</v>
      </c>
      <c r="AA327">
        <v>31290507.062667701</v>
      </c>
      <c r="AB327" s="10">
        <f>ABS(AA327-H327)/H327</f>
        <v>5.5740792489882153E-2</v>
      </c>
      <c r="AD327" s="11"/>
    </row>
    <row r="328" spans="1:30" ht="15.6" x14ac:dyDescent="0.25">
      <c r="A328" s="12">
        <v>3</v>
      </c>
      <c r="B328" s="13">
        <v>2.8100253908656398</v>
      </c>
      <c r="C328" s="13">
        <v>1009.98739193703</v>
      </c>
      <c r="D328" s="14">
        <v>0.19703901767850399</v>
      </c>
      <c r="E328" s="14">
        <v>0.16171487216764999</v>
      </c>
      <c r="F328" s="12">
        <v>0.179183937948098</v>
      </c>
      <c r="G328" s="12">
        <v>3.0422064516170102</v>
      </c>
      <c r="H328" s="15">
        <v>35865464.968049198</v>
      </c>
      <c r="I328" s="15">
        <v>2415469.9292456801</v>
      </c>
      <c r="J328">
        <f>560*(1+2.2*10^(-5)*H328/(G328*1000)/((D328-E328)*1000))</f>
        <v>564.11175117529137</v>
      </c>
      <c r="K328">
        <f>(J328*(D328-E328)*1000)^(1/2)</f>
        <v>141.16219601188789</v>
      </c>
      <c r="L328">
        <f>(D328+E328)/2*1000</f>
        <v>179.37694492307699</v>
      </c>
      <c r="M328">
        <f>0.8049-0.3393*F328+(0.2488+0.0393*F328+0.0732*F328*F328)*K328/L328</f>
        <v>0.94728937669980229</v>
      </c>
      <c r="N328">
        <f>H328/1000/(M328*G328*K328)*10^6</f>
        <v>88163070.995855555</v>
      </c>
      <c r="O328">
        <f t="shared" si="20"/>
        <v>18.294698737107179</v>
      </c>
      <c r="P328" s="13">
        <v>1009.98739193703</v>
      </c>
      <c r="Q328">
        <f>R328*B328*1000/K328</f>
        <v>3.9306347759211309</v>
      </c>
      <c r="R328">
        <f>LN(1/(1-F328))</f>
        <v>0.19745623598041429</v>
      </c>
      <c r="S328">
        <v>2</v>
      </c>
      <c r="T328">
        <v>18.457183388067001</v>
      </c>
      <c r="U328">
        <f t="shared" si="21"/>
        <v>103717704.64291325</v>
      </c>
      <c r="V328" s="10">
        <f t="shared" si="22"/>
        <v>0.17643026123476238</v>
      </c>
      <c r="W328">
        <f>6310.7*EXP(-2.62*(C328+273)*0.001-0.669*(D328-E328)/D328)*POWER(B328*(D328-E328)/D328/SQRT(J328*0.01*(D328-E328)),0.115)*POWER(((D328-E328)/D328),0.407)*1000000</f>
        <v>97805323.686042666</v>
      </c>
      <c r="X328" s="10">
        <f t="shared" si="23"/>
        <v>0.10936838498559542</v>
      </c>
      <c r="Y328">
        <f>(H328/N328)*U328</f>
        <v>42193218.321668342</v>
      </c>
      <c r="Z328" s="11">
        <f>ABS(H328-Y328)</f>
        <v>6327753.3536191434</v>
      </c>
      <c r="AA328">
        <v>38851993.179218002</v>
      </c>
      <c r="AB328" s="10">
        <f>ABS(AA328-H328)/H328</f>
        <v>8.3270305120241889E-2</v>
      </c>
      <c r="AD328" s="11"/>
    </row>
    <row r="329" spans="1:30" ht="15.6" x14ac:dyDescent="0.25">
      <c r="A329" s="12">
        <v>4</v>
      </c>
      <c r="B329" s="13">
        <v>3.12587737478351</v>
      </c>
      <c r="C329" s="13">
        <v>1011.13852761014</v>
      </c>
      <c r="D329" s="14">
        <v>0.16171487216764999</v>
      </c>
      <c r="E329" s="14">
        <v>0.12987238589379999</v>
      </c>
      <c r="F329" s="12">
        <v>0.196783434348724</v>
      </c>
      <c r="G329" s="12">
        <v>3.0448340533701699</v>
      </c>
      <c r="H329" s="15">
        <v>37259170.646270499</v>
      </c>
      <c r="I329" s="15">
        <v>2409738.0713674701</v>
      </c>
      <c r="J329">
        <f>560*(1+2.2*10^(-5)*H329/(G329*1000)/((D329-E329)*1000))</f>
        <v>564.73449097611331</v>
      </c>
      <c r="K329">
        <f>(J329*(D329-E329)*1000)^(1/2)</f>
        <v>134.09903160454422</v>
      </c>
      <c r="L329">
        <f>(D329+E329)/2*1000</f>
        <v>145.79362903072499</v>
      </c>
      <c r="M329">
        <f>0.8049-0.3393*F329+(0.2488+0.0393*F329+0.0732*F329*F329)*K329/L329</f>
        <v>0.97669475296503361</v>
      </c>
      <c r="N329">
        <f>H329/1000/(M329*G329*K329)*10^6</f>
        <v>93429722.595137522</v>
      </c>
      <c r="O329">
        <f t="shared" si="20"/>
        <v>18.352720081644936</v>
      </c>
      <c r="P329" s="13">
        <v>1011.13852761014</v>
      </c>
      <c r="Q329">
        <f>R329*B329*1000/K329</f>
        <v>5.1079887156600661</v>
      </c>
      <c r="R329">
        <f>LN(1/(1-F329))</f>
        <v>0.21913090569152413</v>
      </c>
      <c r="S329">
        <v>2</v>
      </c>
      <c r="T329">
        <v>18.465712738974499</v>
      </c>
      <c r="U329">
        <f t="shared" si="21"/>
        <v>104606132.81286527</v>
      </c>
      <c r="V329" s="10">
        <f t="shared" si="22"/>
        <v>0.11962371189047519</v>
      </c>
      <c r="W329">
        <f>6310.7*EXP(-2.62*(C329+273)*0.001-0.669*(D329-E329)/D329)*POWER(B329*(D329-E329)/D329/SQRT(J329*0.01*(D329-E329)),0.115)*POWER(((D329-E329)/D329),0.407)*1000000</f>
        <v>103057382.30779332</v>
      </c>
      <c r="X329" s="10">
        <f t="shared" si="23"/>
        <v>0.10304707586873282</v>
      </c>
      <c r="Y329">
        <f>(H329/N329)*U329</f>
        <v>41716250.940938011</v>
      </c>
      <c r="Z329" s="11">
        <f>ABS(H329-Y329)</f>
        <v>4457080.2946675122</v>
      </c>
      <c r="AA329">
        <v>38863269.203517601</v>
      </c>
      <c r="AB329" s="10">
        <f>ABS(AA329-H329)/H329</f>
        <v>4.3052449354711184E-2</v>
      </c>
      <c r="AD329" s="11"/>
    </row>
    <row r="330" spans="1:30" ht="15.6" x14ac:dyDescent="0.25">
      <c r="A330" s="12">
        <v>5</v>
      </c>
      <c r="B330" s="13">
        <v>3.5517654207135601</v>
      </c>
      <c r="C330" s="13">
        <v>1015.5757494665399</v>
      </c>
      <c r="D330" s="14">
        <v>0.12987238589379999</v>
      </c>
      <c r="E330" s="14">
        <v>0.10085233579905599</v>
      </c>
      <c r="F330" s="12">
        <v>0.22327858256334701</v>
      </c>
      <c r="G330" s="12">
        <v>3.0470016081121698</v>
      </c>
      <c r="H330" s="15">
        <v>40560419.521757104</v>
      </c>
      <c r="I330" s="15">
        <v>2421056.6301676901</v>
      </c>
      <c r="J330">
        <f>560*(1+2.2*10^(-5)*H330/(G330*1000)/((D330-E330)*1000))</f>
        <v>565.65122117590249</v>
      </c>
      <c r="K330">
        <f>(J330*(D330-E330)*1000)^(1/2)</f>
        <v>128.12192152273477</v>
      </c>
      <c r="L330">
        <f>(D330+E330)/2*1000</f>
        <v>115.36236084642798</v>
      </c>
      <c r="M330">
        <f>0.8049-0.3393*F330+(0.2488+0.0393*F330+0.0732*F330*F330)*K330/L330</f>
        <v>1.0192581703866879</v>
      </c>
      <c r="N330">
        <f>H330/1000/(M330*G330*K330)*10^6</f>
        <v>101934714.29717948</v>
      </c>
      <c r="O330">
        <f t="shared" si="20"/>
        <v>18.43984311041531</v>
      </c>
      <c r="P330" s="13">
        <v>1015.5757494665399</v>
      </c>
      <c r="Q330">
        <f>R330*B330*1000/K330</f>
        <v>7.0045554456421479</v>
      </c>
      <c r="R330">
        <f>LN(1/(1-F330))</f>
        <v>0.25267352902149431</v>
      </c>
      <c r="S330">
        <v>2</v>
      </c>
      <c r="T330">
        <v>18.4862874113856</v>
      </c>
      <c r="U330">
        <f t="shared" si="21"/>
        <v>106780663.14315592</v>
      </c>
      <c r="V330" s="10">
        <f t="shared" si="22"/>
        <v>4.7539730496998403E-2</v>
      </c>
      <c r="W330">
        <f>6310.7*EXP(-2.62*(C330+273)*0.001-0.669*(D330-E330)/D330)*POWER(B330*(D330-E330)/D330/SQRT(J330*0.01*(D330-E330)),0.115)*POWER(((D330-E330)/D330),0.407)*1000000</f>
        <v>109054779.37960041</v>
      </c>
      <c r="X330" s="10">
        <f t="shared" si="23"/>
        <v>6.9849267067774001E-2</v>
      </c>
      <c r="Y330">
        <f>(H330/N330)*U330</f>
        <v>42488650.934666626</v>
      </c>
      <c r="Z330" s="11">
        <f>ABS(H330-Y330)</f>
        <v>1928231.4129095227</v>
      </c>
      <c r="AA330">
        <v>41417842.0846074</v>
      </c>
      <c r="AB330" s="10">
        <f>ABS(AA330-H330)/H330</f>
        <v>2.1139390887965657E-2</v>
      </c>
      <c r="AD330" s="11"/>
    </row>
    <row r="331" spans="1:30" ht="15.6" x14ac:dyDescent="0.25">
      <c r="A331" s="12">
        <v>6</v>
      </c>
      <c r="B331" s="13">
        <v>4.1037991929156199</v>
      </c>
      <c r="C331" s="13">
        <v>1025.53300720537</v>
      </c>
      <c r="D331" s="14">
        <v>0.10085233579905599</v>
      </c>
      <c r="E331" s="14">
        <v>7.6955607165592396E-2</v>
      </c>
      <c r="F331" s="12">
        <v>0.23671298384843401</v>
      </c>
      <c r="G331" s="12">
        <v>3.04878882234688</v>
      </c>
      <c r="H331" s="15">
        <v>40820485.778997399</v>
      </c>
      <c r="I331" s="15">
        <v>2114635.94696031</v>
      </c>
      <c r="J331">
        <f>560*(1+2.2*10^(-5)*H331/(G331*1000)/((D331-E331)*1000))</f>
        <v>566.90276488490611</v>
      </c>
      <c r="K331">
        <f>(J331*(D331-E331)*1000)^(1/2)</f>
        <v>116.39210254143026</v>
      </c>
      <c r="L331">
        <f>(D331+E331)/2*1000</f>
        <v>88.903971482324195</v>
      </c>
      <c r="M331">
        <f>0.8049-0.3393*F331+(0.2488+0.0393*F331+0.0732*F331*F331)*K331/L331</f>
        <v>1.0678584542950511</v>
      </c>
      <c r="N331">
        <f>H331/1000/(M331*G331*K331)*10^6</f>
        <v>107724285.27339259</v>
      </c>
      <c r="O331">
        <f t="shared" si="20"/>
        <v>18.495085606711214</v>
      </c>
      <c r="P331" s="13">
        <v>1025.53300720537</v>
      </c>
      <c r="Q331">
        <f>R331*B331*1000/K331</f>
        <v>9.5240393042000733</v>
      </c>
      <c r="R331">
        <f>LN(1/(1-F331))</f>
        <v>0.27012115047361673</v>
      </c>
      <c r="S331">
        <v>2</v>
      </c>
      <c r="T331">
        <v>18.518011360489599</v>
      </c>
      <c r="U331">
        <f t="shared" si="21"/>
        <v>110222472.71095771</v>
      </c>
      <c r="V331" s="10">
        <f t="shared" si="22"/>
        <v>2.3190568693261585E-2</v>
      </c>
      <c r="W331">
        <f>6310.7*EXP(-2.62*(C331+273)*0.001-0.669*(D331-E331)/D331)*POWER(B331*(D331-E331)/D331/SQRT(J331*0.01*(D331-E331)),0.115)*POWER(((D331-E331)/D331),0.407)*1000000</f>
        <v>111609214.33295764</v>
      </c>
      <c r="X331" s="10">
        <f t="shared" si="23"/>
        <v>3.606363272409302E-2</v>
      </c>
      <c r="Y331">
        <f>(H331/N331)*U331</f>
        <v>41767136.058547541</v>
      </c>
      <c r="Z331" s="11">
        <f>ABS(H331-Y331)</f>
        <v>946650.27955014259</v>
      </c>
      <c r="AA331">
        <v>42839703.621142097</v>
      </c>
      <c r="AB331" s="10">
        <f>ABS(AA331-H331)/H331</f>
        <v>4.9465796489457953E-2</v>
      </c>
      <c r="AD331" s="11"/>
    </row>
    <row r="332" spans="1:30" ht="15.6" x14ac:dyDescent="0.25">
      <c r="A332" s="12">
        <v>1</v>
      </c>
      <c r="B332" s="13">
        <v>2.0710027928327501</v>
      </c>
      <c r="C332" s="13">
        <v>1023.09283361313</v>
      </c>
      <c r="D332" s="14">
        <v>0.22869347315288399</v>
      </c>
      <c r="E332" s="14">
        <v>0.21111954460938198</v>
      </c>
      <c r="F332" s="12">
        <v>7.6811319402274994E-2</v>
      </c>
      <c r="G332" s="12">
        <v>3.8016301159298198</v>
      </c>
      <c r="H332" s="15">
        <v>32504081.4602345</v>
      </c>
      <c r="I332" s="15">
        <v>1720313.18657644</v>
      </c>
      <c r="J332">
        <f>560*(1+2.2*10^(-5)*H332/(G332*1000)/((D332-E332)*1000))</f>
        <v>565.99390547775772</v>
      </c>
      <c r="K332">
        <f>(J332*(D332-E332)*1000)^(1/2)</f>
        <v>99.733326681324257</v>
      </c>
      <c r="L332">
        <f>(D332+E332)/2*1000</f>
        <v>219.90650888113299</v>
      </c>
      <c r="M332">
        <f>0.8049-0.3393*F332+(0.2488+0.0393*F332+0.0732*F332*F332)*K332/L332</f>
        <v>0.8932401167111842</v>
      </c>
      <c r="N332">
        <f>H332/1000/(M332*G332*K332)*10^6</f>
        <v>95975307.709267393</v>
      </c>
      <c r="O332">
        <f t="shared" si="20"/>
        <v>18.379601504985796</v>
      </c>
      <c r="P332" s="13">
        <v>1023.09283361313</v>
      </c>
      <c r="Q332">
        <f>R332*B332*1000/K332</f>
        <v>1.6596052109516928</v>
      </c>
      <c r="R332">
        <f>LN(1/(1-F332))</f>
        <v>7.9921644354460378E-2</v>
      </c>
      <c r="S332">
        <v>2</v>
      </c>
      <c r="T332">
        <v>18.429145830084298</v>
      </c>
      <c r="U332">
        <f t="shared" si="21"/>
        <v>100850101.62859339</v>
      </c>
      <c r="V332" s="10">
        <f t="shared" si="22"/>
        <v>5.0792167648922075E-2</v>
      </c>
      <c r="W332">
        <f>6310.7*EXP(-2.62*(C332+273)*0.001-0.669*(D332-E332)/D332)*POWER(B332*(D332-E332)/D332/SQRT(J332*0.01*(D332-E332)),0.115)*POWER(((D332-E332)/D332),0.407)*1000000</f>
        <v>65354391.170608394</v>
      </c>
      <c r="X332" s="10">
        <f t="shared" si="23"/>
        <v>0.31904994388157859</v>
      </c>
      <c r="Y332">
        <f>(H332/N332)*U332</f>
        <v>34155034.215036951</v>
      </c>
      <c r="Z332" s="11">
        <f>ABS(H332-Y332)</f>
        <v>1650952.7548024505</v>
      </c>
      <c r="AA332">
        <v>33477221.468639299</v>
      </c>
      <c r="AB332" s="10">
        <f>ABS(AA332-H332)/H332</f>
        <v>2.9939009646998901E-2</v>
      </c>
      <c r="AD332" s="11"/>
    </row>
    <row r="333" spans="1:30" ht="15.6" x14ac:dyDescent="0.25">
      <c r="A333" s="12">
        <v>2</v>
      </c>
      <c r="B333" s="13">
        <v>1.9170672681307499</v>
      </c>
      <c r="C333" s="13">
        <v>1018.71046208896</v>
      </c>
      <c r="D333" s="14">
        <v>0.21111954460938198</v>
      </c>
      <c r="E333" s="14">
        <v>0.19664210879680299</v>
      </c>
      <c r="F333" s="12">
        <v>6.8542122081329093E-2</v>
      </c>
      <c r="G333" s="12">
        <v>3.8030613331069101</v>
      </c>
      <c r="H333" s="15">
        <v>29835786.7833074</v>
      </c>
      <c r="I333" s="15">
        <v>1456402.3272733099</v>
      </c>
      <c r="J333">
        <f>560*(1+2.2*10^(-5)*H333/(G333*1000)/((D333-E333)*1000))</f>
        <v>566.67610602372679</v>
      </c>
      <c r="K333">
        <f>(J333*(D333-E333)*1000)^(1/2)</f>
        <v>90.576028569819229</v>
      </c>
      <c r="L333">
        <f>(D333+E333)/2*1000</f>
        <v>203.88082670309248</v>
      </c>
      <c r="M333">
        <f>0.8049-0.3393*F333+(0.2488+0.0393*F333+0.0732*F333*F333)*K333/L333</f>
        <v>0.89352494706131591</v>
      </c>
      <c r="N333">
        <f>H333/1000/(M333*G333*K333)*10^6</f>
        <v>96935802.14455457</v>
      </c>
      <c r="O333">
        <f t="shared" si="20"/>
        <v>18.38955948379785</v>
      </c>
      <c r="P333" s="13">
        <v>1018.71046208896</v>
      </c>
      <c r="Q333">
        <f>R333*B333*1000/K333</f>
        <v>1.5028262991641439</v>
      </c>
      <c r="R333">
        <f>LN(1/(1-F333))</f>
        <v>7.1004309588620751E-2</v>
      </c>
      <c r="S333">
        <v>2</v>
      </c>
      <c r="T333">
        <v>18.442512878298999</v>
      </c>
      <c r="U333">
        <f t="shared" si="21"/>
        <v>102207219.92516933</v>
      </c>
      <c r="V333" s="10">
        <f t="shared" si="22"/>
        <v>5.4380504044870985E-2</v>
      </c>
      <c r="W333">
        <f>6310.7*EXP(-2.62*(C333+273)*0.001-0.669*(D333-E333)/D333)*POWER(B333*(D333-E333)/D333/SQRT(J333*0.01*(D333-E333)),0.115)*POWER(((D333-E333)/D333),0.407)*1000000</f>
        <v>62777337.043878928</v>
      </c>
      <c r="X333" s="10">
        <f t="shared" si="23"/>
        <v>0.35238234321037715</v>
      </c>
      <c r="Y333">
        <f>(H333/N333)*U333</f>
        <v>31458271.907158956</v>
      </c>
      <c r="Z333" s="11">
        <f>ABS(H333-Y333)</f>
        <v>1622485.1238515563</v>
      </c>
      <c r="AA333">
        <v>30659067.749071401</v>
      </c>
      <c r="AB333" s="10">
        <f>ABS(AA333-H333)/H333</f>
        <v>2.7593740756473441E-2</v>
      </c>
      <c r="AD333" s="11"/>
    </row>
    <row r="334" spans="1:30" ht="15.6" x14ac:dyDescent="0.25">
      <c r="A334" s="12">
        <v>3</v>
      </c>
      <c r="B334" s="13">
        <v>2.81573214707785</v>
      </c>
      <c r="C334" s="13">
        <v>1020.0402525780499</v>
      </c>
      <c r="D334" s="14">
        <v>0.19702434566989299</v>
      </c>
      <c r="E334" s="14">
        <v>0.16042135565159299</v>
      </c>
      <c r="F334" s="12">
        <v>0.18568477624572999</v>
      </c>
      <c r="G334" s="12">
        <v>3.0424299516562301</v>
      </c>
      <c r="H334" s="15">
        <v>36556678.2244239</v>
      </c>
      <c r="I334" s="15">
        <v>2414740.5175536298</v>
      </c>
      <c r="J334">
        <f>560*(1+2.2*10^(-5)*H334/(G334*1000)/((D334-E334)*1000))</f>
        <v>564.04427131022999</v>
      </c>
      <c r="K334">
        <f>(J334*(D334-E334)*1000)^(1/2)</f>
        <v>143.68614001582634</v>
      </c>
      <c r="L334">
        <f>(D334+E334)/2*1000</f>
        <v>178.72285066074301</v>
      </c>
      <c r="M334">
        <f>0.8049-0.3393*F334+(0.2488+0.0393*F334+0.0732*F334*F334)*K334/L334</f>
        <v>0.94981847493135585</v>
      </c>
      <c r="N334">
        <f>H334/1000/(M334*G334*K334)*10^6</f>
        <v>88042151.575913966</v>
      </c>
      <c r="O334">
        <f t="shared" si="20"/>
        <v>18.29332625294175</v>
      </c>
      <c r="P334" s="13">
        <v>1020.0402525780499</v>
      </c>
      <c r="Q334">
        <f>R334*B334*1000/K334</f>
        <v>4.0252536752813919</v>
      </c>
      <c r="R334">
        <f>LN(1/(1-F334))</f>
        <v>0.20540773517322444</v>
      </c>
      <c r="S334">
        <v>2</v>
      </c>
      <c r="T334">
        <v>18.430168388383901</v>
      </c>
      <c r="U334">
        <f t="shared" si="21"/>
        <v>100953279.48072356</v>
      </c>
      <c r="V334" s="10">
        <f t="shared" si="22"/>
        <v>0.14664711929122984</v>
      </c>
      <c r="W334">
        <f>6310.7*EXP(-2.62*(C334+273)*0.001-0.669*(D334-E334)/D334)*POWER(B334*(D334-E334)/D334/SQRT(J334*0.01*(D334-E334)),0.115)*POWER(((D334-E334)/D334),0.407)*1000000</f>
        <v>96456044.428889483</v>
      </c>
      <c r="X334" s="10">
        <f t="shared" si="23"/>
        <v>9.5566642822451642E-2</v>
      </c>
      <c r="Y334">
        <f>(H334/N334)*U334</f>
        <v>41917609.776892096</v>
      </c>
      <c r="Z334" s="11">
        <f>ABS(H334-Y334)</f>
        <v>5360931.5524681956</v>
      </c>
      <c r="AA334">
        <v>38976356.629418798</v>
      </c>
      <c r="AB334" s="10">
        <f>ABS(AA334-H334)/H334</f>
        <v>6.6189777696439744E-2</v>
      </c>
      <c r="AD334" s="11"/>
    </row>
    <row r="335" spans="1:30" ht="15.6" x14ac:dyDescent="0.25">
      <c r="A335" s="12">
        <v>4</v>
      </c>
      <c r="B335" s="13">
        <v>3.13424319506862</v>
      </c>
      <c r="C335" s="13">
        <v>1020.91552633242</v>
      </c>
      <c r="D335" s="14">
        <v>0.16042135565159299</v>
      </c>
      <c r="E335" s="14">
        <v>0.128711192207003</v>
      </c>
      <c r="F335" s="12">
        <v>0.19754482707843601</v>
      </c>
      <c r="G335" s="12">
        <v>3.0451481043003601</v>
      </c>
      <c r="H335" s="15">
        <v>37819889.067176998</v>
      </c>
      <c r="I335" s="15">
        <v>2408426.1492423001</v>
      </c>
      <c r="J335">
        <f>560*(1+2.2*10^(-5)*H335/(G335*1000)/((D335-E335)*1000))</f>
        <v>564.82529709389439</v>
      </c>
      <c r="K335">
        <f>(J335*(D335-E335)*1000)^(1/2)</f>
        <v>133.83087270314905</v>
      </c>
      <c r="L335">
        <f>(D335+E335)/2*1000</f>
        <v>144.56627392929801</v>
      </c>
      <c r="M335">
        <f>0.8049-0.3393*F335+(0.2488+0.0393*F335+0.0732*F335*F335)*K335/L335</f>
        <v>0.97802873358848541</v>
      </c>
      <c r="N335">
        <f>H335/1000/(M335*G335*K335)*10^6</f>
        <v>94886386.202516228</v>
      </c>
      <c r="O335">
        <f t="shared" si="20"/>
        <v>18.368190799153865</v>
      </c>
      <c r="P335" s="13">
        <v>1020.91552633242</v>
      </c>
      <c r="Q335">
        <f>R335*B335*1000/K335</f>
        <v>5.1541321289238917</v>
      </c>
      <c r="R335">
        <f>LN(1/(1-F335))</f>
        <v>0.22007928482592498</v>
      </c>
      <c r="S335">
        <v>2</v>
      </c>
      <c r="T335">
        <v>18.4392021858425</v>
      </c>
      <c r="U335">
        <f t="shared" si="21"/>
        <v>101869402.76608242</v>
      </c>
      <c r="V335" s="10">
        <f t="shared" si="22"/>
        <v>7.359345047309869E-2</v>
      </c>
      <c r="W335">
        <f>6310.7*EXP(-2.62*(C335+273)*0.001-0.669*(D335-E335)/D335)*POWER(B335*(D335-E335)/D335/SQRT(J335*0.01*(D335-E335)),0.115)*POWER(((D335-E335)/D335),0.407)*1000000</f>
        <v>100656712.71606325</v>
      </c>
      <c r="X335" s="10">
        <f t="shared" si="23"/>
        <v>6.0813007476450805E-2</v>
      </c>
      <c r="Y335">
        <f>(H335/N335)*U335</f>
        <v>40603185.200140372</v>
      </c>
      <c r="Z335" s="11">
        <f>ABS(H335-Y335)</f>
        <v>2783296.1329633743</v>
      </c>
      <c r="AA335">
        <v>38078151.346243396</v>
      </c>
      <c r="AB335" s="10">
        <f>ABS(AA335-H335)/H335</f>
        <v>6.8287423743539893E-3</v>
      </c>
      <c r="AD335" s="11"/>
    </row>
    <row r="336" spans="1:30" ht="15.6" x14ac:dyDescent="0.25">
      <c r="A336" s="16">
        <v>5</v>
      </c>
      <c r="B336" s="13">
        <v>3.5613755485932699</v>
      </c>
      <c r="C336" s="13">
        <v>1025.3871781380999</v>
      </c>
      <c r="D336" s="14">
        <v>0.128711192207003</v>
      </c>
      <c r="E336" s="14">
        <v>0.10006683139843599</v>
      </c>
      <c r="F336" s="12">
        <v>0.22237478217370099</v>
      </c>
      <c r="G336" s="12">
        <v>3.0472987652776302</v>
      </c>
      <c r="H336" s="15">
        <v>40572208.288858399</v>
      </c>
      <c r="I336" s="15">
        <v>2427418.6339798002</v>
      </c>
      <c r="J336">
        <f>560*(1+2.2*10^(-5)*H336/(G336*1000)/((D336-E336)*1000))</f>
        <v>565.726446175261</v>
      </c>
      <c r="K336">
        <f>(J336*(D336-E336)*1000)^(1/2)</f>
        <v>127.29835993913096</v>
      </c>
      <c r="L336">
        <f>(D336+E336)/2*1000</f>
        <v>114.38901180271948</v>
      </c>
      <c r="M336">
        <f>0.8049-0.3393*F336+(0.2488+0.0393*F336+0.0732*F336*F336)*K336/L336</f>
        <v>1.0200804020514243</v>
      </c>
      <c r="N336">
        <f>H336/1000/(M336*G336*K336)*10^6</f>
        <v>102531284.54075408</v>
      </c>
      <c r="O336">
        <f t="shared" si="20"/>
        <v>18.445678525005853</v>
      </c>
      <c r="P336" s="13">
        <v>1025.3871781380999</v>
      </c>
      <c r="Q336">
        <f>R336*B336*1000/K336</f>
        <v>7.0364118386142813</v>
      </c>
      <c r="R336">
        <f>LN(1/(1-F336))</f>
        <v>0.25151059602958487</v>
      </c>
      <c r="S336">
        <v>2</v>
      </c>
      <c r="T336">
        <v>18.459837317699801</v>
      </c>
      <c r="U336">
        <f t="shared" si="21"/>
        <v>103993329.71570836</v>
      </c>
      <c r="V336" s="10">
        <f t="shared" si="22"/>
        <v>1.4259503150700773E-2</v>
      </c>
      <c r="W336">
        <f>6310.7*EXP(-2.62*(C336+273)*0.001-0.669*(D336-E336)/D336)*POWER(B336*(D336-E336)/D336/SQRT(J336*0.01*(D336-E336)),0.115)*POWER(((D336-E336)/D336),0.407)*1000000</f>
        <v>106238561.18805745</v>
      </c>
      <c r="X336" s="10">
        <f t="shared" si="23"/>
        <v>3.6157516838968368E-2</v>
      </c>
      <c r="Y336">
        <f>(H336/N336)*U336</f>
        <v>41150747.820784263</v>
      </c>
      <c r="Z336" s="11">
        <f>ABS(H336-Y336)</f>
        <v>578539.53192586452</v>
      </c>
      <c r="AA336">
        <v>40297470.597545303</v>
      </c>
      <c r="AB336" s="10">
        <f>ABS(AA336-H336)/H336</f>
        <v>6.7715735204026736E-3</v>
      </c>
      <c r="AD336" s="11"/>
    </row>
    <row r="337" spans="1:30" ht="15.6" x14ac:dyDescent="0.25">
      <c r="A337" s="12">
        <v>1</v>
      </c>
      <c r="B337" s="13">
        <v>2.0710045968565698</v>
      </c>
      <c r="C337" s="13">
        <v>1026.7284169622999</v>
      </c>
      <c r="D337" s="14">
        <v>0.22870070306762802</v>
      </c>
      <c r="E337" s="14">
        <v>0.21111575014994099</v>
      </c>
      <c r="F337" s="12">
        <v>7.68570755330647E-2</v>
      </c>
      <c r="G337" s="12">
        <v>3.8016295723562301</v>
      </c>
      <c r="H337" s="15">
        <v>32138049.469126299</v>
      </c>
      <c r="I337" s="15">
        <v>1681862.9316853799</v>
      </c>
      <c r="J337">
        <f>560*(1+2.2*10^(-5)*H337/(G337*1000)/((D337-E337)*1000))</f>
        <v>565.92269291552873</v>
      </c>
      <c r="K337">
        <f>(J337*(D337-E337)*1000)^(1/2)</f>
        <v>99.75832752191782</v>
      </c>
      <c r="L337">
        <f>(D337+E337)/2*1000</f>
        <v>219.9082266087845</v>
      </c>
      <c r="M337">
        <f>0.8049-0.3393*F337+(0.2488+0.0393*F337+0.0732*F337*F337)*K337/L337</f>
        <v>0.89325342502861993</v>
      </c>
      <c r="N337">
        <f>H337/1000/(M337*G337*K337)*10^6</f>
        <v>94869337.558772773</v>
      </c>
      <c r="O337">
        <f t="shared" si="20"/>
        <v>18.368011108723966</v>
      </c>
      <c r="P337" s="13">
        <v>1026.7284169622999</v>
      </c>
      <c r="Q337">
        <f>R337*B337*1000/K337</f>
        <v>1.6602197029293519</v>
      </c>
      <c r="R337">
        <f>LN(1/(1-F337))</f>
        <v>7.997120872380066E-2</v>
      </c>
      <c r="S337">
        <v>2</v>
      </c>
      <c r="T337">
        <v>18.4191993041796</v>
      </c>
      <c r="U337">
        <f t="shared" si="21"/>
        <v>99851965.701745793</v>
      </c>
      <c r="V337" s="10">
        <f t="shared" si="22"/>
        <v>5.2520954306086713E-2</v>
      </c>
      <c r="W337">
        <f>6310.7*EXP(-2.62*(C337+273)*0.001-0.669*(D337-E337)/D337)*POWER(B337*(D337-E337)/D337/SQRT(J337*0.01*(D337-E337)),0.115)*POWER(((D337-E337)/D337),0.407)*1000000</f>
        <v>64751114.292925097</v>
      </c>
      <c r="X337" s="10">
        <f t="shared" si="23"/>
        <v>0.31747057627749375</v>
      </c>
      <c r="Y337">
        <f>(H337/N337)*U337</f>
        <v>33825970.496781036</v>
      </c>
      <c r="Z337" s="11">
        <f>ABS(H337-Y337)</f>
        <v>1687921.0276547372</v>
      </c>
      <c r="AA337">
        <v>33246397.537247099</v>
      </c>
      <c r="AB337" s="10">
        <f>ABS(AA337-H337)/H337</f>
        <v>3.4487098203814279E-2</v>
      </c>
      <c r="AD337" s="11"/>
    </row>
    <row r="338" spans="1:30" ht="15.6" x14ac:dyDescent="0.25">
      <c r="A338" s="12">
        <v>2</v>
      </c>
      <c r="B338" s="13">
        <v>1.91706666198703</v>
      </c>
      <c r="C338" s="13">
        <v>1021.53733493067</v>
      </c>
      <c r="D338" s="14">
        <v>0.21111575014994099</v>
      </c>
      <c r="E338" s="14">
        <v>0.196650987203942</v>
      </c>
      <c r="F338" s="12">
        <v>6.8483353801648494E-2</v>
      </c>
      <c r="G338" s="12">
        <v>3.8030614974408401</v>
      </c>
      <c r="H338" s="15">
        <v>30008190.810953099</v>
      </c>
      <c r="I338" s="15">
        <v>1454457.50204958</v>
      </c>
      <c r="J338">
        <f>560*(1+2.2*10^(-5)*H338/(G338*1000)/((D338-E338)*1000))</f>
        <v>566.72056601737233</v>
      </c>
      <c r="K338">
        <f>(J338*(D338-E338)*1000)^(1/2)</f>
        <v>90.539928451836445</v>
      </c>
      <c r="L338">
        <f>(D338+E338)/2*1000</f>
        <v>203.8833686769415</v>
      </c>
      <c r="M338">
        <f>0.8049-0.3393*F338+(0.2488+0.0393*F338+0.0732*F338*F338)*K338/L338</f>
        <v>0.89349761380443249</v>
      </c>
      <c r="N338">
        <f>H338/1000/(M338*G338*K338)*10^6</f>
        <v>97537792.08770974</v>
      </c>
      <c r="O338">
        <f t="shared" si="20"/>
        <v>18.395750472022275</v>
      </c>
      <c r="P338" s="13">
        <v>1021.53733493067</v>
      </c>
      <c r="Q338">
        <f>R338*B338*1000/K338</f>
        <v>1.5020891646304098</v>
      </c>
      <c r="R338">
        <f>LN(1/(1-F338))</f>
        <v>7.0941218785242302E-2</v>
      </c>
      <c r="S338">
        <v>2</v>
      </c>
      <c r="T338">
        <v>18.434724261663298</v>
      </c>
      <c r="U338">
        <f t="shared" si="21"/>
        <v>101414259.11423451</v>
      </c>
      <c r="V338" s="10">
        <f t="shared" si="22"/>
        <v>3.9743231249677033E-2</v>
      </c>
      <c r="W338">
        <f>6310.7*EXP(-2.62*(C338+273)*0.001-0.669*(D338-E338)/D338)*POWER(B338*(D338-E338)/D338/SQRT(J338*0.01*(D338-E338)),0.115)*POWER(((D338-E338)/D338),0.407)*1000000</f>
        <v>62291508.454213083</v>
      </c>
      <c r="X338" s="10">
        <f t="shared" si="23"/>
        <v>0.36136027768397549</v>
      </c>
      <c r="Y338">
        <f>(H338/N338)*U338</f>
        <v>31200813.277737245</v>
      </c>
      <c r="Z338" s="11">
        <f>ABS(H338-Y338)</f>
        <v>1192622.4667841457</v>
      </c>
      <c r="AA338">
        <v>30468696.010179099</v>
      </c>
      <c r="AB338" s="10">
        <f>ABS(AA338-H338)/H338</f>
        <v>1.5345983439225311E-2</v>
      </c>
      <c r="AD338" s="11"/>
    </row>
    <row r="339" spans="1:30" ht="15.6" x14ac:dyDescent="0.25">
      <c r="A339" s="12">
        <v>3</v>
      </c>
      <c r="B339" s="13">
        <v>2.8084630559866</v>
      </c>
      <c r="C339" s="13">
        <v>1024.11824007</v>
      </c>
      <c r="D339" s="14">
        <v>0.197063905472873</v>
      </c>
      <c r="E339" s="14">
        <v>0.16208782494419</v>
      </c>
      <c r="F339" s="12">
        <v>0.177395961217127</v>
      </c>
      <c r="G339" s="12">
        <v>3.0418356843523799</v>
      </c>
      <c r="H339" s="15">
        <v>36346537.293003403</v>
      </c>
      <c r="I339" s="15">
        <v>2414783.7612665398</v>
      </c>
      <c r="J339">
        <f>560*(1+2.2*10^(-5)*H339/(G339*1000)/((D339-E339)*1000))</f>
        <v>564.2088830608277</v>
      </c>
      <c r="K339">
        <f>(J339*(D339-E339)*1000)^(1/2)</f>
        <v>140.47709894831186</v>
      </c>
      <c r="L339">
        <f>(D339+E339)/2*1000</f>
        <v>179.5758652085315</v>
      </c>
      <c r="M339">
        <f>0.8049-0.3393*F339+(0.2488+0.0393*F339+0.0732*F339*F339)*K339/L339</f>
        <v>0.94659446186612595</v>
      </c>
      <c r="N339">
        <f>H339/1000/(M339*G339*K339)*10^6</f>
        <v>89858218.210999608</v>
      </c>
      <c r="O339">
        <f t="shared" si="20"/>
        <v>18.313743632909809</v>
      </c>
      <c r="P339" s="13">
        <v>1024.11824007</v>
      </c>
      <c r="Q339">
        <f>R339*B339*1000/K339</f>
        <v>3.904106433780465</v>
      </c>
      <c r="R339">
        <f>LN(1/(1-F339))</f>
        <v>0.19528031342048607</v>
      </c>
      <c r="S339">
        <v>2</v>
      </c>
      <c r="T339">
        <v>18.417797223782699</v>
      </c>
      <c r="U339">
        <f t="shared" si="21"/>
        <v>99712063.318156838</v>
      </c>
      <c r="V339" s="10">
        <f t="shared" si="22"/>
        <v>0.1096599209659269</v>
      </c>
      <c r="W339">
        <f>6310.7*EXP(-2.62*(C339+273)*0.001-0.669*(D339-E339)/D339)*POWER(B339*(D339-E339)/D339/SQRT(J339*0.01*(D339-E339)),0.115)*POWER(((D339-E339)/D339),0.407)*1000000</f>
        <v>93917200.102779627</v>
      </c>
      <c r="X339" s="10">
        <f t="shared" si="23"/>
        <v>4.5170959012885877E-2</v>
      </c>
      <c r="Y339">
        <f>(H339/N339)*U339</f>
        <v>40332295.699939273</v>
      </c>
      <c r="Z339" s="11">
        <f>ABS(H339-Y339)</f>
        <v>3985758.4069358706</v>
      </c>
      <c r="AA339">
        <v>37705822.857182503</v>
      </c>
      <c r="AB339" s="10">
        <f>ABS(AA339-H339)/H339</f>
        <v>3.7397938439675198E-2</v>
      </c>
      <c r="AD339" s="11"/>
    </row>
    <row r="340" spans="1:30" ht="15.6" x14ac:dyDescent="0.25">
      <c r="A340" s="12">
        <v>4</v>
      </c>
      <c r="B340" s="13">
        <v>3.1220136587342799</v>
      </c>
      <c r="C340" s="13">
        <v>1023.4641857750599</v>
      </c>
      <c r="D340" s="14">
        <v>0.16208782494419</v>
      </c>
      <c r="E340" s="14">
        <v>0.13041912872699299</v>
      </c>
      <c r="F340" s="12">
        <v>0.19525939279409199</v>
      </c>
      <c r="G340" s="12">
        <v>3.0444387229185699</v>
      </c>
      <c r="H340" s="15">
        <v>37929476.172918104</v>
      </c>
      <c r="I340" s="15">
        <v>2408244.1476947302</v>
      </c>
      <c r="J340">
        <f>560*(1+2.2*10^(-5)*H340/(G340*1000)/((D340-E340)*1000))</f>
        <v>564.846744559233</v>
      </c>
      <c r="K340">
        <f>(J340*(D340-E340)*1000)^(1/2)</f>
        <v>133.74587830179675</v>
      </c>
      <c r="L340">
        <f>(D340+E340)/2*1000</f>
        <v>146.25347683559147</v>
      </c>
      <c r="M340">
        <f>0.8049-0.3393*F340+(0.2488+0.0393*F340+0.0732*F340*F340)*K340/L340</f>
        <v>0.97574071714900801</v>
      </c>
      <c r="N340">
        <f>H340/1000/(M340*G340*K340)*10^6</f>
        <v>95467329.087188005</v>
      </c>
      <c r="O340">
        <f t="shared" si="20"/>
        <v>18.374294643121026</v>
      </c>
      <c r="P340" s="13">
        <v>1023.4641857750599</v>
      </c>
      <c r="Q340">
        <f>R340*B340*1000/K340</f>
        <v>5.0708965516466113</v>
      </c>
      <c r="R340">
        <f>LN(1/(1-F340))</f>
        <v>0.21723528056327837</v>
      </c>
      <c r="S340">
        <v>2</v>
      </c>
      <c r="T340">
        <v>18.431002716046201</v>
      </c>
      <c r="U340">
        <f t="shared" si="21"/>
        <v>101037542.74109077</v>
      </c>
      <c r="V340" s="10">
        <f t="shared" si="22"/>
        <v>5.8346805207209973E-2</v>
      </c>
      <c r="W340">
        <f>6310.7*EXP(-2.62*(C340+273)*0.001-0.669*(D340-E340)/D340)*POWER(B340*(D340-E340)/D340/SQRT(J340*0.01*(D340-E340)),0.115)*POWER(((D340-E340)/D340),0.407)*1000000</f>
        <v>99495746.506261021</v>
      </c>
      <c r="X340" s="10">
        <f t="shared" si="23"/>
        <v>4.219681704296932E-2</v>
      </c>
      <c r="Y340">
        <f>(H340/N340)*U340</f>
        <v>40142539.930790864</v>
      </c>
      <c r="Z340" s="11">
        <f>ABS(H340-Y340)</f>
        <v>2213063.7578727603</v>
      </c>
      <c r="AA340">
        <v>37647775.736639403</v>
      </c>
      <c r="AB340" s="10">
        <f>ABS(AA340-H340)/H340</f>
        <v>7.4269529849145871E-3</v>
      </c>
      <c r="AD340" s="11"/>
    </row>
    <row r="341" spans="1:30" ht="15.6" x14ac:dyDescent="0.25">
      <c r="A341" s="12">
        <v>5</v>
      </c>
      <c r="B341" s="13">
        <v>3.5458434830607501</v>
      </c>
      <c r="C341" s="13">
        <v>1026.1393343606701</v>
      </c>
      <c r="D341" s="14">
        <v>0.13041912872699299</v>
      </c>
      <c r="E341" s="14">
        <v>0.101360179395885</v>
      </c>
      <c r="F341" s="12">
        <v>0.222641306408738</v>
      </c>
      <c r="G341" s="12">
        <v>3.0465974424009099</v>
      </c>
      <c r="H341" s="15">
        <v>41198945.3325091</v>
      </c>
      <c r="I341" s="15">
        <v>2426187.4675234901</v>
      </c>
      <c r="J341">
        <f>560*(1+2.2*10^(-5)*H341/(G341*1000)/((D341-E341)*1000))</f>
        <v>565.73326248524347</v>
      </c>
      <c r="K341">
        <f>(J341*(D341-E341)*1000)^(1/2)</f>
        <v>128.21705896440267</v>
      </c>
      <c r="L341">
        <f>(D341+E341)/2*1000</f>
        <v>115.889654061439</v>
      </c>
      <c r="M341">
        <f>0.8049-0.3393*F341+(0.2488+0.0393*F341+0.0732*F341*F341)*K341/L341</f>
        <v>1.0183181032448199</v>
      </c>
      <c r="N341">
        <f>H341/1000/(M341*G341*K341)*10^6</f>
        <v>103571853.88135366</v>
      </c>
      <c r="O341">
        <f t="shared" si="20"/>
        <v>18.455776170195861</v>
      </c>
      <c r="P341" s="13">
        <v>1026.1393343606701</v>
      </c>
      <c r="Q341">
        <f>R341*B341*1000/K341</f>
        <v>6.9650070761988383</v>
      </c>
      <c r="R341">
        <f>LN(1/(1-F341))</f>
        <v>0.25185339602344992</v>
      </c>
      <c r="S341">
        <v>2</v>
      </c>
      <c r="T341">
        <v>18.456379952167001</v>
      </c>
      <c r="U341">
        <f t="shared" si="21"/>
        <v>103634407.58194287</v>
      </c>
      <c r="V341" s="10">
        <f t="shared" si="22"/>
        <v>6.0396428416612056E-4</v>
      </c>
      <c r="W341">
        <f>6310.7*EXP(-2.62*(C341+273)*0.001-0.669*(D341-E341)/D341)*POWER(B341*(D341-E341)/D341/SQRT(J341*0.01*(D341-E341)),0.115)*POWER(((D341-E341)/D341),0.407)*1000000</f>
        <v>105935446.79383862</v>
      </c>
      <c r="X341" s="10">
        <f t="shared" si="23"/>
        <v>2.2820803373786894E-2</v>
      </c>
      <c r="Y341">
        <f>(H341/N341)*U341</f>
        <v>41223828.024035245</v>
      </c>
      <c r="Z341" s="11">
        <f>ABS(H341-Y341)</f>
        <v>24882.691526144743</v>
      </c>
      <c r="AA341">
        <v>40227503.812279202</v>
      </c>
      <c r="AB341" s="10">
        <f>ABS(AA341-H341)/H341</f>
        <v>2.3579281275031987E-2</v>
      </c>
      <c r="AD341" s="11"/>
    </row>
    <row r="342" spans="1:30" ht="15.6" x14ac:dyDescent="0.25">
      <c r="A342" s="12">
        <v>6</v>
      </c>
      <c r="B342" s="13">
        <v>3.6392246353406601</v>
      </c>
      <c r="C342" s="13">
        <v>1009.26199909328</v>
      </c>
      <c r="D342" s="14">
        <v>9.8345425338669801E-2</v>
      </c>
      <c r="E342" s="14">
        <v>7.9833004500421592E-2</v>
      </c>
      <c r="F342" s="12">
        <v>0.18804754791360001</v>
      </c>
      <c r="G342" s="12">
        <v>3.1154283792760999</v>
      </c>
      <c r="H342" s="15">
        <v>36477696.2835503</v>
      </c>
      <c r="I342" s="15">
        <v>1656606.2564367901</v>
      </c>
      <c r="J342">
        <f>560*(1+2.2*10^(-5)*H342/(G342*1000)/((D342-E342)*1000))</f>
        <v>567.79214678063954</v>
      </c>
      <c r="K342">
        <f>(J342*(D342-E342)*1000)^(1/2)</f>
        <v>102.52417846467046</v>
      </c>
      <c r="L342">
        <f>(D342+E342)/2*1000</f>
        <v>89.089214919545697</v>
      </c>
      <c r="M342">
        <f>0.8049-0.3393*F342+(0.2488+0.0393*F342+0.0732*F342*F342)*K342/L342</f>
        <v>1.0388989622826654</v>
      </c>
      <c r="N342">
        <f>H342/1000/(M342*G342*K342)*10^6</f>
        <v>109928428.87039414</v>
      </c>
      <c r="O342">
        <f t="shared" si="20"/>
        <v>18.515340065361528</v>
      </c>
      <c r="P342" s="13">
        <v>1009.26199909328</v>
      </c>
      <c r="Q342">
        <f>R342*B342*1000/K342</f>
        <v>7.3943495260913776</v>
      </c>
      <c r="R342">
        <f>LN(1/(1-F342))</f>
        <v>0.20831349707880278</v>
      </c>
      <c r="S342">
        <v>2</v>
      </c>
      <c r="T342">
        <v>18.509093601074198</v>
      </c>
      <c r="U342">
        <f t="shared" si="21"/>
        <v>109243905.01793781</v>
      </c>
      <c r="V342" s="10">
        <f t="shared" si="22"/>
        <v>6.2269956870154705E-3</v>
      </c>
      <c r="W342">
        <f>6310.7*EXP(-2.62*(C342+273)*0.001-0.669*(D342-E342)/D342)*POWER(B342*(D342-E342)/D342/SQRT(J342*0.01*(D342-E342)),0.115)*POWER(((D342-E342)/D342),0.407)*1000000</f>
        <v>106790201.48427008</v>
      </c>
      <c r="X342" s="10">
        <f t="shared" si="23"/>
        <v>2.8547914478283289E-2</v>
      </c>
      <c r="Y342">
        <f>(H342/N342)*U342</f>
        <v>36250549.826120377</v>
      </c>
      <c r="Z342" s="11">
        <f>ABS(H342-Y342)</f>
        <v>227146.45742992312</v>
      </c>
      <c r="AA342">
        <v>37910578.8115988</v>
      </c>
      <c r="AB342" s="10">
        <f>ABS(AA342-H342)/H342</f>
        <v>3.9281058675151644E-2</v>
      </c>
      <c r="AD342" s="11"/>
    </row>
    <row r="343" spans="1:30" ht="15.6" x14ac:dyDescent="0.25">
      <c r="A343" s="12">
        <v>7</v>
      </c>
      <c r="B343" s="13">
        <v>4.1348811282084901</v>
      </c>
      <c r="C343" s="13">
        <v>1025.22281808243</v>
      </c>
      <c r="D343" s="14">
        <v>7.9833004500421592E-2</v>
      </c>
      <c r="E343" s="14">
        <v>6.6031640631696809E-2</v>
      </c>
      <c r="F343" s="12">
        <v>0.172661642771754</v>
      </c>
      <c r="G343" s="12">
        <v>3.1164405371603201</v>
      </c>
      <c r="H343" s="15">
        <v>32585812.6766713</v>
      </c>
      <c r="I343" s="15">
        <v>1260779.1043694499</v>
      </c>
      <c r="J343">
        <f>560*(1+2.2*10^(-5)*H343/(G343*1000)/((D343-E343)*1000))</f>
        <v>569.33379833955689</v>
      </c>
      <c r="K343">
        <f>(J343*(D343-E343)*1000)^(1/2)</f>
        <v>88.643008261494614</v>
      </c>
      <c r="L343">
        <f>(D343+E343)/2*1000</f>
        <v>72.932322566059199</v>
      </c>
      <c r="M343">
        <f>0.8049-0.3393*F343+(0.2488+0.0393*F343+0.0732*F343*F343)*K343/L343</f>
        <v>1.0596107007991165</v>
      </c>
      <c r="N343">
        <f>H343/1000/(M343*G343*K343)*10^6</f>
        <v>111321459.11049694</v>
      </c>
      <c r="O343">
        <f t="shared" si="20"/>
        <v>18.527932601888715</v>
      </c>
      <c r="P343" s="13">
        <v>1025.22281808243</v>
      </c>
      <c r="Q343">
        <f>R343*B343*1000/K343</f>
        <v>8.841438357625572</v>
      </c>
      <c r="R343">
        <f>LN(1/(1-F343))</f>
        <v>0.18954152950899086</v>
      </c>
      <c r="S343">
        <v>2</v>
      </c>
      <c r="T343">
        <v>18.497454759661</v>
      </c>
      <c r="U343">
        <f t="shared" si="21"/>
        <v>107979803.14255251</v>
      </c>
      <c r="V343" s="10">
        <f t="shared" si="22"/>
        <v>3.0018075532297173E-2</v>
      </c>
      <c r="W343">
        <f>6310.7*EXP(-2.62*(C343+273)*0.001-0.669*(D343-E343)/D343)*POWER(B343*(D343-E343)/D343/SQRT(J343*0.01*(D343-E343)),0.115)*POWER(((D343-E343)/D343),0.407)*1000000</f>
        <v>102135894.21589163</v>
      </c>
      <c r="X343" s="10">
        <f t="shared" si="23"/>
        <v>8.2513874395841125E-2</v>
      </c>
      <c r="Y343">
        <f>(H343/N343)*U343</f>
        <v>31607649.290461693</v>
      </c>
      <c r="Z343" s="11">
        <f>ABS(H343-Y343)</f>
        <v>978163.38620960712</v>
      </c>
      <c r="AA343">
        <v>32283718.5763487</v>
      </c>
      <c r="AB343" s="10">
        <f>ABS(AA343-H343)/H343</f>
        <v>9.2707247574302307E-3</v>
      </c>
      <c r="AD343" s="11"/>
    </row>
    <row r="344" spans="1:30" ht="15.6" x14ac:dyDescent="0.25">
      <c r="A344" s="12">
        <v>6</v>
      </c>
      <c r="B344" s="13">
        <v>3.6291892415295699</v>
      </c>
      <c r="C344" s="13">
        <v>1009.29819432253</v>
      </c>
      <c r="D344" s="14">
        <v>0.10077597375340901</v>
      </c>
      <c r="E344" s="14">
        <v>8.0765361208439398E-2</v>
      </c>
      <c r="F344" s="12">
        <v>0.19836846971991101</v>
      </c>
      <c r="G344" s="12">
        <v>3.0987580998498601</v>
      </c>
      <c r="H344" s="15">
        <v>36896067.956999697</v>
      </c>
      <c r="I344" s="15">
        <v>1740752.9521544301</v>
      </c>
      <c r="J344">
        <f>560*(1+2.2*10^(-5)*H344/(G344*1000)/((D344-E344)*1000))</f>
        <v>567.33065423024527</v>
      </c>
      <c r="K344">
        <f>(J344*(D344-E344)*1000)^(1/2)</f>
        <v>106.54873958281047</v>
      </c>
      <c r="L344">
        <f>(D344+E344)/2*1000</f>
        <v>90.770667480924203</v>
      </c>
      <c r="M344">
        <f>0.8049-0.3393*F344+(0.2488+0.0393*F344+0.0732*F344*F344)*K344/L344</f>
        <v>1.0421729535194433</v>
      </c>
      <c r="N344">
        <f>H344/1000/(M344*G344*K344)*10^6</f>
        <v>107227034.64553934</v>
      </c>
      <c r="O344">
        <f t="shared" si="20"/>
        <v>18.490458963664356</v>
      </c>
      <c r="P344" s="13">
        <v>1009.29819432253</v>
      </c>
      <c r="Q344">
        <f>R344*B344*1000/K344</f>
        <v>7.5311664946806385</v>
      </c>
      <c r="R344">
        <f>LN(1/(1-F344))</f>
        <v>0.22110621524335763</v>
      </c>
      <c r="S344">
        <v>2</v>
      </c>
      <c r="T344">
        <v>18.5127300565659</v>
      </c>
      <c r="U344">
        <f t="shared" si="21"/>
        <v>109641888.80286366</v>
      </c>
      <c r="V344" s="10">
        <f t="shared" si="22"/>
        <v>2.2520945070495544E-2</v>
      </c>
      <c r="W344">
        <f>6310.7*EXP(-2.62*(C344+273)*0.001-0.669*(D344-E344)/D344)*POWER(B344*(D344-E344)/D344/SQRT(J344*0.01*(D344-E344)),0.115)*POWER(((D344-E344)/D344),0.407)*1000000</f>
        <v>108526652.48614876</v>
      </c>
      <c r="X344" s="10">
        <f t="shared" si="23"/>
        <v>1.2120244161424085E-2</v>
      </c>
      <c r="Y344">
        <f>(H344/N344)*U344</f>
        <v>37727002.27677656</v>
      </c>
      <c r="Z344" s="11">
        <f>ABS(H344-Y344)</f>
        <v>830934.31977686286</v>
      </c>
      <c r="AA344">
        <v>39670071.577868797</v>
      </c>
      <c r="AB344" s="10">
        <f>ABS(AA344-H344)/H344</f>
        <v>7.5184261480167644E-2</v>
      </c>
      <c r="AD344" s="11"/>
    </row>
    <row r="345" spans="1:30" ht="15.6" x14ac:dyDescent="0.25">
      <c r="A345" s="12">
        <v>7</v>
      </c>
      <c r="B345" s="13">
        <v>4.1435976020203196</v>
      </c>
      <c r="C345" s="13">
        <v>1025.02690667812</v>
      </c>
      <c r="D345" s="14">
        <v>8.0765361208439398E-2</v>
      </c>
      <c r="E345" s="14">
        <v>6.6018666737258008E-2</v>
      </c>
      <c r="F345" s="12">
        <v>0.18236107835059501</v>
      </c>
      <c r="G345" s="12">
        <v>3.09986320706565</v>
      </c>
      <c r="H345" s="15">
        <v>32995014.9691347</v>
      </c>
      <c r="I345" s="15">
        <v>1311896.8241975501</v>
      </c>
      <c r="J345">
        <f>560*(1+2.2*10^(-5)*H345/(G345*1000)/((D345-E345)*1000))</f>
        <v>568.89245806300187</v>
      </c>
      <c r="K345">
        <f>(J345*(D345-E345)*1000)^(1/2)</f>
        <v>91.593030662897391</v>
      </c>
      <c r="L345">
        <f>(D345+E345)/2*1000</f>
        <v>73.392013972848702</v>
      </c>
      <c r="M345">
        <f>0.8049-0.3393*F345+(0.2488+0.0393*F345+0.0732*F345*F345)*K345/L345</f>
        <v>1.0655087419616629</v>
      </c>
      <c r="N345">
        <f>H345/1000/(M345*G345*K345)*10^6</f>
        <v>109065238.5861318</v>
      </c>
      <c r="O345">
        <f t="shared" si="20"/>
        <v>18.507456780291097</v>
      </c>
      <c r="P345" s="13">
        <v>1025.02690667812</v>
      </c>
      <c r="Q345">
        <f>R345*B345*1000/K345</f>
        <v>9.1082144860739866</v>
      </c>
      <c r="R345">
        <f>LN(1/(1-F345))</f>
        <v>0.20133445590866758</v>
      </c>
      <c r="S345">
        <v>2</v>
      </c>
      <c r="T345">
        <v>18.505094192928802</v>
      </c>
      <c r="U345">
        <f t="shared" si="21"/>
        <v>108807866.58341984</v>
      </c>
      <c r="V345" s="10">
        <f t="shared" si="22"/>
        <v>2.359798649399167E-3</v>
      </c>
      <c r="W345">
        <f>6310.7*EXP(-2.62*(C345+273)*0.001-0.669*(D345-E345)/D345)*POWER(B345*(D345-E345)/D345/SQRT(J345*0.01*(D345-E345)),0.115)*POWER(((D345-E345)/D345),0.407)*1000000</f>
        <v>104096858.04716662</v>
      </c>
      <c r="X345" s="10">
        <f t="shared" si="23"/>
        <v>4.5554207769339036E-2</v>
      </c>
      <c r="Y345">
        <f>(H345/N345)*U345</f>
        <v>32917153.377373628</v>
      </c>
      <c r="Z345" s="11">
        <f>ABS(H345-Y345)</f>
        <v>77861.591761071235</v>
      </c>
      <c r="AA345">
        <v>34128052.545269802</v>
      </c>
      <c r="AB345" s="10">
        <f>ABS(AA345-H345)/H345</f>
        <v>3.4339659405974103E-2</v>
      </c>
      <c r="AD345" s="11"/>
    </row>
    <row r="346" spans="1:30" ht="15.6" x14ac:dyDescent="0.25">
      <c r="A346" s="17" t="s">
        <v>22</v>
      </c>
      <c r="B346" s="18">
        <v>2.12756042489803</v>
      </c>
      <c r="C346" s="18">
        <v>1017.63470936141</v>
      </c>
      <c r="D346" s="19">
        <v>0.25</v>
      </c>
      <c r="E346" s="19">
        <v>0.227487309422821</v>
      </c>
      <c r="F346" s="20">
        <v>9.0014756406153501E-2</v>
      </c>
      <c r="G346" s="20">
        <v>4.0999999999999996</v>
      </c>
      <c r="H346" s="21">
        <v>45400865.315806396</v>
      </c>
      <c r="I346" s="21">
        <v>2629602.2467525098</v>
      </c>
      <c r="J346">
        <f>560*(1+2.2*10^(-5)*H346/(G346*1000)/((D346-E346)*1000))</f>
        <v>566.05987379053659</v>
      </c>
      <c r="K346">
        <f>(J346*(D346-E346)*1000)^(1/2)</f>
        <v>112.88724811422833</v>
      </c>
      <c r="L346">
        <f>(D346+E346)/2*1000</f>
        <v>238.7436547114105</v>
      </c>
      <c r="M346">
        <f>0.8049-0.3393*F346+(0.2488+0.0393*F346+0.0732*F346*F346)*K346/L346</f>
        <v>0.89395342317827664</v>
      </c>
      <c r="N346">
        <f>H346/1000/(M346*G346*K346)*10^6</f>
        <v>109728766.11481184</v>
      </c>
      <c r="O346">
        <f t="shared" si="20"/>
        <v>18.513522116164964</v>
      </c>
      <c r="P346" s="18">
        <v>1017.63470936141</v>
      </c>
      <c r="Q346">
        <f>R346*B346*1000/K346</f>
        <v>1.7777576571365568</v>
      </c>
      <c r="R346">
        <f>LN(1/(1-F346))</f>
        <v>9.4326895433657187E-2</v>
      </c>
      <c r="S346">
        <v>2</v>
      </c>
      <c r="T346">
        <v>18.443068904741299</v>
      </c>
      <c r="U346">
        <f t="shared" si="21"/>
        <v>102264065.6444387</v>
      </c>
      <c r="V346" s="10">
        <f t="shared" si="22"/>
        <v>6.8028655881928385E-2</v>
      </c>
      <c r="W346">
        <f>6310.7*EXP(-2.62*(C346+273)*0.001-0.669*(D346-E346)/D346)*POWER(B346*(D346-E346)/D346/SQRT(J346*0.01*(D346-E346)),0.115)*POWER(((D346-E346)/D346),0.407)*1000000</f>
        <v>70592391.84567216</v>
      </c>
      <c r="X346" s="10">
        <f t="shared" si="23"/>
        <v>0.35666467103248339</v>
      </c>
      <c r="Y346">
        <f>(H346/N346)*U346</f>
        <v>42312305.472495623</v>
      </c>
      <c r="Z346" s="11">
        <f>ABS(H346-Y346)</f>
        <v>3088559.8433107734</v>
      </c>
      <c r="AA346">
        <v>41945994.202311598</v>
      </c>
      <c r="AB346" s="10">
        <f>ABS(AA346-H346)/H346</f>
        <v>7.6097032280395299E-2</v>
      </c>
      <c r="AD346" s="11"/>
    </row>
    <row r="347" spans="1:30" ht="15.6" x14ac:dyDescent="0.25">
      <c r="A347" s="12">
        <v>7</v>
      </c>
      <c r="B347" s="13">
        <v>4.1348979873114002</v>
      </c>
      <c r="C347" s="13">
        <v>1016.16245961945</v>
      </c>
      <c r="D347" s="14">
        <v>8.0395753818048504E-2</v>
      </c>
      <c r="E347" s="14">
        <v>6.6037769383457803E-2</v>
      </c>
      <c r="F347" s="12">
        <v>0.17836946364954001</v>
      </c>
      <c r="G347" s="12">
        <v>3.1162122428525501</v>
      </c>
      <c r="H347" s="15">
        <v>34007154.688863501</v>
      </c>
      <c r="I347" s="15">
        <v>1339348.2924412501</v>
      </c>
      <c r="J347">
        <f>560*(1+2.2*10^(-5)*H347/(G347*1000)/((D347-E347)*1000))</f>
        <v>569.36398042317705</v>
      </c>
      <c r="K347">
        <f>(J347*(D347-E347)*1000)^(1/2)</f>
        <v>90.415259599984452</v>
      </c>
      <c r="L347">
        <f>(D347+E347)/2*1000</f>
        <v>73.216761600753159</v>
      </c>
      <c r="M347">
        <f>0.8049-0.3393*F347+(0.2488+0.0393*F347+0.0732*F347*F347)*K347/L347</f>
        <v>1.0631544573858818</v>
      </c>
      <c r="N347">
        <f>H347/1000/(M347*G347*K347)*10^6</f>
        <v>113528570.50947428</v>
      </c>
      <c r="O347">
        <f t="shared" si="20"/>
        <v>18.547565085759359</v>
      </c>
      <c r="P347" s="13">
        <v>1016.16245961945</v>
      </c>
      <c r="Q347">
        <f>R347*B347*1000/K347</f>
        <v>8.9847718133440413</v>
      </c>
      <c r="R347">
        <f>LN(1/(1-F347))</f>
        <v>0.19646445412752223</v>
      </c>
      <c r="S347">
        <v>2</v>
      </c>
      <c r="T347">
        <v>18.526198780549102</v>
      </c>
      <c r="U347">
        <f t="shared" si="21"/>
        <v>111128614.81622051</v>
      </c>
      <c r="V347" s="10">
        <f t="shared" si="22"/>
        <v>2.1139662751707838E-2</v>
      </c>
      <c r="W347">
        <f>6310.7*EXP(-2.62*(C347+273)*0.001-0.669*(D347-E347)/D347)*POWER(B347*(D347-E347)/D347/SQRT(J347*0.01*(D347-E347)),0.115)*POWER(((D347-E347)/D347),0.407)*1000000</f>
        <v>105732948.66832286</v>
      </c>
      <c r="X347" s="10">
        <f t="shared" si="23"/>
        <v>6.8666607939900468E-2</v>
      </c>
      <c r="Y347">
        <f>(H347/N347)*U347</f>
        <v>33288254.907595765</v>
      </c>
      <c r="Z347" s="11">
        <f>ABS(H347-Y347)</f>
        <v>718899.78126773611</v>
      </c>
      <c r="AA347">
        <v>34690904.012263998</v>
      </c>
      <c r="AB347" s="10">
        <f>ABS(AA347-H347)/H347</f>
        <v>2.0106043262255291E-2</v>
      </c>
      <c r="AD347" s="11"/>
    </row>
    <row r="348" spans="1:30" ht="15.6" x14ac:dyDescent="0.25">
      <c r="A348" s="17" t="s">
        <v>22</v>
      </c>
      <c r="B348" s="18">
        <v>2.1276595868736998</v>
      </c>
      <c r="C348" s="18">
        <v>1025.4556498971999</v>
      </c>
      <c r="D348" s="19">
        <v>0.25</v>
      </c>
      <c r="E348" s="19">
        <v>0.22729449929638698</v>
      </c>
      <c r="F348" s="20">
        <v>9.0785688539036402E-2</v>
      </c>
      <c r="G348" s="20">
        <v>4.0999999999999996</v>
      </c>
      <c r="H348" s="21">
        <v>45391567.568708599</v>
      </c>
      <c r="I348" s="21">
        <v>2636213.9639918599</v>
      </c>
      <c r="J348">
        <f>560*(1+2.2*10^(-5)*H348/(G348*1000)/((D348-E348)*1000))</f>
        <v>566.00718419590919</v>
      </c>
      <c r="K348">
        <f>(J348*(D348-E348)*1000)^(1/2)</f>
        <v>113.36435294663944</v>
      </c>
      <c r="L348">
        <f>(D348+E348)/2*1000</f>
        <v>238.64724964819351</v>
      </c>
      <c r="M348">
        <f>0.8049-0.3393*F348+(0.2488+0.0393*F348+0.0732*F348*F348)*K348/L348</f>
        <v>0.89426505756707242</v>
      </c>
      <c r="N348">
        <f>H348/1000/(M348*G348*K348)*10^6</f>
        <v>109206515.30656137</v>
      </c>
      <c r="O348">
        <f t="shared" si="20"/>
        <v>18.508751283474755</v>
      </c>
      <c r="P348" s="18">
        <v>1025.4556498971999</v>
      </c>
      <c r="Q348">
        <f>R348*B348*1000/K348</f>
        <v>1.7862654182289428</v>
      </c>
      <c r="R348">
        <f>LN(1/(1-F348))</f>
        <v>9.5174446409458879E-2</v>
      </c>
      <c r="S348">
        <v>2</v>
      </c>
      <c r="T348">
        <v>18.421460755672399</v>
      </c>
      <c r="U348">
        <f t="shared" si="21"/>
        <v>100078031.60082863</v>
      </c>
      <c r="V348" s="10">
        <f t="shared" si="22"/>
        <v>8.3589185865948726E-2</v>
      </c>
      <c r="W348">
        <f>6310.7*EXP(-2.62*(C348+273)*0.001-0.669*(D348-E348)/D348)*POWER(B348*(D348-E348)/D348/SQRT(J348*0.01*(D348-E348)),0.115)*POWER(((D348-E348)/D348),0.407)*1000000</f>
        <v>69400046.50900203</v>
      </c>
      <c r="X348" s="10">
        <f t="shared" si="23"/>
        <v>0.36450635464208131</v>
      </c>
      <c r="Y348">
        <f>(H348/N348)*U348</f>
        <v>41597323.390461043</v>
      </c>
      <c r="Z348" s="11">
        <f>ABS(H348-Y348)</f>
        <v>3794244.1782475561</v>
      </c>
      <c r="AA348">
        <v>41723895.760473996</v>
      </c>
      <c r="AB348" s="10">
        <f>ABS(AA348-H348)/H348</f>
        <v>8.0800730282841571E-2</v>
      </c>
      <c r="AD348" s="11"/>
    </row>
    <row r="349" spans="1:30" ht="15.6" x14ac:dyDescent="0.25">
      <c r="A349" s="12">
        <v>7</v>
      </c>
      <c r="B349" s="13">
        <v>4.1348923048634898</v>
      </c>
      <c r="C349" s="13">
        <v>1020.95234590384</v>
      </c>
      <c r="D349" s="14">
        <v>8.0207170402118388E-2</v>
      </c>
      <c r="E349" s="14">
        <v>6.6031106407515902E-2</v>
      </c>
      <c r="F349" s="12">
        <v>0.17652301685664401</v>
      </c>
      <c r="G349" s="12">
        <v>3.1163852472575702</v>
      </c>
      <c r="H349" s="15">
        <v>34336887.411207899</v>
      </c>
      <c r="I349" s="15">
        <v>1345123.58709906</v>
      </c>
      <c r="J349">
        <f>560*(1+2.2*10^(-5)*H349/(G349*1000)/((D349-E349)*1000))</f>
        <v>569.57557423352489</v>
      </c>
      <c r="K349">
        <f>(J349*(D349-E349)*1000)^(1/2)</f>
        <v>89.857330196800902</v>
      </c>
      <c r="L349">
        <f>(D349+E349)/2*1000</f>
        <v>73.11913840481715</v>
      </c>
      <c r="M349">
        <f>0.8049-0.3393*F349+(0.2488+0.0393*F349+0.0732*F349*F349)*K349/L349</f>
        <v>1.0620887305641933</v>
      </c>
      <c r="N349">
        <f>H349/1000/(M349*G349*K349)*10^6</f>
        <v>115450408.27673645</v>
      </c>
      <c r="O349">
        <f t="shared" si="20"/>
        <v>18.564351630152952</v>
      </c>
      <c r="P349" s="13">
        <v>1020.95234590384</v>
      </c>
      <c r="Q349">
        <f>R349*B349*1000/K349</f>
        <v>8.9372503909502363</v>
      </c>
      <c r="R349">
        <f>LN(1/(1-F349))</f>
        <v>0.19421967979347804</v>
      </c>
      <c r="S349">
        <v>2</v>
      </c>
      <c r="T349">
        <v>18.511690243894702</v>
      </c>
      <c r="U349">
        <f t="shared" si="21"/>
        <v>109527941.03002813</v>
      </c>
      <c r="V349" s="10">
        <f t="shared" si="22"/>
        <v>5.1298798636658531E-2</v>
      </c>
      <c r="W349">
        <f>6310.7*EXP(-2.62*(C349+273)*0.001-0.669*(D349-E349)/D349)*POWER(B349*(D349-E349)/D349/SQRT(J349*0.01*(D349-E349)),0.115)*POWER(((D349-E349)/D349),0.407)*1000000</f>
        <v>104051390.61631708</v>
      </c>
      <c r="X349" s="10">
        <f t="shared" si="23"/>
        <v>9.8735187086525927E-2</v>
      </c>
      <c r="Y349">
        <f>(H349/N349)*U349</f>
        <v>32575446.338090733</v>
      </c>
      <c r="Z349" s="11">
        <f>ABS(H349-Y349)</f>
        <v>1761441.0731171668</v>
      </c>
      <c r="AA349">
        <v>33653184.8616082</v>
      </c>
      <c r="AB349" s="10">
        <f>ABS(AA349-H349)/H349</f>
        <v>1.9911605306907706E-2</v>
      </c>
      <c r="AD349" s="11"/>
    </row>
    <row r="350" spans="1:30" ht="15.6" x14ac:dyDescent="0.25">
      <c r="A350" s="16">
        <v>5</v>
      </c>
      <c r="B350" s="13">
        <v>3.33584995689333</v>
      </c>
      <c r="C350" s="13">
        <v>1009.92570843668</v>
      </c>
      <c r="D350" s="14">
        <v>0.12535082766653902</v>
      </c>
      <c r="E350" s="14">
        <v>9.9409370541799311E-2</v>
      </c>
      <c r="F350" s="12">
        <v>0.20678585870867799</v>
      </c>
      <c r="G350" s="12">
        <v>3.09724153239143</v>
      </c>
      <c r="H350" s="15">
        <v>39052310.934353501</v>
      </c>
      <c r="I350" s="15">
        <v>2140291.3232722902</v>
      </c>
      <c r="J350">
        <f>560*(1+2.2*10^(-5)*H350/(G350*1000)/((D350-E350)*1000))</f>
        <v>565.98808567477113</v>
      </c>
      <c r="K350">
        <f>(J350*(D350-E350)*1000)^(1/2)</f>
        <v>121.17159591936378</v>
      </c>
      <c r="L350">
        <f>(D350+E350)/2*1000</f>
        <v>112.38009910416916</v>
      </c>
      <c r="M350">
        <f>0.8049-0.3393*F350+(0.2488+0.0393*F350+0.0732*F350*F350)*K350/L350</f>
        <v>1.0151385460348592</v>
      </c>
      <c r="N350">
        <f>H350/1000/(M350*G350*K350)*10^6</f>
        <v>102505110.35646713</v>
      </c>
      <c r="O350">
        <f t="shared" si="20"/>
        <v>18.445423212436175</v>
      </c>
      <c r="P350" s="13">
        <v>1009.92570843668</v>
      </c>
      <c r="Q350">
        <f>R350*B350*1000/K350</f>
        <v>6.3776485580392377</v>
      </c>
      <c r="R350">
        <f>LN(1/(1-F350))</f>
        <v>0.23166205434195883</v>
      </c>
      <c r="S350">
        <v>2</v>
      </c>
      <c r="T350">
        <v>18.488996001759901</v>
      </c>
      <c r="U350">
        <f t="shared" si="21"/>
        <v>107070280.26952355</v>
      </c>
      <c r="V350" s="10">
        <f t="shared" si="22"/>
        <v>4.4536022615660725E-2</v>
      </c>
      <c r="W350">
        <f>6310.7*EXP(-2.62*(C350+273)*0.001-0.669*(D350-E350)/D350)*POWER(B350*(D350-E350)/D350/SQRT(J350*0.01*(D350-E350)),0.115)*POWER(((D350-E350)/D350),0.407)*1000000</f>
        <v>107431276.17201158</v>
      </c>
      <c r="X350" s="10">
        <f t="shared" si="23"/>
        <v>4.8057758275791763E-2</v>
      </c>
      <c r="Y350">
        <f>(H350/N350)*U350</f>
        <v>40791545.537319683</v>
      </c>
      <c r="Z350" s="11">
        <f>ABS(H350-Y350)</f>
        <v>1739234.6029661819</v>
      </c>
      <c r="AA350">
        <v>40389834.124988496</v>
      </c>
      <c r="AB350" s="10">
        <f>ABS(AA350-H350)/H350</f>
        <v>3.4249527329723389E-2</v>
      </c>
      <c r="AD350" s="11"/>
    </row>
    <row r="351" spans="1:30" ht="15.6" x14ac:dyDescent="0.25">
      <c r="A351" s="12">
        <v>6</v>
      </c>
      <c r="B351" s="13">
        <v>3.6387200213514199</v>
      </c>
      <c r="C351" s="13">
        <v>1021.55529250775</v>
      </c>
      <c r="D351" s="14">
        <v>9.9409370541799311E-2</v>
      </c>
      <c r="E351" s="14">
        <v>8.0264479179101997E-2</v>
      </c>
      <c r="F351" s="12">
        <v>0.19239284962269401</v>
      </c>
      <c r="G351" s="12">
        <v>3.0988108715913101</v>
      </c>
      <c r="H351" s="15">
        <v>35542692.529379897</v>
      </c>
      <c r="I351" s="15">
        <v>1644381.1190764201</v>
      </c>
      <c r="J351">
        <f>560*(1+2.2*10^(-5)*H351/(G351*1000)/((D351-E351)*1000))</f>
        <v>567.38096345787028</v>
      </c>
      <c r="K351">
        <f>(J351*(D351-E351)*1000)^(1/2)</f>
        <v>104.22306321857683</v>
      </c>
      <c r="L351">
        <f>(D351+E351)/2*1000</f>
        <v>89.836924860450651</v>
      </c>
      <c r="M351">
        <f>0.8049-0.3393*F351+(0.2488+0.0393*F351+0.0732*F351*F351)*K351/L351</f>
        <v>1.0401781995703203</v>
      </c>
      <c r="N351">
        <f>H351/1000/(M351*G351*K351)*10^6</f>
        <v>105799514.03437002</v>
      </c>
      <c r="O351">
        <f t="shared" si="20"/>
        <v>18.477056484130003</v>
      </c>
      <c r="P351" s="13">
        <v>1021.55529250775</v>
      </c>
      <c r="Q351">
        <f>R351*B351*1000/K351</f>
        <v>7.4601531723622445</v>
      </c>
      <c r="R351">
        <f>LN(1/(1-F351))</f>
        <v>0.21367953872268686</v>
      </c>
      <c r="S351">
        <v>2</v>
      </c>
      <c r="T351">
        <v>18.476659789736299</v>
      </c>
      <c r="U351">
        <f t="shared" si="21"/>
        <v>105757552.2838418</v>
      </c>
      <c r="V351" s="10">
        <f t="shared" si="22"/>
        <v>3.9661572088681493E-4</v>
      </c>
      <c r="W351">
        <f>6310.7*EXP(-2.62*(C351+273)*0.001-0.669*(D351-E351)/D351)*POWER(B351*(D351-E351)/D351/SQRT(J351*0.01*(D351-E351)),0.115)*POWER(((D351-E351)/D351),0.407)*1000000</f>
        <v>104142734.6540284</v>
      </c>
      <c r="X351" s="10">
        <f t="shared" si="23"/>
        <v>1.5659612385397141E-2</v>
      </c>
      <c r="Y351">
        <f>(H351/N351)*U351</f>
        <v>35528595.738760099</v>
      </c>
      <c r="Z351" s="11">
        <f>ABS(H351-Y351)</f>
        <v>14096.790619798005</v>
      </c>
      <c r="AA351">
        <v>36719395.826000601</v>
      </c>
      <c r="AB351" s="10">
        <f>ABS(AA351-H351)/H351</f>
        <v>3.3106757335506623E-2</v>
      </c>
      <c r="AD351" s="11"/>
    </row>
    <row r="352" spans="1:30" ht="15.6" x14ac:dyDescent="0.25">
      <c r="A352" s="12">
        <v>6</v>
      </c>
      <c r="B352" s="13">
        <v>3.3377694800549902</v>
      </c>
      <c r="C352" s="13">
        <v>1011.98173732308</v>
      </c>
      <c r="D352" s="14">
        <v>0.11334755506888899</v>
      </c>
      <c r="E352" s="14">
        <v>8.7946913112906602E-2</v>
      </c>
      <c r="F352" s="12">
        <v>0.22389765861907099</v>
      </c>
      <c r="G352" s="12">
        <v>3.49501462970077</v>
      </c>
      <c r="H352" s="15">
        <v>46205790.355550103</v>
      </c>
      <c r="I352" s="15">
        <v>2512162.6538762501</v>
      </c>
      <c r="J352">
        <f>560*(1+2.2*10^(-5)*H352/(G352*1000)/((D352-E352)*1000))</f>
        <v>566.41229391248658</v>
      </c>
      <c r="K352">
        <f>(J352*(D352-E352)*1000)^(1/2)</f>
        <v>119.94680436400853</v>
      </c>
      <c r="L352">
        <f>(D352+E352)/2*1000</f>
        <v>100.6472340908978</v>
      </c>
      <c r="M352">
        <f>0.8049-0.3393*F352+(0.2488+0.0393*F352+0.0732*F352*F352)*K352/L352</f>
        <v>1.0402997068258952</v>
      </c>
      <c r="N352">
        <f>H352/1000/(M352*G352*K352)*10^6</f>
        <v>105949825.87066463</v>
      </c>
      <c r="O352">
        <f t="shared" si="20"/>
        <v>18.478476199172416</v>
      </c>
      <c r="P352" s="13">
        <v>1011.98173732308</v>
      </c>
      <c r="Q352">
        <f>R352*B352*1000/K352</f>
        <v>7.0533549108804499</v>
      </c>
      <c r="R352">
        <f>LN(1/(1-F352))</f>
        <v>0.25347088427189934</v>
      </c>
      <c r="S352">
        <v>2</v>
      </c>
      <c r="T352">
        <v>18.4973117324373</v>
      </c>
      <c r="U352">
        <f t="shared" si="21"/>
        <v>107964360.19550058</v>
      </c>
      <c r="V352" s="10">
        <f t="shared" si="22"/>
        <v>1.901404092249424E-2</v>
      </c>
      <c r="W352">
        <f>6310.7*EXP(-2.62*(C352+273)*0.001-0.669*(D352-E352)/D352)*POWER(B352*(D352-E352)/D352/SQRT(J352*0.01*(D352-E352)),0.115)*POWER(((D352-E352)/D352),0.407)*1000000</f>
        <v>110252731.1750343</v>
      </c>
      <c r="X352" s="10">
        <f t="shared" si="23"/>
        <v>4.0612669903038141E-2</v>
      </c>
      <c r="Y352">
        <f>(H352/N352)*U352</f>
        <v>47084349.144226722</v>
      </c>
      <c r="Z352" s="11">
        <f>ABS(H352-Y352)</f>
        <v>878558.78867661953</v>
      </c>
      <c r="AA352">
        <v>46194117.073177397</v>
      </c>
      <c r="AB352" s="10">
        <f>ABS(AA352-H352)/H352</f>
        <v>2.5263678605821053E-4</v>
      </c>
      <c r="AD352" s="11"/>
    </row>
    <row r="353" spans="1:30" ht="15.6" x14ac:dyDescent="0.25">
      <c r="A353" s="12">
        <v>7</v>
      </c>
      <c r="B353" s="13">
        <v>3.8811340832924799</v>
      </c>
      <c r="C353" s="13">
        <v>1026.4256483051099</v>
      </c>
      <c r="D353" s="14">
        <v>8.7946913112906602E-2</v>
      </c>
      <c r="E353" s="14">
        <v>6.8135155629100594E-2</v>
      </c>
      <c r="F353" s="12">
        <v>0.22501365219244501</v>
      </c>
      <c r="G353" s="12">
        <v>3.49640665696786</v>
      </c>
      <c r="H353" s="15">
        <v>45724163.138136297</v>
      </c>
      <c r="I353" s="15">
        <v>2131074.79278793</v>
      </c>
      <c r="J353">
        <f>560*(1+2.2*10^(-5)*H353/(G353*1000)/((D353-E353)*1000))</f>
        <v>568.1322651801936</v>
      </c>
      <c r="K353">
        <f>(J353*(D353-E353)*1000)^(1/2)</f>
        <v>106.09287750115632</v>
      </c>
      <c r="L353">
        <f>(D353+E353)/2*1000</f>
        <v>78.041034371003605</v>
      </c>
      <c r="M353">
        <f>0.8049-0.3393*F353+(0.2488+0.0393*F353+0.0732*F353*F353)*K353/L353</f>
        <v>1.0838440646764371</v>
      </c>
      <c r="N353">
        <f>H353/1000/(M353*G353*K353)*10^6</f>
        <v>113728888.51681072</v>
      </c>
      <c r="O353">
        <f t="shared" si="20"/>
        <v>18.549328003113757</v>
      </c>
      <c r="P353" s="13">
        <v>1026.4256483051099</v>
      </c>
      <c r="Q353">
        <f>R353*B353*1000/K353</f>
        <v>9.3252194730168902</v>
      </c>
      <c r="R353">
        <f>LN(1/(1-F353))</f>
        <v>0.25490986551613615</v>
      </c>
      <c r="S353">
        <v>2</v>
      </c>
      <c r="T353">
        <v>18.510083250981999</v>
      </c>
      <c r="U353">
        <f t="shared" si="21"/>
        <v>109352071.75323817</v>
      </c>
      <c r="V353" s="10">
        <f t="shared" si="22"/>
        <v>3.8484652586098116E-2</v>
      </c>
      <c r="W353">
        <f>6310.7*EXP(-2.62*(C353+273)*0.001-0.669*(D353-E353)/D353)*POWER(B353*(D353-E353)/D353/SQRT(J353*0.01*(D353-E353)),0.115)*POWER(((D353-E353)/D353),0.407)*1000000</f>
        <v>109764160.33118728</v>
      </c>
      <c r="X353" s="10">
        <f t="shared" si="23"/>
        <v>3.4861223364874398E-2</v>
      </c>
      <c r="Y353">
        <f>(H353/N353)*U353</f>
        <v>43964484.604975045</v>
      </c>
      <c r="Z353" s="11">
        <f>ABS(H353-Y353)</f>
        <v>1759678.5331612527</v>
      </c>
      <c r="AA353">
        <v>46731267.616053298</v>
      </c>
      <c r="AB353" s="10">
        <f>ABS(AA353-H353)/H353</f>
        <v>2.2025651401742636E-2</v>
      </c>
      <c r="AD353" s="11"/>
    </row>
    <row r="354" spans="1:30" ht="15.6" x14ac:dyDescent="0.25">
      <c r="A354" s="12">
        <v>2</v>
      </c>
      <c r="B354" s="13">
        <v>2.1379145490714699</v>
      </c>
      <c r="C354" s="13">
        <v>1030.5627792948901</v>
      </c>
      <c r="D354" s="14">
        <v>0.19499629495711499</v>
      </c>
      <c r="E354" s="14">
        <v>0.17423925297401499</v>
      </c>
      <c r="F354" s="12">
        <v>0.10639382971195201</v>
      </c>
      <c r="G354" s="12">
        <v>2.7548493576015201</v>
      </c>
      <c r="H354" s="15">
        <v>27605302.6544904</v>
      </c>
      <c r="I354" s="15">
        <v>1533345.89454812</v>
      </c>
      <c r="J354">
        <f>560*(1+2.2*10^(-5)*H354/(G354*1000)/((D354-E354)*1000))</f>
        <v>565.94757464805696</v>
      </c>
      <c r="K354">
        <f>(J354*(D354-E354)*1000)^(1/2)</f>
        <v>108.38541215128231</v>
      </c>
      <c r="L354">
        <f>(D354+E354)/2*1000</f>
        <v>184.61777396556499</v>
      </c>
      <c r="M354">
        <f>0.8049-0.3393*F354+(0.2488+0.0393*F354+0.0732*F354*F354)*K354/L354</f>
        <v>0.91780728832488756</v>
      </c>
      <c r="N354">
        <f>H354/1000/(M354*G354*K354)*10^6</f>
        <v>100733128.44617024</v>
      </c>
      <c r="O354">
        <f t="shared" si="20"/>
        <v>18.427985285176781</v>
      </c>
      <c r="P354" s="13">
        <v>1030.5627792948901</v>
      </c>
      <c r="Q354">
        <f>R354*B354*1000/K354</f>
        <v>2.2188805007349637</v>
      </c>
      <c r="R354">
        <f>LN(1/(1-F354))</f>
        <v>0.11249012627331301</v>
      </c>
      <c r="S354">
        <v>2</v>
      </c>
      <c r="T354">
        <v>18.403388721848302</v>
      </c>
      <c r="U354">
        <f t="shared" si="21"/>
        <v>98285662.686317265</v>
      </c>
      <c r="V354" s="10">
        <f t="shared" si="22"/>
        <v>2.4296532805102466E-2</v>
      </c>
      <c r="W354">
        <f>6310.7*EXP(-2.62*(C354+273)*0.001-0.669*(D354-E354)/D354)*POWER(B354*(D354-E354)/D354/SQRT(J354*0.01*(D354-E354)),0.115)*POWER(((D354-E354)/D354),0.407)*1000000</f>
        <v>74042766.256555349</v>
      </c>
      <c r="X354" s="10">
        <f t="shared" si="23"/>
        <v>0.26496111657921639</v>
      </c>
      <c r="Y354">
        <f>(H354/N354)*U354</f>
        <v>26934589.512950789</v>
      </c>
      <c r="Z354" s="11">
        <f>ABS(H354-Y354)</f>
        <v>670713.14153961092</v>
      </c>
      <c r="AA354">
        <v>25919712.308951601</v>
      </c>
      <c r="AB354" s="10">
        <f>ABS(AA354-H354)/H354</f>
        <v>6.1060382732830251E-2</v>
      </c>
      <c r="AD354" s="11"/>
    </row>
    <row r="355" spans="1:30" ht="15.6" x14ac:dyDescent="0.25">
      <c r="A355" s="22">
        <v>3</v>
      </c>
      <c r="B355" s="23">
        <v>2.5387637270945298</v>
      </c>
      <c r="C355" s="23">
        <v>1027.8718658667401</v>
      </c>
      <c r="D355" s="24">
        <v>0.244750835362223</v>
      </c>
      <c r="E355" s="24">
        <v>0.20712833688424398</v>
      </c>
      <c r="F355" s="22">
        <v>0.153654768717949</v>
      </c>
      <c r="G355" s="22">
        <v>2.6108482043248</v>
      </c>
      <c r="H355" s="25">
        <v>34632893.653125897</v>
      </c>
      <c r="I355" s="25">
        <v>2398033.68266366</v>
      </c>
      <c r="J355">
        <f>560*(1+2.2*10^(-5)*H355/(G355*1000)/((D355-E355)*1000))</f>
        <v>564.34380410425456</v>
      </c>
      <c r="K355">
        <f>(J355*(D355-E355)*1000)^(1/2)</f>
        <v>145.71212684937794</v>
      </c>
      <c r="L355">
        <f>(D355+E355)/2*1000</f>
        <v>225.93958612323351</v>
      </c>
      <c r="M355">
        <f>0.8049-0.3393*F355+(0.2488+0.0393*F355+0.0732*F355*F355)*K355/L355</f>
        <v>0.91822909837351518</v>
      </c>
      <c r="N355">
        <f>H355/1000/(M355*G355*K355)*10^6</f>
        <v>99142623.779007345</v>
      </c>
      <c r="O355">
        <f t="shared" si="20"/>
        <v>18.41207001559895</v>
      </c>
      <c r="P355" s="23">
        <v>1027.8718658667401</v>
      </c>
      <c r="Q355">
        <f>R355*B355*1000/K355</f>
        <v>2.9066674199267495</v>
      </c>
      <c r="R355">
        <f>LN(1/(1-F355))</f>
        <v>0.1668279278143123</v>
      </c>
      <c r="S355">
        <v>2</v>
      </c>
      <c r="T355">
        <v>18.405087894071499</v>
      </c>
      <c r="U355">
        <f t="shared" si="21"/>
        <v>98452808.919195324</v>
      </c>
      <c r="V355" s="10">
        <f t="shared" si="22"/>
        <v>6.9578031478130398E-3</v>
      </c>
      <c r="W355">
        <f>6310.7*EXP(-2.62*(C355+273)*0.001-0.669*(D355-E355)/D355)*POWER(B355*(D355-E355)/D355/SQRT(J355*0.01*(D355-E355)),0.115)*POWER(((D355-E355)/D355),0.407)*1000000</f>
        <v>86281187.833203077</v>
      </c>
      <c r="X355" s="10">
        <f t="shared" si="23"/>
        <v>0.1297266045174767</v>
      </c>
      <c r="Y355">
        <f>(H355/N355)*U355</f>
        <v>34391924.796648301</v>
      </c>
      <c r="Z355" s="11">
        <f>ABS(H355-Y355)</f>
        <v>240968.85647759587</v>
      </c>
      <c r="AA355">
        <v>35158188.156861499</v>
      </c>
      <c r="AB355" s="10">
        <f>ABS(AA355-H355)/H355</f>
        <v>1.5167502577082232E-2</v>
      </c>
      <c r="AD355" s="11"/>
    </row>
    <row r="356" spans="1:30" ht="15.6" x14ac:dyDescent="0.25">
      <c r="A356" s="22">
        <v>4</v>
      </c>
      <c r="B356" s="23">
        <v>2.7409061669199102</v>
      </c>
      <c r="C356" s="23">
        <v>1029.92916454646</v>
      </c>
      <c r="D356" s="24">
        <v>0.20712833688424398</v>
      </c>
      <c r="E356" s="24">
        <v>0.175760677055945</v>
      </c>
      <c r="F356" s="22">
        <v>0.15136761844409699</v>
      </c>
      <c r="G356" s="22">
        <v>2.61414589578238</v>
      </c>
      <c r="H356" s="25">
        <v>31968576.866985701</v>
      </c>
      <c r="I356" s="25">
        <v>2047498.3495978501</v>
      </c>
      <c r="J356">
        <f>560*(1+2.2*10^(-5)*H356/(G356*1000)/((D356-E356)*1000))</f>
        <v>564.80310487755321</v>
      </c>
      <c r="K356">
        <f>(J356*(D356-E356)*1000)^(1/2)</f>
        <v>133.10353738261864</v>
      </c>
      <c r="L356">
        <f>(D356+E356)/2*1000</f>
        <v>191.44450697009449</v>
      </c>
      <c r="M356">
        <f>0.8049-0.3393*F356+(0.2488+0.0393*F356+0.0732*F356*F356)*K356/L356</f>
        <v>0.93182342184967659</v>
      </c>
      <c r="N356">
        <f>H356/1000/(M356*G356*K356)*10^6</f>
        <v>98598489.439393371</v>
      </c>
      <c r="O356">
        <f t="shared" si="20"/>
        <v>18.406566499368221</v>
      </c>
      <c r="P356" s="23">
        <v>1029.92916454646</v>
      </c>
      <c r="Q356">
        <f>R356*B356*1000/K356</f>
        <v>3.3797952541439322</v>
      </c>
      <c r="R356">
        <f>LN(1/(1-F356))</f>
        <v>0.16412918814403507</v>
      </c>
      <c r="S356">
        <v>2</v>
      </c>
      <c r="T356">
        <v>18.399814267044899</v>
      </c>
      <c r="U356">
        <f t="shared" si="21"/>
        <v>97934972.164322674</v>
      </c>
      <c r="V356" s="10">
        <f t="shared" si="22"/>
        <v>6.7294872248377458E-3</v>
      </c>
      <c r="W356">
        <f>6310.7*EXP(-2.62*(C356+273)*0.001-0.669*(D356-E356)/D356)*POWER(B356*(D356-E356)/D356/SQRT(J356*0.01*(D356-E356)),0.115)*POWER(((D356-E356)/D356),0.407)*1000000</f>
        <v>86936109.884423673</v>
      </c>
      <c r="X356" s="10">
        <f t="shared" si="23"/>
        <v>0.11828152359411492</v>
      </c>
      <c r="Y356">
        <f>(H356/N356)*U356</f>
        <v>31753444.737363078</v>
      </c>
      <c r="Z356" s="11">
        <f>ABS(H356-Y356)</f>
        <v>215132.12962262332</v>
      </c>
      <c r="AA356">
        <v>31155842.804649401</v>
      </c>
      <c r="AB356" s="10">
        <f>ABS(AA356-H356)/H356</f>
        <v>2.5422904050996994E-2</v>
      </c>
      <c r="AD356" s="11"/>
    </row>
    <row r="357" spans="1:30" ht="15.6" x14ac:dyDescent="0.25">
      <c r="A357" s="22">
        <v>5</v>
      </c>
      <c r="B357" s="23">
        <v>2.8511254618073498</v>
      </c>
      <c r="C357" s="23">
        <v>1027.5414202345401</v>
      </c>
      <c r="D357" s="24">
        <v>0.175760677055945</v>
      </c>
      <c r="E357" s="24">
        <v>0.15003279181157397</v>
      </c>
      <c r="F357" s="22">
        <v>0.14629697596459501</v>
      </c>
      <c r="G357" s="22">
        <v>2.61670644411682</v>
      </c>
      <c r="H357" s="25">
        <v>29132762.6252665</v>
      </c>
      <c r="I357" s="25">
        <v>1688590.7291288199</v>
      </c>
      <c r="J357">
        <f>560*(1+2.2*10^(-5)*H357/(G357*1000)/((D357-E357)*1000))</f>
        <v>565.33130199538437</v>
      </c>
      <c r="K357">
        <f>(J357*(D357-E357)*1000)^(1/2)</f>
        <v>120.60173656622078</v>
      </c>
      <c r="L357">
        <f>(D357+E357)/2*1000</f>
        <v>162.89673443375949</v>
      </c>
      <c r="M357">
        <f>0.8049-0.3393*F357+(0.2488+0.0393*F357+0.0732*F357*F357)*K357/L357</f>
        <v>0.94487882367964871</v>
      </c>
      <c r="N357">
        <f>H357/1000/(M357*G357*K357)*10^6</f>
        <v>97700545.624015883</v>
      </c>
      <c r="O357">
        <f t="shared" si="20"/>
        <v>18.397417701685399</v>
      </c>
      <c r="P357" s="23">
        <v>1027.5414202345401</v>
      </c>
      <c r="Q357">
        <f>R357*B357*1000/K357</f>
        <v>3.7393152326574497</v>
      </c>
      <c r="R357">
        <f>LN(1/(1-F357))</f>
        <v>0.15817189270272883</v>
      </c>
      <c r="S357">
        <v>2</v>
      </c>
      <c r="T357">
        <v>18.4076827321332</v>
      </c>
      <c r="U357">
        <f t="shared" si="21"/>
        <v>98708609.752399758</v>
      </c>
      <c r="V357" s="10">
        <f t="shared" si="22"/>
        <v>1.0317896608922126E-2</v>
      </c>
      <c r="W357">
        <f>6310.7*EXP(-2.62*(C357+273)*0.001-0.669*(D357-E357)/D357)*POWER(B357*(D357-E357)/D357/SQRT(J357*0.01*(D357-E357)),0.115)*POWER(((D357-E357)/D357),0.407)*1000000</f>
        <v>87614854.388349518</v>
      </c>
      <c r="X357" s="10">
        <f t="shared" si="23"/>
        <v>0.10323065415089339</v>
      </c>
      <c r="Y357">
        <f>(H357/N357)*U357</f>
        <v>29433351.457966272</v>
      </c>
      <c r="Z357" s="11">
        <f>ABS(H357-Y357)</f>
        <v>300588.83269977197</v>
      </c>
      <c r="AA357">
        <v>28343131.793674</v>
      </c>
      <c r="AB357" s="10">
        <f>ABS(AA357-H357)/H357</f>
        <v>2.7104564086471591E-2</v>
      </c>
      <c r="AD357" s="11"/>
    </row>
    <row r="358" spans="1:30" ht="15.6" x14ac:dyDescent="0.25">
      <c r="A358" s="22">
        <v>8</v>
      </c>
      <c r="B358" s="23">
        <v>2.53674342642109</v>
      </c>
      <c r="C358" s="23">
        <v>1029.1525146666199</v>
      </c>
      <c r="D358" s="24">
        <v>0.153774562436608</v>
      </c>
      <c r="E358" s="24">
        <v>0.14654264295062402</v>
      </c>
      <c r="F358" s="22">
        <v>4.6998798056458103E-2</v>
      </c>
      <c r="G358" s="22">
        <v>3.5891097904736302</v>
      </c>
      <c r="H358" s="25">
        <v>21018812.974406</v>
      </c>
      <c r="I358" s="25">
        <v>706683.44814233296</v>
      </c>
      <c r="J358">
        <f>560*(1+2.2*10^(-5)*H358/(G358*1000)/((D358-E358)*1000))</f>
        <v>569.97650828821929</v>
      </c>
      <c r="K358">
        <f>(J358*(D358-E358)*1000)^(1/2)</f>
        <v>64.202992273278682</v>
      </c>
      <c r="L358">
        <f>(D358+E358)/2*1000</f>
        <v>150.15860269361602</v>
      </c>
      <c r="M358">
        <f>0.8049-0.3393*F358+(0.2488+0.0393*F358+0.0732*F358*F358)*K358/L358</f>
        <v>0.89619106522314229</v>
      </c>
      <c r="N358">
        <f>H358/1000/(M358*G358*K358)*10^6</f>
        <v>101780730.37406841</v>
      </c>
      <c r="O358">
        <f t="shared" si="20"/>
        <v>18.438331355106961</v>
      </c>
      <c r="P358" s="23">
        <v>1029.1525146666199</v>
      </c>
      <c r="Q358">
        <f>R358*B358*1000/K358</f>
        <v>1.902038782661754</v>
      </c>
      <c r="R358">
        <f>LN(1/(1-F358))</f>
        <v>4.8139114107804956E-2</v>
      </c>
      <c r="S358">
        <v>2</v>
      </c>
      <c r="T358">
        <v>18.406722621497199</v>
      </c>
      <c r="U358">
        <f t="shared" si="21"/>
        <v>98613884.04716678</v>
      </c>
      <c r="V358" s="10">
        <f t="shared" si="22"/>
        <v>3.1114399702799493E-2</v>
      </c>
      <c r="W358">
        <f>6310.7*EXP(-2.62*(C358+273)*0.001-0.669*(D358-E358)/D358)*POWER(B358*(D358-E358)/D358/SQRT(J358*0.01*(D358-E358)),0.115)*POWER(((D358-E358)/D358),0.407)*1000000</f>
        <v>54683567.906179048</v>
      </c>
      <c r="X358" s="10">
        <f t="shared" si="23"/>
        <v>0.46273162213314917</v>
      </c>
      <c r="Y358">
        <f>(H358/N358)*U358</f>
        <v>20364825.226241946</v>
      </c>
      <c r="Z358" s="11">
        <f>ABS(H358-Y358)</f>
        <v>653987.74816405401</v>
      </c>
      <c r="AA358">
        <v>21428043.5486839</v>
      </c>
      <c r="AB358" s="10">
        <f>ABS(AA358-H358)/H358</f>
        <v>1.9469728132421579E-2</v>
      </c>
      <c r="AD358" s="11"/>
    </row>
    <row r="359" spans="1:30" ht="15.6" x14ac:dyDescent="0.25">
      <c r="A359" s="22">
        <v>9</v>
      </c>
      <c r="B359" s="23">
        <v>2.7766839744518999</v>
      </c>
      <c r="C359" s="23">
        <v>1027.04852747773</v>
      </c>
      <c r="D359" s="24">
        <v>0.14654264295062402</v>
      </c>
      <c r="E359" s="24">
        <v>0.14119032527335901</v>
      </c>
      <c r="F359" s="22">
        <v>3.6499053546567503E-2</v>
      </c>
      <c r="G359" s="22">
        <v>3.58957480549256</v>
      </c>
      <c r="H359" s="25">
        <v>18844824.3512007</v>
      </c>
      <c r="I359" s="25">
        <v>544330.64875135699</v>
      </c>
      <c r="J359">
        <f>560*(1+2.2*10^(-5)*H359/(G359*1000)/((D359-E359)*1000))</f>
        <v>572.08420018324762</v>
      </c>
      <c r="K359">
        <f>(J359*(D359-E359)*1000)^(1/2)</f>
        <v>55.335127880260785</v>
      </c>
      <c r="L359">
        <f>(D359+E359)/2*1000</f>
        <v>143.86648411199153</v>
      </c>
      <c r="M359">
        <f>0.8049-0.3393*F359+(0.2488+0.0393*F359+0.0732*F359*F359)*K359/L359</f>
        <v>0.88880062681069083</v>
      </c>
      <c r="N359">
        <f>H359/1000/(M359*G359*K359)*10^6</f>
        <v>106744084.1456048</v>
      </c>
      <c r="O359">
        <f t="shared" si="20"/>
        <v>18.485944790697616</v>
      </c>
      <c r="P359" s="23">
        <v>1027.04852747773</v>
      </c>
      <c r="Q359">
        <f>R359*B359*1000/K359</f>
        <v>1.865761165611143</v>
      </c>
      <c r="R359">
        <f>LN(1/(1-F359))</f>
        <v>3.7181808820536143E-2</v>
      </c>
      <c r="S359">
        <v>2</v>
      </c>
      <c r="T359">
        <v>18.410386134055798</v>
      </c>
      <c r="U359">
        <f t="shared" si="21"/>
        <v>98975819.823151514</v>
      </c>
      <c r="V359" s="10">
        <f t="shared" si="22"/>
        <v>7.2774658985850213E-2</v>
      </c>
      <c r="W359">
        <f>6310.7*EXP(-2.62*(C359+273)*0.001-0.669*(D359-E359)/D359)*POWER(B359*(D359-E359)/D359/SQRT(J359*0.01*(D359-E359)),0.115)*POWER(((D359-E359)/D359),0.407)*1000000</f>
        <v>49880363.771375716</v>
      </c>
      <c r="X359" s="10">
        <f t="shared" si="23"/>
        <v>0.53271074298285093</v>
      </c>
      <c r="Y359">
        <f>(H359/N359)*U359</f>
        <v>17473398.685393825</v>
      </c>
      <c r="Z359" s="11">
        <f>ABS(H359-Y359)</f>
        <v>1371425.6658068746</v>
      </c>
      <c r="AA359">
        <v>20104565.771076299</v>
      </c>
      <c r="AB359" s="10">
        <f>ABS(AA359-H359)/H359</f>
        <v>6.6848138056289974E-2</v>
      </c>
      <c r="AD359" s="11"/>
    </row>
    <row r="360" spans="1:30" ht="15.6" x14ac:dyDescent="0.25">
      <c r="A360" s="17" t="s">
        <v>23</v>
      </c>
      <c r="B360" s="26">
        <v>1.18515929117862</v>
      </c>
      <c r="C360" s="26">
        <v>993.690184461689</v>
      </c>
      <c r="D360" s="27">
        <v>0.22</v>
      </c>
      <c r="E360" s="27">
        <v>0.19535707300674698</v>
      </c>
      <c r="F360" s="28">
        <v>0.1119624125091</v>
      </c>
      <c r="G360" s="28">
        <v>2.7</v>
      </c>
      <c r="H360" s="29">
        <v>35092695.396569103</v>
      </c>
      <c r="I360" s="29">
        <v>2014705.5020574899</v>
      </c>
      <c r="J360">
        <f>560*(1+2.2*10^(-5)*H360/(G360*1000)/((D360-E360)*1000))</f>
        <v>566.49787541102262</v>
      </c>
      <c r="K360">
        <f>(J360*(D360-E360)*1000)^(1/2)</f>
        <v>118.15314547478951</v>
      </c>
      <c r="L360">
        <f>(D360+E360)/2*1000</f>
        <v>207.67853650337346</v>
      </c>
      <c r="M360">
        <f>0.8049-0.3393*F360+(0.2488+0.0393*F360+0.0732*F360*F360)*K360/L360</f>
        <v>0.91148463377112865</v>
      </c>
      <c r="N360">
        <f>H360/1000/(M360*G360*K360)*10^6</f>
        <v>120686397.33386216</v>
      </c>
      <c r="O360">
        <f t="shared" si="20"/>
        <v>18.608705981571546</v>
      </c>
      <c r="P360" s="26">
        <v>993.690184461689</v>
      </c>
      <c r="Q360">
        <f>R360*B360*1000/K360</f>
        <v>1.1910579789343299</v>
      </c>
      <c r="R360">
        <f>LN(1/(1-F360))</f>
        <v>0.11874120863026429</v>
      </c>
      <c r="S360">
        <v>3</v>
      </c>
      <c r="T360">
        <v>18.516708075658801</v>
      </c>
      <c r="U360">
        <f t="shared" si="21"/>
        <v>110078915.00287221</v>
      </c>
      <c r="V360" s="10">
        <f t="shared" si="22"/>
        <v>8.7892940425140176E-2</v>
      </c>
      <c r="W360">
        <f>6310.7*EXP(-2.62*(C360+273)*0.001-0.669*(D360-E360)/D360)*POWER(B360*(D360-E360)/D360/SQRT(J360*0.01*(D360-E360)),0.115)*POWER(((D360-E360)/D360),0.407)*1000000</f>
        <v>77196804.552317053</v>
      </c>
      <c r="X360" s="10">
        <f t="shared" si="23"/>
        <v>0.36035206736047631</v>
      </c>
      <c r="Y360">
        <f>(H360/N360)*U360</f>
        <v>32008295.210720867</v>
      </c>
      <c r="Z360" s="11">
        <f>ABS(H360-Y360)</f>
        <v>3084400.1858482361</v>
      </c>
      <c r="AA360">
        <v>30019761.0025075</v>
      </c>
      <c r="AB360" s="10">
        <f>ABS(AA360-H360)/H360</f>
        <v>0.1445581291700257</v>
      </c>
      <c r="AD360" s="11"/>
    </row>
    <row r="361" spans="1:30" ht="15.6" x14ac:dyDescent="0.25">
      <c r="A361" s="8">
        <v>1</v>
      </c>
      <c r="B361" s="6">
        <v>2.0923103037841599</v>
      </c>
      <c r="C361" s="6">
        <v>975.86717716862802</v>
      </c>
      <c r="D361" s="7">
        <v>0.199293032889131</v>
      </c>
      <c r="E361" s="7">
        <v>0.16854593866077899</v>
      </c>
      <c r="F361" s="8">
        <v>0.15420345326432899</v>
      </c>
      <c r="G361" s="8">
        <v>3.1423890447514902</v>
      </c>
      <c r="H361" s="9">
        <v>40302723.455659702</v>
      </c>
      <c r="I361" s="9">
        <v>2358185.1426241999</v>
      </c>
      <c r="J361">
        <f>560*(1+2.2*10^(-5)*H361/(G361*1000)/((D361-E361)*1000))</f>
        <v>565.13902903675285</v>
      </c>
      <c r="K361">
        <f>(J361*(D361-E361)*1000)^(1/2)</f>
        <v>131.81950909449026</v>
      </c>
      <c r="L361">
        <f>(D361+E361)/2*1000</f>
        <v>183.91948577495498</v>
      </c>
      <c r="M361">
        <f>0.8049-0.3393*F361+(0.2488+0.0393*F361+0.0732*F361*F361)*K361/L361</f>
        <v>0.93649071728127509</v>
      </c>
      <c r="N361">
        <f>H361/1000/(M361*G361*K361)*10^6</f>
        <v>103894193.3902946</v>
      </c>
      <c r="O361">
        <f t="shared" si="20"/>
        <v>18.458883567985076</v>
      </c>
      <c r="P361" s="6">
        <v>975.86717716862802</v>
      </c>
      <c r="Q361">
        <f>R361*B361*1000/K361</f>
        <v>2.6582762805287068</v>
      </c>
      <c r="R361">
        <f>LN(1/(1-F361))</f>
        <v>0.16747643679002297</v>
      </c>
      <c r="S361">
        <v>3</v>
      </c>
      <c r="T361">
        <v>18.553321262197901</v>
      </c>
      <c r="U361">
        <f t="shared" si="21"/>
        <v>114183945.40934598</v>
      </c>
      <c r="V361" s="10">
        <f t="shared" si="22"/>
        <v>9.9040684404722634E-2</v>
      </c>
      <c r="W361">
        <f>6310.7*EXP(-2.62*(C361+273)*0.001-0.669*(D361-E361)/D361)*POWER(B361*(D361-E361)/D361/SQRT(J361*0.01*(D361-E361)),0.115)*POWER(((D361-E361)/D361),0.407)*1000000</f>
        <v>97971567.309815049</v>
      </c>
      <c r="X361" s="10">
        <f t="shared" si="23"/>
        <v>5.7006324292160265E-2</v>
      </c>
      <c r="Y361">
        <f>(H361/N361)*U361</f>
        <v>44294332.770082511</v>
      </c>
      <c r="Z361" s="11">
        <f>ABS(H361-Y361)</f>
        <v>3991609.3144228086</v>
      </c>
      <c r="AA361">
        <v>38896714.849452697</v>
      </c>
      <c r="AB361" s="10">
        <f>ABS(AA361-H361)/H361</f>
        <v>3.488619342943089E-2</v>
      </c>
      <c r="AD361" s="11"/>
    </row>
    <row r="362" spans="1:30" ht="15.6" x14ac:dyDescent="0.25">
      <c r="A362" s="17" t="s">
        <v>23</v>
      </c>
      <c r="B362" s="26">
        <v>1.87696849591907</v>
      </c>
      <c r="C362" s="26">
        <v>993.61091982026096</v>
      </c>
      <c r="D362" s="27">
        <v>0.22</v>
      </c>
      <c r="E362" s="27">
        <v>0.19890387604589402</v>
      </c>
      <c r="F362" s="28">
        <v>9.5847905288986804E-2</v>
      </c>
      <c r="G362" s="28">
        <v>1.6</v>
      </c>
      <c r="H362" s="29">
        <v>19192458.075189501</v>
      </c>
      <c r="I362" s="29">
        <v>1044408.4265435</v>
      </c>
      <c r="J362">
        <f>560*(1+2.2*10^(-5)*H362/(G362*1000)/((D362-E362)*1000))</f>
        <v>567.00516964635085</v>
      </c>
      <c r="K362">
        <f>(J362*(D362-E362)*1000)^(1/2)</f>
        <v>109.36915169040266</v>
      </c>
      <c r="L362">
        <f>(D362+E362)/2*1000</f>
        <v>209.45193802294702</v>
      </c>
      <c r="M362">
        <f>0.8049-0.3393*F362+(0.2488+0.0393*F362+0.0732*F362*F362)*K362/L362</f>
        <v>0.90461232649072731</v>
      </c>
      <c r="N362">
        <f>H362/1000/(M362*G362*K362)*10^6</f>
        <v>121242050.59976187</v>
      </c>
      <c r="O362">
        <f t="shared" si="20"/>
        <v>18.613299523568759</v>
      </c>
      <c r="P362" s="26">
        <v>993.61091982026096</v>
      </c>
      <c r="Q362">
        <f>R362*B362*1000/K362</f>
        <v>1.7291804876790238</v>
      </c>
      <c r="R362">
        <f>LN(1/(1-F362))</f>
        <v>0.10075768638005202</v>
      </c>
      <c r="S362">
        <v>3</v>
      </c>
      <c r="T362">
        <v>18.511208943538101</v>
      </c>
      <c r="U362">
        <f t="shared" si="21"/>
        <v>109475237.87699321</v>
      </c>
      <c r="V362" s="10">
        <f t="shared" si="22"/>
        <v>9.7052241071150069E-2</v>
      </c>
      <c r="W362">
        <f>6310.7*EXP(-2.62*(C362+273)*0.001-0.669*(D362-E362)/D362)*POWER(B362*(D362-E362)/D362/SQRT(J362*0.01*(D362-E362)),0.115)*POWER(((D362-E362)/D362),0.407)*1000000</f>
        <v>76553587.70246008</v>
      </c>
      <c r="X362" s="10">
        <f t="shared" si="23"/>
        <v>0.36858880789491993</v>
      </c>
      <c r="Y362">
        <f>(H362/N362)*U362</f>
        <v>17329787.007328268</v>
      </c>
      <c r="Z362" s="11">
        <f>ABS(H362-Y362)</f>
        <v>1862671.0678612329</v>
      </c>
      <c r="AA362">
        <v>17821959.135227099</v>
      </c>
      <c r="AB362" s="10">
        <f>ABS(AA362-H362)/H362</f>
        <v>7.1408202878091742E-2</v>
      </c>
      <c r="AD362" s="11"/>
    </row>
    <row r="363" spans="1:30" ht="15.6" x14ac:dyDescent="0.25">
      <c r="A363" s="12">
        <v>2</v>
      </c>
      <c r="B363" s="13">
        <v>2.6006844148360901</v>
      </c>
      <c r="C363" s="13">
        <v>1003.11991223036</v>
      </c>
      <c r="D363" s="14">
        <v>0.195460997570895</v>
      </c>
      <c r="E363" s="14">
        <v>0.15549093846769799</v>
      </c>
      <c r="F363" s="12">
        <v>0.20438665991518601</v>
      </c>
      <c r="G363" s="12">
        <v>2.1276003413271898</v>
      </c>
      <c r="H363" s="15">
        <v>31045137.554664899</v>
      </c>
      <c r="I363" s="15">
        <v>2050197.9140562401</v>
      </c>
      <c r="J363">
        <f>560*(1+2.2*10^(-5)*H363/(G363*1000)/((D363-E363)*1000))</f>
        <v>564.49758577335967</v>
      </c>
      <c r="K363">
        <f>(J363*(D363-E363)*1000)^(1/2)</f>
        <v>150.20985941999018</v>
      </c>
      <c r="L363">
        <f>(D363+E363)/2*1000</f>
        <v>175.47596801929649</v>
      </c>
      <c r="M363">
        <f>0.8049-0.3393*F363+(0.2488+0.0393*F363+0.0732*F363*F363)*K363/L363</f>
        <v>0.95802125676885208</v>
      </c>
      <c r="N363">
        <f>H363/1000/(M363*G363*K363)*10^6</f>
        <v>101398131.47652115</v>
      </c>
      <c r="O363">
        <f t="shared" si="20"/>
        <v>18.434565221698328</v>
      </c>
      <c r="P363" s="13">
        <v>1003.11991223036</v>
      </c>
      <c r="Q363">
        <f>R363*B363*1000/K363</f>
        <v>3.9586322547136468</v>
      </c>
      <c r="R363">
        <f>LN(1/(1-F363))</f>
        <v>0.22864196481657784</v>
      </c>
      <c r="S363">
        <v>3</v>
      </c>
      <c r="T363">
        <v>18.478587275068801</v>
      </c>
      <c r="U363">
        <f t="shared" si="21"/>
        <v>105961594.99616615</v>
      </c>
      <c r="V363" s="10">
        <f t="shared" si="22"/>
        <v>4.5005400525567681E-2</v>
      </c>
      <c r="W363">
        <f>6310.7*EXP(-2.62*(C363+273)*0.001-0.669*(D363-E363)/D363)*POWER(B363*(D363-E363)/D363/SQRT(J363*0.01*(D363-E363)),0.115)*POWER(((D363-E363)/D363),0.407)*1000000</f>
        <v>103208619.90629123</v>
      </c>
      <c r="X363" s="10">
        <f t="shared" si="23"/>
        <v>1.7855244504079475E-2</v>
      </c>
      <c r="Y363">
        <f>(H363/N363)*U363</f>
        <v>32442336.404683933</v>
      </c>
      <c r="Z363" s="11">
        <f>ABS(H363-Y363)</f>
        <v>1397198.850019034</v>
      </c>
      <c r="AA363">
        <v>35812709.379417099</v>
      </c>
      <c r="AB363" s="10">
        <f>ABS(AA363-H363)/H363</f>
        <v>0.15356903529119059</v>
      </c>
      <c r="AD363" s="11"/>
    </row>
    <row r="364" spans="1:30" ht="15.6" x14ac:dyDescent="0.25">
      <c r="A364" s="16">
        <v>3</v>
      </c>
      <c r="B364" s="13">
        <v>3.0783999000248201</v>
      </c>
      <c r="C364" s="13">
        <v>1004.18101434594</v>
      </c>
      <c r="D364" s="14">
        <v>0.15549093846769799</v>
      </c>
      <c r="E364" s="14">
        <v>0.115489062664165</v>
      </c>
      <c r="F364" s="12">
        <v>0.25709643631873702</v>
      </c>
      <c r="G364" s="12">
        <v>2.13103325939128</v>
      </c>
      <c r="H364" s="15">
        <v>37797592.449821897</v>
      </c>
      <c r="I364" s="15">
        <v>2498631.9166887701</v>
      </c>
      <c r="J364">
        <f>560*(1+2.2*10^(-5)*H364/(G364*1000)/((D364-E364)*1000))</f>
        <v>565.46266113503486</v>
      </c>
      <c r="K364">
        <f>(J364*(D364-E364)*1000)^(1/2)</f>
        <v>150.39802905044641</v>
      </c>
      <c r="L364">
        <f>(D364+E364)/2*1000</f>
        <v>135.4900005659315</v>
      </c>
      <c r="M364">
        <f>0.8049-0.3393*F364+(0.2488+0.0393*F364+0.0732*F364*F364)*K364/L364</f>
        <v>1.0104291749328316</v>
      </c>
      <c r="N364">
        <f>H364/1000/(M364*G364*K364)*10^6</f>
        <v>116714788.58820473</v>
      </c>
      <c r="O364">
        <f t="shared" si="20"/>
        <v>18.575243812348951</v>
      </c>
      <c r="P364" s="13">
        <v>1004.18101434594</v>
      </c>
      <c r="Q364">
        <f>R364*B364*1000/K364</f>
        <v>6.082969996504267</v>
      </c>
      <c r="R364">
        <f>LN(1/(1-F364))</f>
        <v>0.29718903584939255</v>
      </c>
      <c r="S364">
        <v>3</v>
      </c>
      <c r="T364">
        <v>18.5009409117357</v>
      </c>
      <c r="U364">
        <f t="shared" si="21"/>
        <v>108356894.07356255</v>
      </c>
      <c r="V364" s="10">
        <f t="shared" si="22"/>
        <v>7.1609558786339039E-2</v>
      </c>
      <c r="W364">
        <f>6310.7*EXP(-2.62*(C364+273)*0.001-0.669*(D364-E364)/D364)*POWER(B364*(D364-E364)/D364/SQRT(J364*0.01*(D364-E364)),0.115)*POWER(((D364-E364)/D364),0.407)*1000000</f>
        <v>114177350.3895134</v>
      </c>
      <c r="X364" s="10">
        <f t="shared" si="23"/>
        <v>2.17405028907173E-2</v>
      </c>
      <c r="Y364">
        <f>(H364/N364)*U364</f>
        <v>35090923.531304292</v>
      </c>
      <c r="Z364" s="11">
        <f>ABS(H364-Y364)</f>
        <v>2706668.9185176045</v>
      </c>
      <c r="AA364">
        <v>39748119.8435525</v>
      </c>
      <c r="AB364" s="10">
        <f>ABS(AA364-H364)/H364</f>
        <v>5.1604540588663712E-2</v>
      </c>
      <c r="AD364" s="11"/>
    </row>
    <row r="365" spans="1:30" ht="15.6" x14ac:dyDescent="0.25">
      <c r="A365" s="12">
        <v>2</v>
      </c>
      <c r="B365" s="13">
        <v>2.6004051861719</v>
      </c>
      <c r="C365" s="13">
        <v>1004.18695835608</v>
      </c>
      <c r="D365" s="14">
        <v>0.19554951965890199</v>
      </c>
      <c r="E365" s="14">
        <v>0.15553754827192001</v>
      </c>
      <c r="F365" s="12">
        <v>0.204508405932912</v>
      </c>
      <c r="G365" s="12">
        <v>2.12685170859426</v>
      </c>
      <c r="H365" s="15">
        <v>30834094.471397601</v>
      </c>
      <c r="I365" s="15">
        <v>2040955.2316585199</v>
      </c>
      <c r="J365">
        <f>560*(1+2.2*10^(-5)*H365/(G365*1000)/((D365-E365)*1000))</f>
        <v>564.46390297558969</v>
      </c>
      <c r="K365">
        <f>(J365*(D365-E365)*1000)^(1/2)</f>
        <v>150.28410938899518</v>
      </c>
      <c r="L365">
        <f>(D365+E365)/2*1000</f>
        <v>175.543533965411</v>
      </c>
      <c r="M365">
        <f>0.8049-0.3393*F365+(0.2488+0.0393*F365+0.0732*F365*F365)*K365/L365</f>
        <v>0.95801146278905192</v>
      </c>
      <c r="N365">
        <f>H365/1000/(M365*G365*K365)*10^6</f>
        <v>100695536.6401885</v>
      </c>
      <c r="O365">
        <f t="shared" si="20"/>
        <v>18.427612033371712</v>
      </c>
      <c r="P365" s="13">
        <v>1004.18695835608</v>
      </c>
      <c r="Q365">
        <f>R365*B365*1000/K365</f>
        <v>3.9588995941545781</v>
      </c>
      <c r="R365">
        <f>LN(1/(1-F365))</f>
        <v>0.22879499811482279</v>
      </c>
      <c r="S365">
        <v>3</v>
      </c>
      <c r="T365">
        <v>18.4755767662603</v>
      </c>
      <c r="U365">
        <f t="shared" si="21"/>
        <v>105643076.37319295</v>
      </c>
      <c r="V365" s="10">
        <f t="shared" si="22"/>
        <v>4.9133654758535178E-2</v>
      </c>
      <c r="W365">
        <f>6310.7*EXP(-2.62*(C365+273)*0.001-0.669*(D365-E365)/D365)*POWER(B365*(D365-E365)/D365/SQRT(J365*0.01*(D365-E365)),0.115)*POWER(((D365-E365)/D365),0.407)*1000000</f>
        <v>102936964.05097024</v>
      </c>
      <c r="X365" s="10">
        <f t="shared" si="23"/>
        <v>2.2259451466959731E-2</v>
      </c>
      <c r="Y365">
        <f>(H365/N365)*U365</f>
        <v>32349086.223947309</v>
      </c>
      <c r="Z365" s="11">
        <f>ABS(H365-Y365)</f>
        <v>1514991.7525497079</v>
      </c>
      <c r="AA365">
        <v>35743801.978791498</v>
      </c>
      <c r="AB365" s="10">
        <f>ABS(AA365-H365)/H365</f>
        <v>0.15922982631931193</v>
      </c>
      <c r="AD365" s="11"/>
    </row>
    <row r="366" spans="1:30" ht="15.6" x14ac:dyDescent="0.25">
      <c r="A366" s="17" t="s">
        <v>23</v>
      </c>
      <c r="B366" s="18">
        <v>2.0243908591710702</v>
      </c>
      <c r="C366" s="18">
        <v>1002.04135918212</v>
      </c>
      <c r="D366" s="19">
        <v>0.25</v>
      </c>
      <c r="E366" s="19">
        <v>0.23057976902399901</v>
      </c>
      <c r="F366" s="20">
        <v>7.7649863958420606E-2</v>
      </c>
      <c r="G366" s="20">
        <v>2</v>
      </c>
      <c r="H366" s="21">
        <v>23186697.649935201</v>
      </c>
      <c r="I366" s="21">
        <v>1282554.98307732</v>
      </c>
      <c r="J366">
        <f>560*(1+2.2*10^(-5)*H366/(G366*1000)/((D366-E366)*1000))</f>
        <v>567.35470436474759</v>
      </c>
      <c r="K366">
        <f>(J366*(D366-E366)*1000)^(1/2)</f>
        <v>104.96742067939057</v>
      </c>
      <c r="L366">
        <f>(D366+E366)/2*1000</f>
        <v>240.2898845119995</v>
      </c>
      <c r="M366">
        <f>0.8049-0.3393*F366+(0.2488+0.0393*F366+0.0732*F366*F366)*K366/L366</f>
        <v>0.88876422185346782</v>
      </c>
      <c r="N366">
        <f>H366/1000/(M366*G366*K366)*10^6</f>
        <v>124270433.8043651</v>
      </c>
      <c r="O366">
        <f t="shared" si="20"/>
        <v>18.637970666597401</v>
      </c>
      <c r="P366" s="18">
        <v>1002.04135918212</v>
      </c>
      <c r="Q366">
        <f>R366*B366*1000/K366</f>
        <v>1.5588861949986754</v>
      </c>
      <c r="R366">
        <f>LN(1/(1-F366))</f>
        <v>8.0830370420030023E-2</v>
      </c>
      <c r="S366">
        <v>3</v>
      </c>
      <c r="T366">
        <v>18.489068657488399</v>
      </c>
      <c r="U366">
        <f t="shared" si="21"/>
        <v>107078059.82134815</v>
      </c>
      <c r="V366" s="10">
        <f t="shared" si="22"/>
        <v>0.13834645503919579</v>
      </c>
      <c r="W366">
        <f>6310.7*EXP(-2.62*(C366+273)*0.001-0.669*(D366-E366)/D366)*POWER(B366*(D366-E366)/D366/SQRT(J366*0.01*(D366-E366)),0.115)*POWER(((D366-E366)/D366),0.407)*1000000</f>
        <v>68825091.537157714</v>
      </c>
      <c r="X366" s="10">
        <f t="shared" si="23"/>
        <v>0.44616680387945845</v>
      </c>
      <c r="Y366">
        <f>(H366/N366)*U366</f>
        <v>19978900.226001013</v>
      </c>
      <c r="Z366" s="11">
        <f>ABS(H366-Y366)</f>
        <v>3207797.4239341877</v>
      </c>
      <c r="AA366">
        <v>22051580.228743698</v>
      </c>
      <c r="AB366" s="10">
        <f>ABS(AA366-H366)/H366</f>
        <v>4.895554504264106E-2</v>
      </c>
      <c r="AD366" s="11"/>
    </row>
    <row r="367" spans="1:30" ht="15.6" x14ac:dyDescent="0.25">
      <c r="A367" s="17" t="s">
        <v>23</v>
      </c>
      <c r="B367" s="18">
        <v>2.0243908591710702</v>
      </c>
      <c r="C367" s="18">
        <v>991.91588102726996</v>
      </c>
      <c r="D367" s="19">
        <v>0.25</v>
      </c>
      <c r="E367" s="19">
        <v>0.230606209237006</v>
      </c>
      <c r="F367" s="20">
        <v>7.75441453938185E-2</v>
      </c>
      <c r="G367" s="20">
        <v>2</v>
      </c>
      <c r="H367" s="21">
        <v>23584085.748557702</v>
      </c>
      <c r="I367" s="21">
        <v>1304083.4771425701</v>
      </c>
      <c r="J367">
        <f>560*(1+2.2*10^(-5)*H367/(G367*1000)/((D367-E367)*1000))</f>
        <v>567.49095264492212</v>
      </c>
      <c r="K367">
        <f>(J367*(D367-E367)*1000)^(1/2)</f>
        <v>104.90853537957601</v>
      </c>
      <c r="L367">
        <f>(D367+E367)/2*1000</f>
        <v>240.30310461850303</v>
      </c>
      <c r="M367">
        <f>0.8049-0.3393*F367+(0.2488+0.0393*F367+0.0732*F367*F367)*K367/L367</f>
        <v>0.88872986748161797</v>
      </c>
      <c r="N367">
        <f>H367/1000/(M367*G367*K367)*10^6</f>
        <v>126476095.52527921</v>
      </c>
      <c r="O367">
        <f t="shared" si="20"/>
        <v>18.655563880095503</v>
      </c>
      <c r="P367" s="18">
        <v>991.91588102726996</v>
      </c>
      <c r="Q367">
        <f>R367*B367*1000/K367</f>
        <v>1.5575495616081108</v>
      </c>
      <c r="R367">
        <f>LN(1/(1-F367))</f>
        <v>8.0715758297938228E-2</v>
      </c>
      <c r="S367">
        <v>3</v>
      </c>
      <c r="T367">
        <v>18.518076945047898</v>
      </c>
      <c r="U367">
        <f t="shared" si="21"/>
        <v>110229701.8402022</v>
      </c>
      <c r="V367" s="10">
        <f t="shared" si="22"/>
        <v>0.12845426337366486</v>
      </c>
      <c r="W367">
        <f>6310.7*EXP(-2.62*(C367+273)*0.001-0.669*(D367-E367)/D367)*POWER(B367*(D367-E367)/D367/SQRT(J367*0.01*(D367-E367)),0.115)*POWER(((D367-E367)/D367),0.407)*1000000</f>
        <v>70634680.119129404</v>
      </c>
      <c r="X367" s="10">
        <f t="shared" si="23"/>
        <v>0.44151754664966386</v>
      </c>
      <c r="Y367">
        <f>(H367/N367)*U367</f>
        <v>20554609.386385374</v>
      </c>
      <c r="Z367" s="11">
        <f>ABS(H367-Y367)</f>
        <v>3029476.3621723279</v>
      </c>
      <c r="AA367">
        <v>22752919.4539598</v>
      </c>
      <c r="AB367" s="10">
        <f>ABS(AA367-H367)/H367</f>
        <v>3.5242676076545888E-2</v>
      </c>
      <c r="AD367" s="11"/>
    </row>
    <row r="368" spans="1:30" ht="15.6" x14ac:dyDescent="0.25">
      <c r="A368" s="17" t="s">
        <v>23</v>
      </c>
      <c r="B368" s="18">
        <v>2.0243908591710702</v>
      </c>
      <c r="C368" s="18">
        <v>996.83537491256902</v>
      </c>
      <c r="D368" s="19">
        <v>0.25</v>
      </c>
      <c r="E368" s="19">
        <v>0.23025516954237901</v>
      </c>
      <c r="F368" s="20">
        <v>7.89477427333906E-2</v>
      </c>
      <c r="G368" s="20">
        <v>2</v>
      </c>
      <c r="H368" s="21">
        <v>23358569.315871701</v>
      </c>
      <c r="I368" s="21">
        <v>1298715.5393968199</v>
      </c>
      <c r="J368">
        <f>560*(1+2.2*10^(-5)*H368/(G368*1000)/((D368-E368)*1000))</f>
        <v>567.28741567543989</v>
      </c>
      <c r="K368">
        <f>(J368*(D368-E368)*1000)^(1/2)</f>
        <v>105.83474780644362</v>
      </c>
      <c r="L368">
        <f>(D368+E368)/2*1000</f>
        <v>240.1275847711895</v>
      </c>
      <c r="M368">
        <f>0.8049-0.3393*F368+(0.2488+0.0393*F368+0.0732*F368*F368)*K368/L368</f>
        <v>0.88933864787456507</v>
      </c>
      <c r="N368">
        <f>H368/1000/(M368*G368*K368)*10^6</f>
        <v>124085432.42627442</v>
      </c>
      <c r="O368">
        <f t="shared" si="20"/>
        <v>18.63648085751726</v>
      </c>
      <c r="P368" s="18">
        <v>996.83537491256902</v>
      </c>
      <c r="Q368">
        <f>R368*B368*1000/K368</f>
        <v>1.5730455309067097</v>
      </c>
      <c r="R368">
        <f>LN(1/(1-F368))</f>
        <v>8.2238504633307216E-2</v>
      </c>
      <c r="S368">
        <v>3</v>
      </c>
      <c r="T368">
        <v>18.503793740432901</v>
      </c>
      <c r="U368">
        <f t="shared" si="21"/>
        <v>108666459.08854137</v>
      </c>
      <c r="V368" s="10">
        <f t="shared" si="22"/>
        <v>0.12426094696405443</v>
      </c>
      <c r="W368">
        <f>6310.7*EXP(-2.62*(C368+273)*0.001-0.669*(D368-E368)/D368)*POWER(B368*(D368-E368)/D368/SQRT(J368*0.01*(D368-E368)),0.115)*POWER(((D368-E368)/D368),0.407)*1000000</f>
        <v>70248992.527263895</v>
      </c>
      <c r="X368" s="10">
        <f t="shared" si="23"/>
        <v>0.43386591678275804</v>
      </c>
      <c r="Y368">
        <f>(H368/N368)*U368</f>
        <v>20456011.372955978</v>
      </c>
      <c r="Z368" s="11">
        <f>ABS(H368-Y368)</f>
        <v>2902557.9429157227</v>
      </c>
      <c r="AA368">
        <v>22639203.220504001</v>
      </c>
      <c r="AB368" s="10">
        <f>ABS(AA368-H368)/H368</f>
        <v>3.079666762291406E-2</v>
      </c>
      <c r="AD368" s="11"/>
    </row>
    <row r="369" spans="1:30" ht="15.6" x14ac:dyDescent="0.25">
      <c r="A369" s="12">
        <v>7</v>
      </c>
      <c r="B369" s="13">
        <v>2.07681650624211</v>
      </c>
      <c r="C369" s="13">
        <v>979.22812706306502</v>
      </c>
      <c r="D369" s="14">
        <v>0.112155133969061</v>
      </c>
      <c r="E369" s="14">
        <v>0.10720772400753001</v>
      </c>
      <c r="F369" s="12">
        <v>4.40729059473981E-2</v>
      </c>
      <c r="G369" s="12">
        <v>3.9223582703821598</v>
      </c>
      <c r="H369" s="15">
        <v>21885341.308026601</v>
      </c>
      <c r="I369" s="15">
        <v>623256.31486364198</v>
      </c>
      <c r="J369">
        <f>560*(1+2.2*10^(-5)*H369/(G369*1000)/((D369-E369)*1000))</f>
        <v>573.89437041661631</v>
      </c>
      <c r="K369">
        <f>(J369*(D369-E369)*1000)^(1/2)</f>
        <v>53.28499530886463</v>
      </c>
      <c r="L369">
        <f>(D369+E369)/2*1000</f>
        <v>109.68142898829549</v>
      </c>
      <c r="M369">
        <f>0.8049-0.3393*F369+(0.2488+0.0393*F369+0.0732*F369*F369)*K369/L369</f>
        <v>0.91172762969193388</v>
      </c>
      <c r="N369">
        <f>H369/1000/(M369*G369*K369)*10^6</f>
        <v>114851326.63113433</v>
      </c>
      <c r="O369">
        <f t="shared" si="20"/>
        <v>18.559149038022085</v>
      </c>
      <c r="P369" s="13">
        <v>979.22812706306502</v>
      </c>
      <c r="Q369">
        <f>R369*B369*1000/K369</f>
        <v>1.7567733437904427</v>
      </c>
      <c r="R369">
        <f>LN(1/(1-F369))</f>
        <v>4.5073630290041321E-2</v>
      </c>
      <c r="S369">
        <v>3</v>
      </c>
      <c r="T369">
        <v>18.548773905327401</v>
      </c>
      <c r="U369">
        <f t="shared" si="21"/>
        <v>113665889.04698412</v>
      </c>
      <c r="V369" s="10">
        <f t="shared" si="22"/>
        <v>1.0321496659393895E-2</v>
      </c>
      <c r="W369">
        <f>6310.7*EXP(-2.62*(C369+273)*0.001-0.669*(D369-E369)/D369)*POWER(B369*(D369-E369)/D369/SQRT(J369*0.01*(D369-E369)),0.115)*POWER(((D369-E369)/D369),0.407)*1000000</f>
        <v>60299292.577802218</v>
      </c>
      <c r="X369" s="10">
        <f t="shared" si="23"/>
        <v>0.47497957275265762</v>
      </c>
      <c r="Y369">
        <f>(H369/N369)*U369</f>
        <v>21659451.830826111</v>
      </c>
      <c r="Z369" s="11">
        <f>ABS(H369-Y369)</f>
        <v>225889.47720048949</v>
      </c>
      <c r="AA369">
        <v>22306458.307810001</v>
      </c>
      <c r="AB369" s="10">
        <f>ABS(AA369-H369)/H369</f>
        <v>1.9241966294076158E-2</v>
      </c>
      <c r="AD369" s="11"/>
    </row>
    <row r="370" spans="1:30" ht="15.6" x14ac:dyDescent="0.25">
      <c r="A370" s="12">
        <v>8</v>
      </c>
      <c r="B370" s="13">
        <v>2.24934678965576</v>
      </c>
      <c r="C370" s="13">
        <v>979.22965412398605</v>
      </c>
      <c r="D370" s="14">
        <v>0.10720772400753001</v>
      </c>
      <c r="E370" s="14">
        <v>0.103083910115344</v>
      </c>
      <c r="F370" s="12">
        <v>3.84297955280146E-2</v>
      </c>
      <c r="G370" s="12">
        <v>3.9256158856331602</v>
      </c>
      <c r="H370" s="15">
        <v>21398632.154395401</v>
      </c>
      <c r="I370" s="15">
        <v>551719.44293047395</v>
      </c>
      <c r="J370">
        <f>560*(1+2.2*10^(-5)*H370/(G370*1000)/((D370-E370)*1000))</f>
        <v>576.28507868492795</v>
      </c>
      <c r="K370">
        <f>(J370*(D370-E370)*1000)^(1/2)</f>
        <v>48.749281157165939</v>
      </c>
      <c r="L370">
        <f>(D370+E370)/2*1000</f>
        <v>105.145817061437</v>
      </c>
      <c r="M370">
        <f>0.8049-0.3393*F370+(0.2488+0.0393*F370+0.0732*F370*F370)*K370/L370</f>
        <v>0.90796350418575444</v>
      </c>
      <c r="N370">
        <f>H370/1000/(M370*G370*K370)*10^6</f>
        <v>123152037.76702157</v>
      </c>
      <c r="O370">
        <f t="shared" si="20"/>
        <v>18.628930229426171</v>
      </c>
      <c r="P370" s="13">
        <v>979.22965412398605</v>
      </c>
      <c r="Q370">
        <f>R370*B370*1000/K370</f>
        <v>1.8081647042261326</v>
      </c>
      <c r="R370">
        <f>LN(1/(1-F370))</f>
        <v>3.9187701047322054E-2</v>
      </c>
      <c r="S370">
        <v>3</v>
      </c>
      <c r="T370">
        <v>18.546974249206698</v>
      </c>
      <c r="U370">
        <f t="shared" si="21"/>
        <v>113461513.49206509</v>
      </c>
      <c r="V370" s="10">
        <f t="shared" si="22"/>
        <v>7.8687486221616296E-2</v>
      </c>
      <c r="W370">
        <f>6310.7*EXP(-2.62*(C370+273)*0.001-0.669*(D370-E370)/D370)*POWER(B370*(D370-E370)/D370/SQRT(J370*0.01*(D370-E370)),0.115)*POWER(((D370-E370)/D370),0.407)*1000000</f>
        <v>57455076.534530148</v>
      </c>
      <c r="X370" s="10">
        <f t="shared" si="23"/>
        <v>0.533462234354389</v>
      </c>
      <c r="Y370">
        <f>(H370/N370)*U370</f>
        <v>19714827.581584979</v>
      </c>
      <c r="Z370" s="11">
        <f>ABS(H370-Y370)</f>
        <v>1683804.5728104226</v>
      </c>
      <c r="AA370">
        <v>21078249.590588801</v>
      </c>
      <c r="AB370" s="10">
        <f>ABS(AA370-H370)/H370</f>
        <v>1.4972104828709459E-2</v>
      </c>
      <c r="AD370" s="11"/>
    </row>
    <row r="371" spans="1:30" ht="15.6" x14ac:dyDescent="0.25">
      <c r="A371" s="16">
        <v>2</v>
      </c>
      <c r="B371" s="13">
        <v>1.9356330472463901</v>
      </c>
      <c r="C371" s="13">
        <v>1006.08478222673</v>
      </c>
      <c r="D371" s="14">
        <v>0.206619925484401</v>
      </c>
      <c r="E371" s="14">
        <v>0.19040387235009501</v>
      </c>
      <c r="F371" s="12">
        <v>7.8444557757591002E-2</v>
      </c>
      <c r="G371" s="12">
        <v>4.0533207331199304</v>
      </c>
      <c r="H371" s="15">
        <v>33659115.322620101</v>
      </c>
      <c r="I371" s="15">
        <v>1721735.2235139001</v>
      </c>
      <c r="J371">
        <f>560*(1+2.2*10^(-5)*H371/(G371*1000)/((D371-E371)*1000))</f>
        <v>566.30895276671367</v>
      </c>
      <c r="K371">
        <f>(J371*(D371-E371)*1000)^(1/2)</f>
        <v>95.82951564365861</v>
      </c>
      <c r="L371">
        <f>(D371+E371)/2*1000</f>
        <v>198.51189891724803</v>
      </c>
      <c r="M371">
        <f>0.8049-0.3393*F371+(0.2488+0.0393*F371+0.0732*F371*F371)*K371/L371</f>
        <v>0.9000949934957494</v>
      </c>
      <c r="N371">
        <f>H371/1000/(M371*G371*K371)*10^6</f>
        <v>96272907.444532588</v>
      </c>
      <c r="O371">
        <f t="shared" si="20"/>
        <v>18.382697502238514</v>
      </c>
      <c r="P371" s="13">
        <v>1006.08478222673</v>
      </c>
      <c r="Q371">
        <f>R371*B371*1000/K371</f>
        <v>1.6500802387285674</v>
      </c>
      <c r="R371">
        <f>LN(1/(1-F371))</f>
        <v>8.1692338470600104E-2</v>
      </c>
      <c r="S371">
        <v>3</v>
      </c>
      <c r="T371">
        <v>18.476624373471999</v>
      </c>
      <c r="U371">
        <f t="shared" si="21"/>
        <v>105753806.81274408</v>
      </c>
      <c r="V371" s="10">
        <f t="shared" si="22"/>
        <v>9.8479412535389471E-2</v>
      </c>
      <c r="W371">
        <f>6310.7*EXP(-2.62*(C371+273)*0.001-0.669*(D371-E371)/D371)*POWER(B371*(D371-E371)/D371/SQRT(J371*0.01*(D371-E371)),0.115)*POWER(((D371-E371)/D371),0.407)*1000000</f>
        <v>68793928.030580014</v>
      </c>
      <c r="X371" s="10">
        <f t="shared" si="23"/>
        <v>0.285427958325498</v>
      </c>
      <c r="Y371">
        <f>(H371/N371)*U371</f>
        <v>36973845.226052657</v>
      </c>
      <c r="Z371" s="11">
        <f>ABS(H371-Y371)</f>
        <v>3314729.9034325555</v>
      </c>
      <c r="AA371">
        <v>35598378.080181502</v>
      </c>
      <c r="AB371" s="10">
        <f>ABS(AA371-H371)/H371</f>
        <v>5.7614786929891415E-2</v>
      </c>
      <c r="AD371" s="11"/>
    </row>
    <row r="372" spans="1:30" ht="15.6" x14ac:dyDescent="0.25">
      <c r="A372" s="12">
        <v>1</v>
      </c>
      <c r="B372" s="13">
        <v>2.0768432847730498</v>
      </c>
      <c r="C372" s="13">
        <v>995.073954828301</v>
      </c>
      <c r="D372" s="14">
        <v>0.224789136962774</v>
      </c>
      <c r="E372" s="14">
        <v>0.20196988652485398</v>
      </c>
      <c r="F372" s="12">
        <v>0.101468887052989</v>
      </c>
      <c r="G372" s="12">
        <v>3.8519112012691199</v>
      </c>
      <c r="H372" s="15">
        <v>38769534.455934897</v>
      </c>
      <c r="I372" s="15">
        <v>2171198.7282070201</v>
      </c>
      <c r="J372">
        <f>560*(1+2.2*10^(-5)*H372/(G372*1000)/((D372-E372)*1000))</f>
        <v>565.43405027914082</v>
      </c>
      <c r="K372">
        <f>(J372*(D372-E372)*1000)^(1/2)</f>
        <v>113.59040980402868</v>
      </c>
      <c r="L372">
        <f>(D372+E372)/2*1000</f>
        <v>213.37951174381396</v>
      </c>
      <c r="M372">
        <f>0.8049-0.3393*F372+(0.2488+0.0393*F372+0.0732*F372*F372)*K372/L372</f>
        <v>0.90544178311097845</v>
      </c>
      <c r="N372">
        <f>H372/1000/(M372*G372*K372)*10^6</f>
        <v>97861556.977090567</v>
      </c>
      <c r="O372">
        <f t="shared" si="20"/>
        <v>18.399064353948948</v>
      </c>
      <c r="P372" s="13">
        <v>995.073954828301</v>
      </c>
      <c r="Q372">
        <f>R372*B372*1000/K372</f>
        <v>1.9562360768874534</v>
      </c>
      <c r="R372">
        <f>LN(1/(1-F372))</f>
        <v>0.10699394570416684</v>
      </c>
      <c r="S372">
        <v>3</v>
      </c>
      <c r="T372">
        <v>18.504630298675501</v>
      </c>
      <c r="U372">
        <f t="shared" si="21"/>
        <v>108757402.94519876</v>
      </c>
      <c r="V372" s="10">
        <f t="shared" si="22"/>
        <v>0.11133938907858286</v>
      </c>
      <c r="W372">
        <f>6310.7*EXP(-2.62*(C372+273)*0.001-0.669*(D372-E372)/D372)*POWER(B372*(D372-E372)/D372/SQRT(J372*0.01*(D372-E372)),0.115)*POWER(((D372-E372)/D372),0.407)*1000000</f>
        <v>78840101.77715908</v>
      </c>
      <c r="X372" s="10">
        <f t="shared" si="23"/>
        <v>0.19437106650964503</v>
      </c>
      <c r="Y372">
        <f>(H372/N372)*U372</f>
        <v>43086110.737119757</v>
      </c>
      <c r="Z372" s="11">
        <f>ABS(H372-Y372)</f>
        <v>4316576.2811848596</v>
      </c>
      <c r="AA372">
        <v>39293159.566854</v>
      </c>
      <c r="AB372" s="10">
        <f>ABS(AA372-H372)/H372</f>
        <v>1.3506097462022677E-2</v>
      </c>
      <c r="AD372" s="11"/>
    </row>
    <row r="373" spans="1:30" ht="15.6" x14ac:dyDescent="0.25">
      <c r="A373" s="12">
        <v>2</v>
      </c>
      <c r="B373" s="13">
        <v>2.8095962181404399</v>
      </c>
      <c r="C373" s="13">
        <v>998.25873712414</v>
      </c>
      <c r="D373" s="14">
        <v>0.20237047438967598</v>
      </c>
      <c r="E373" s="14">
        <v>0.16839575972418599</v>
      </c>
      <c r="F373" s="12">
        <v>0.16780083500027801</v>
      </c>
      <c r="G373" s="12">
        <v>2.9625165518187</v>
      </c>
      <c r="H373" s="15">
        <v>36917801.277636603</v>
      </c>
      <c r="I373" s="15">
        <v>2414944.3393088798</v>
      </c>
      <c r="J373">
        <f>560*(1+2.2*10^(-5)*H373/(G373*1000)/((D373-E373)*1000))</f>
        <v>564.51887087888224</v>
      </c>
      <c r="K373">
        <f>(J373*(D373-E373)*1000)^(1/2)</f>
        <v>138.48959369351405</v>
      </c>
      <c r="L373">
        <f>(D373+E373)/2*1000</f>
        <v>185.38311705693101</v>
      </c>
      <c r="M373">
        <f>0.8049-0.3393*F373+(0.2488+0.0393*F373+0.0732*F373*F373)*K373/L373</f>
        <v>0.94029623818895214</v>
      </c>
      <c r="N373">
        <f>H373/1000/(M373*G373*K373)*10^6</f>
        <v>95695871.636301309</v>
      </c>
      <c r="O373">
        <f t="shared" si="20"/>
        <v>18.376685716896045</v>
      </c>
      <c r="P373" s="13">
        <v>998.25873712414</v>
      </c>
      <c r="Q373">
        <f>R373*B373*1000/K373</f>
        <v>3.7264635794730965</v>
      </c>
      <c r="R373">
        <f>LN(1/(1-F373))</f>
        <v>0.18368348579870941</v>
      </c>
      <c r="S373">
        <v>3</v>
      </c>
      <c r="T373">
        <v>18.488984281633901</v>
      </c>
      <c r="U373">
        <f t="shared" si="21"/>
        <v>107069025.39970152</v>
      </c>
      <c r="V373" s="10">
        <f t="shared" si="22"/>
        <v>0.11884685900165745</v>
      </c>
      <c r="W373">
        <f>6310.7*EXP(-2.62*(C373+273)*0.001-0.669*(D373-E373)/D373)*POWER(B373*(D373-E373)/D373/SQRT(J373*0.01*(D373-E373)),0.115)*POWER(((D373-E373)/D373),0.407)*1000000</f>
        <v>98419685.439622045</v>
      </c>
      <c r="X373" s="10">
        <f t="shared" si="23"/>
        <v>2.8463232078315519E-2</v>
      </c>
      <c r="Y373">
        <f>(H373/N373)*U373</f>
        <v>41305366.000731088</v>
      </c>
      <c r="Z373" s="11">
        <f>ABS(H373-Y373)</f>
        <v>4387564.7230944857</v>
      </c>
      <c r="AA373">
        <v>38014710.638664603</v>
      </c>
      <c r="AB373" s="10">
        <f>ABS(AA373-H373)/H373</f>
        <v>2.9712207202666392E-2</v>
      </c>
      <c r="AD373" s="11"/>
    </row>
    <row r="374" spans="1:30" ht="15.6" x14ac:dyDescent="0.25">
      <c r="A374" s="12">
        <v>3</v>
      </c>
      <c r="B374" s="13">
        <v>3.12172097549383</v>
      </c>
      <c r="C374" s="13">
        <v>1000.94190553687</v>
      </c>
      <c r="D374" s="14">
        <v>0.16839575972418599</v>
      </c>
      <c r="E374" s="14">
        <v>0.13578493017635099</v>
      </c>
      <c r="F374" s="12">
        <v>0.19354095082995701</v>
      </c>
      <c r="G374" s="12">
        <v>2.9651091469956499</v>
      </c>
      <c r="H374" s="15">
        <v>37860713.299080104</v>
      </c>
      <c r="I374" s="15">
        <v>2412128.6640804801</v>
      </c>
      <c r="J374">
        <f>560*(1+2.2*10^(-5)*H374/(G374*1000)/((D374-E374)*1000))</f>
        <v>564.82388525395061</v>
      </c>
      <c r="K374">
        <f>(J374*(D374-E374)*1000)^(1/2)</f>
        <v>135.71799971471177</v>
      </c>
      <c r="L374">
        <f>(D374+E374)/2*1000</f>
        <v>152.0903449502685</v>
      </c>
      <c r="M374">
        <f>0.8049-0.3393*F374+(0.2488+0.0393*F374+0.0732*F374*F374)*K374/L374</f>
        <v>0.97048266289560525</v>
      </c>
      <c r="N374">
        <f>H374/1000/(M374*G374*K374)*10^6</f>
        <v>96944433.18483901</v>
      </c>
      <c r="O374">
        <f t="shared" si="20"/>
        <v>18.389648518559703</v>
      </c>
      <c r="P374" s="13">
        <v>1000.94190553687</v>
      </c>
      <c r="Q374">
        <f>R374*B374*1000/K374</f>
        <v>4.9476776998167882</v>
      </c>
      <c r="R374">
        <f>LN(1/(1-F374))</f>
        <v>0.21510215868860502</v>
      </c>
      <c r="S374">
        <v>3</v>
      </c>
      <c r="T374">
        <v>18.492347735913299</v>
      </c>
      <c r="U374">
        <f t="shared" si="21"/>
        <v>107429753.47750059</v>
      </c>
      <c r="V374" s="10">
        <f t="shared" si="22"/>
        <v>0.10815804423416198</v>
      </c>
      <c r="W374">
        <f>6310.7*EXP(-2.62*(C374+273)*0.001-0.669*(D374-E374)/D374)*POWER(B374*(D374-E374)/D374/SQRT(J374*0.01*(D374-E374)),0.115)*POWER(((D374-E374)/D374),0.407)*1000000</f>
        <v>104999551.8001072</v>
      </c>
      <c r="X374" s="10">
        <f t="shared" si="23"/>
        <v>8.309005840397149E-2</v>
      </c>
      <c r="Y374">
        <f>(H374/N374)*U374</f>
        <v>41955654.002818935</v>
      </c>
      <c r="Z374" s="11">
        <f>ABS(H374-Y374)</f>
        <v>4094940.703738831</v>
      </c>
      <c r="AA374">
        <v>38990492.735693701</v>
      </c>
      <c r="AB374" s="10">
        <f>ABS(AA374-H374)/H374</f>
        <v>2.9840416045226678E-2</v>
      </c>
      <c r="AD374" s="11"/>
    </row>
    <row r="375" spans="1:30" ht="15.6" x14ac:dyDescent="0.25">
      <c r="A375" s="12">
        <v>4</v>
      </c>
      <c r="B375" s="13">
        <v>3.5296230023896702</v>
      </c>
      <c r="C375" s="13">
        <v>1001.27018259273</v>
      </c>
      <c r="D375" s="14">
        <v>0.13578493017635099</v>
      </c>
      <c r="E375" s="14">
        <v>0.106866876026562</v>
      </c>
      <c r="F375" s="12">
        <v>0.212812812371904</v>
      </c>
      <c r="G375" s="12">
        <v>2.9673949461462601</v>
      </c>
      <c r="H375" s="15">
        <v>40200752.5734962</v>
      </c>
      <c r="I375" s="15">
        <v>2419374.5289424802</v>
      </c>
      <c r="J375">
        <f>560*(1+2.2*10^(-5)*H375/(G375*1000)/((D375-E375)*1000))</f>
        <v>565.77165644252409</v>
      </c>
      <c r="K375">
        <f>(J375*(D375-E375)*1000)^(1/2)</f>
        <v>127.91018488541373</v>
      </c>
      <c r="L375">
        <f>(D375+E375)/2*1000</f>
        <v>121.32590310145649</v>
      </c>
      <c r="M375">
        <f>0.8049-0.3393*F375+(0.2488+0.0393*F375+0.0732*F375*F375)*K375/L375</f>
        <v>1.0073073516951658</v>
      </c>
      <c r="N375">
        <f>H375/1000/(M375*G375*K375)*10^6</f>
        <v>105145744.47724387</v>
      </c>
      <c r="O375">
        <f t="shared" si="20"/>
        <v>18.470857988321534</v>
      </c>
      <c r="P375" s="13">
        <v>1001.27018259273</v>
      </c>
      <c r="Q375">
        <f>R375*B375*1000/K375</f>
        <v>6.6030761973210668</v>
      </c>
      <c r="R375">
        <f>LN(1/(1-F375))</f>
        <v>0.23928920925548991</v>
      </c>
      <c r="S375">
        <v>3</v>
      </c>
      <c r="T375">
        <v>18.518027346436099</v>
      </c>
      <c r="U375">
        <f t="shared" si="21"/>
        <v>110224234.73559342</v>
      </c>
      <c r="V375" s="10">
        <f t="shared" si="22"/>
        <v>4.8299532079005475E-2</v>
      </c>
      <c r="W375">
        <f>6310.7*EXP(-2.62*(C375+273)*0.001-0.669*(D375-E375)/D375)*POWER(B375*(D375-E375)/D375/SQRT(J375*0.01*(D375-E375)),0.115)*POWER(((D375-E375)/D375),0.407)*1000000</f>
        <v>111133970.3273914</v>
      </c>
      <c r="X375" s="10">
        <f t="shared" si="23"/>
        <v>5.6951671034518474E-2</v>
      </c>
      <c r="Y375">
        <f>(H375/N375)*U375</f>
        <v>42142430.112019941</v>
      </c>
      <c r="Z375" s="11">
        <f>ABS(H375-Y375)</f>
        <v>1941677.5385237411</v>
      </c>
      <c r="AA375">
        <v>40992939.2087771</v>
      </c>
      <c r="AB375" s="10">
        <f>ABS(AA375-H375)/H375</f>
        <v>1.9705766299588565E-2</v>
      </c>
      <c r="AD375" s="11"/>
    </row>
    <row r="376" spans="1:30" ht="15.6" x14ac:dyDescent="0.25">
      <c r="A376" s="12">
        <v>2</v>
      </c>
      <c r="B376" s="13">
        <v>2.2662344437601498</v>
      </c>
      <c r="C376" s="13">
        <v>1005.86677754274</v>
      </c>
      <c r="D376" s="14">
        <v>0.21109175444505801</v>
      </c>
      <c r="E376" s="14">
        <v>0.19658536076322999</v>
      </c>
      <c r="F376" s="12">
        <v>6.8688257834431096E-2</v>
      </c>
      <c r="G376" s="12">
        <v>3.4531742140261099</v>
      </c>
      <c r="H376" s="15">
        <v>28539192.067334998</v>
      </c>
      <c r="I376" s="15">
        <v>1381784.31781403</v>
      </c>
      <c r="J376">
        <f>560*(1+2.2*10^(-5)*H376/(G376*1000)/((D376-E376)*1000))</f>
        <v>567.01898692590441</v>
      </c>
      <c r="K376">
        <f>(J376*(D376-E376)*1000)^(1/2)</f>
        <v>90.693994560932552</v>
      </c>
      <c r="L376">
        <f>(D376+E376)/2*1000</f>
        <v>203.838557604144</v>
      </c>
      <c r="M376">
        <f>0.8049-0.3393*F376+(0.2488+0.0393*F376+0.0732*F376*F376)*K376/L376</f>
        <v>0.89364751609410842</v>
      </c>
      <c r="N376">
        <f>H376/1000/(M376*G376*K376)*10^6</f>
        <v>101971404.6906314</v>
      </c>
      <c r="O376">
        <f t="shared" si="20"/>
        <v>18.440202985773933</v>
      </c>
      <c r="P376" s="13">
        <v>1005.86677754274</v>
      </c>
      <c r="Q376">
        <f>R376*B376*1000/K376</f>
        <v>1.7781550873704659</v>
      </c>
      <c r="R376">
        <f>LN(1/(1-F376))</f>
        <v>7.1161211174116112E-2</v>
      </c>
      <c r="S376">
        <v>3</v>
      </c>
      <c r="T376">
        <v>18.475391074489401</v>
      </c>
      <c r="U376">
        <f t="shared" si="21"/>
        <v>105623461.14450769</v>
      </c>
      <c r="V376" s="10">
        <f t="shared" si="22"/>
        <v>3.5814515500263759E-2</v>
      </c>
      <c r="W376">
        <f>6310.7*EXP(-2.62*(C376+273)*0.001-0.669*(D376-E376)/D376)*POWER(B376*(D376-E376)/D376/SQRT(J376*0.01*(D376-E376)),0.115)*POWER(((D376-E376)/D376),0.407)*1000000</f>
        <v>66244406.350115053</v>
      </c>
      <c r="X376" s="10">
        <f t="shared" si="23"/>
        <v>0.35036291251363688</v>
      </c>
      <c r="Y376">
        <f>(H376/N376)*U376</f>
        <v>29561309.403995574</v>
      </c>
      <c r="Z376" s="11">
        <f>ABS(H376-Y376)</f>
        <v>1022117.3366605751</v>
      </c>
      <c r="AA376">
        <v>28571723.241023701</v>
      </c>
      <c r="AB376" s="10">
        <f>ABS(AA376-H376)/H376</f>
        <v>1.1398771770395131E-3</v>
      </c>
      <c r="AD376" s="11"/>
    </row>
    <row r="377" spans="1:30" ht="15.6" x14ac:dyDescent="0.25">
      <c r="A377" s="12">
        <v>4</v>
      </c>
      <c r="B377" s="13">
        <v>2.6197203510333398</v>
      </c>
      <c r="C377" s="13">
        <v>998.86954013840398</v>
      </c>
      <c r="D377" s="14">
        <v>0.15947772155648701</v>
      </c>
      <c r="E377" s="14">
        <v>0.125369034210633</v>
      </c>
      <c r="F377" s="12">
        <v>0.213743416143339</v>
      </c>
      <c r="G377" s="12">
        <v>3.04538176058443</v>
      </c>
      <c r="H377" s="15">
        <v>41635247.767525397</v>
      </c>
      <c r="I377" s="15">
        <v>2603879.36032977</v>
      </c>
      <c r="J377">
        <f>560*(1+2.2*10^(-5)*H377/(G377*1000)/((D377-E377)*1000))</f>
        <v>564.93815949424481</v>
      </c>
      <c r="K377">
        <f>(J377*(D377-E377)*1000)^(1/2)</f>
        <v>138.8139007878224</v>
      </c>
      <c r="L377">
        <f>(D377+E377)/2*1000</f>
        <v>142.42337788356002</v>
      </c>
      <c r="M377">
        <f>0.8049-0.3393*F377+(0.2488+0.0393*F377+0.0732*F377*F377)*K377/L377</f>
        <v>0.98631815726387395</v>
      </c>
      <c r="N377">
        <f>H377/1000/(M377*G377*K377)*10^6</f>
        <v>99854909.983659372</v>
      </c>
      <c r="O377">
        <f t="shared" si="20"/>
        <v>18.419228790214106</v>
      </c>
      <c r="P377" s="13">
        <v>998.86954013840398</v>
      </c>
      <c r="Q377">
        <f>R377*B377*1000/K377</f>
        <v>4.538231715030645</v>
      </c>
      <c r="R377">
        <f>LN(1/(1-F377))</f>
        <v>0.24047209725798546</v>
      </c>
      <c r="S377">
        <v>3</v>
      </c>
      <c r="T377">
        <v>18.495806935626099</v>
      </c>
      <c r="U377">
        <f t="shared" si="21"/>
        <v>107802017.94723798</v>
      </c>
      <c r="V377" s="10">
        <f t="shared" si="22"/>
        <v>7.9586551776763964E-2</v>
      </c>
      <c r="W377">
        <f>6310.7*EXP(-2.62*(C377+273)*0.001-0.669*(D377-E377)/D377)*POWER(B377*(D377-E377)/D377/SQRT(J377*0.01*(D377-E377)),0.115)*POWER(((D377-E377)/D377),0.407)*1000000</f>
        <v>107226929.4637609</v>
      </c>
      <c r="X377" s="10">
        <f t="shared" si="23"/>
        <v>7.3827310858403564E-2</v>
      </c>
      <c r="Y377">
        <f>(H377/N377)*U377</f>
        <v>44948853.569713958</v>
      </c>
      <c r="Z377" s="11">
        <f>ABS(H377-Y377)</f>
        <v>3313605.8021885604</v>
      </c>
      <c r="AA377">
        <v>41450769.5554896</v>
      </c>
      <c r="AB377" s="10">
        <f>ABS(AA377-H377)/H377</f>
        <v>4.4308181631546959E-3</v>
      </c>
      <c r="AD377" s="11"/>
    </row>
    <row r="378" spans="1:30" ht="15.6" x14ac:dyDescent="0.25">
      <c r="A378" s="12">
        <v>2</v>
      </c>
      <c r="B378" s="13">
        <v>1.75767410699352</v>
      </c>
      <c r="C378" s="13">
        <v>1003.0618493977601</v>
      </c>
      <c r="D378" s="14">
        <v>0.21498534327918101</v>
      </c>
      <c r="E378" s="14">
        <v>0.20197338115647401</v>
      </c>
      <c r="F378" s="12">
        <v>6.0496740151268498E-2</v>
      </c>
      <c r="G378" s="12">
        <v>4.0527060950216596</v>
      </c>
      <c r="H378" s="15">
        <v>31742620.668106802</v>
      </c>
      <c r="I378" s="15">
        <v>1518681.14293967</v>
      </c>
      <c r="J378">
        <f>560*(1+2.2*10^(-5)*H378/(G378*1000)/((D378-E378)*1000))</f>
        <v>567.41592940748569</v>
      </c>
      <c r="K378">
        <f>(J378*(D378-E378)*1000)^(1/2)</f>
        <v>85.925517637491083</v>
      </c>
      <c r="L378">
        <f>(D378+E378)/2*1000</f>
        <v>208.47936221782751</v>
      </c>
      <c r="M378">
        <f>0.8049-0.3393*F378+(0.2488+0.0393*F378+0.0732*F378*F378)*K378/L378</f>
        <v>0.88800759004582508</v>
      </c>
      <c r="N378">
        <f>H378/1000/(M378*G378*K378)*10^6</f>
        <v>102649971.87432358</v>
      </c>
      <c r="O378">
        <f t="shared" si="20"/>
        <v>18.446835427433307</v>
      </c>
      <c r="P378" s="13">
        <v>1003.0618493977601</v>
      </c>
      <c r="Q378">
        <f>R378*B378*1000/K378</f>
        <v>1.2765227496224025</v>
      </c>
      <c r="R378">
        <f>LN(1/(1-F378))</f>
        <v>6.2403990364832032E-2</v>
      </c>
      <c r="S378">
        <v>3</v>
      </c>
      <c r="T378">
        <v>18.488444350934699</v>
      </c>
      <c r="U378">
        <f t="shared" si="21"/>
        <v>107011231.14980361</v>
      </c>
      <c r="V378" s="10">
        <f t="shared" si="22"/>
        <v>4.2486706969775009E-2</v>
      </c>
      <c r="W378">
        <f>6310.7*EXP(-2.62*(C378+273)*0.001-0.669*(D378-E378)/D378)*POWER(B378*(D378-E378)/D378/SQRT(J378*0.01*(D378-E378)),0.115)*POWER(((D378-E378)/D378),0.407)*1000000</f>
        <v>61367282.035863638</v>
      </c>
      <c r="X378" s="10">
        <f t="shared" si="23"/>
        <v>0.40216951923769806</v>
      </c>
      <c r="Y378">
        <f>(H378/N378)*U378</f>
        <v>33091260.090885378</v>
      </c>
      <c r="Z378" s="11">
        <f>ABS(H378-Y378)</f>
        <v>1348639.4227785766</v>
      </c>
      <c r="AA378">
        <v>33637702.959665999</v>
      </c>
      <c r="AB378" s="10">
        <f>ABS(AA378-H378)/H378</f>
        <v>5.9701507048637262E-2</v>
      </c>
      <c r="AD378" s="11"/>
    </row>
    <row r="379" spans="1:30" ht="15.6" x14ac:dyDescent="0.25">
      <c r="A379" s="16">
        <v>4</v>
      </c>
      <c r="B379" s="13">
        <v>2.8822576931634001</v>
      </c>
      <c r="C379" s="13">
        <v>1004.00283163594</v>
      </c>
      <c r="D379" s="14">
        <v>0.16679556678732702</v>
      </c>
      <c r="E379" s="14">
        <v>0.13276712077765002</v>
      </c>
      <c r="F379" s="12">
        <v>0.203890652488325</v>
      </c>
      <c r="G379" s="12">
        <v>2.9655236532716001</v>
      </c>
      <c r="H379" s="15">
        <v>38431250.761598803</v>
      </c>
      <c r="I379" s="15">
        <v>2508369.5291248001</v>
      </c>
      <c r="J379">
        <f>560*(1+2.2*10^(-5)*H379/(G379*1000)/((D379-E379)*1000))</f>
        <v>564.69193209444802</v>
      </c>
      <c r="K379">
        <f>(J379*(D379-E379)*1000)^(1/2)</f>
        <v>138.62030487405556</v>
      </c>
      <c r="L379">
        <f>(D379+E379)/2*1000</f>
        <v>149.78134378248853</v>
      </c>
      <c r="M379">
        <f>0.8049-0.3393*F379+(0.2488+0.0393*F379+0.0732*F379*F379)*K379/L379</f>
        <v>0.97621252365644895</v>
      </c>
      <c r="N379">
        <f>H379/1000/(M379*G379*K379)*10^6</f>
        <v>95766122.193907484</v>
      </c>
      <c r="O379">
        <f t="shared" si="20"/>
        <v>18.377419549855301</v>
      </c>
      <c r="P379" s="13">
        <v>1004.00283163594</v>
      </c>
      <c r="Q379">
        <f>R379*B379*1000/K379</f>
        <v>4.7410712532212731</v>
      </c>
      <c r="R379">
        <f>LN(1/(1-F379))</f>
        <v>0.22801873132649672</v>
      </c>
      <c r="S379">
        <v>3</v>
      </c>
      <c r="T379">
        <v>18.482325031931499</v>
      </c>
      <c r="U379">
        <f t="shared" si="21"/>
        <v>106358394.78364158</v>
      </c>
      <c r="V379" s="10">
        <f t="shared" si="22"/>
        <v>0.11060563325605721</v>
      </c>
      <c r="W379">
        <f>6310.7*EXP(-2.62*(C379+273)*0.001-0.669*(D379-E379)/D379)*POWER(B379*(D379-E379)/D379/SQRT(J379*0.01*(D379-E379)),0.115)*POWER(((D379-E379)/D379),0.407)*1000000</f>
        <v>105066395.38834344</v>
      </c>
      <c r="X379" s="10">
        <f t="shared" si="23"/>
        <v>9.7114438607054987E-2</v>
      </c>
      <c r="Y379">
        <f>(H379/N379)*U379</f>
        <v>42681963.588907771</v>
      </c>
      <c r="Z379" s="11">
        <f>ABS(H379-Y379)</f>
        <v>4250712.8273089677</v>
      </c>
      <c r="AA379">
        <v>39773905.192465</v>
      </c>
      <c r="AB379" s="10">
        <f>ABS(AA379-H379)/H379</f>
        <v>3.4936527025755851E-2</v>
      </c>
      <c r="AD379" s="11"/>
    </row>
    <row r="380" spans="1:30" ht="15.6" x14ac:dyDescent="0.25">
      <c r="A380" s="12">
        <v>1</v>
      </c>
      <c r="B380" s="13">
        <v>2.0684753552884798</v>
      </c>
      <c r="C380" s="13">
        <v>1003.34465109516</v>
      </c>
      <c r="D380" s="14">
        <v>0.23077490811519899</v>
      </c>
      <c r="E380" s="14">
        <v>0.21497035898127301</v>
      </c>
      <c r="F380" s="12">
        <v>6.8455031614089695E-2</v>
      </c>
      <c r="G380" s="12">
        <v>4.0514339182412096</v>
      </c>
      <c r="H380" s="15">
        <v>34081828.701761901</v>
      </c>
      <c r="I380" s="15">
        <v>1646419.89123281</v>
      </c>
      <c r="J380">
        <f>560*(1+2.2*10^(-5)*H380/(G380*1000)/((D380-E380)*1000))</f>
        <v>566.55756684850348</v>
      </c>
      <c r="K380">
        <f>(J380*(D380-E380)*1000)^(1/2)</f>
        <v>94.626565521817014</v>
      </c>
      <c r="L380">
        <f>(D380+E380)/2*1000</f>
        <v>222.872633548236</v>
      </c>
      <c r="M380">
        <f>0.8049-0.3393*F380+(0.2488+0.0393*F380+0.0732*F380*F380)*K380/L380</f>
        <v>0.88859580442287822</v>
      </c>
      <c r="N380">
        <f>H380/1000/(M380*G380*K380)*10^6</f>
        <v>100045323.68880497</v>
      </c>
      <c r="O380">
        <f t="shared" si="20"/>
        <v>18.421133878159601</v>
      </c>
      <c r="P380" s="13">
        <v>1003.34465109516</v>
      </c>
      <c r="Q380">
        <f>R380*B380*1000/K380</f>
        <v>1.5500644260374346</v>
      </c>
      <c r="R380">
        <f>LN(1/(1-F380))</f>
        <v>7.0910814865866575E-2</v>
      </c>
      <c r="S380">
        <v>3</v>
      </c>
      <c r="T380">
        <v>18.4849496302432</v>
      </c>
      <c r="U380">
        <f t="shared" si="21"/>
        <v>106637909.49349032</v>
      </c>
      <c r="V380" s="10">
        <f t="shared" si="22"/>
        <v>6.5895991552707242E-2</v>
      </c>
      <c r="W380">
        <f>6310.7*EXP(-2.62*(C380+273)*0.001-0.669*(D380-E380)/D380)*POWER(B380*(D380-E380)/D380/SQRT(J380*0.01*(D380-E380)),0.115)*POWER(((D380-E380)/D380),0.407)*1000000</f>
        <v>65558221.272048771</v>
      </c>
      <c r="X380" s="10">
        <f t="shared" si="23"/>
        <v>0.34471478671036865</v>
      </c>
      <c r="Y380">
        <f>(H380/N380)*U380</f>
        <v>36327684.597994022</v>
      </c>
      <c r="Z380" s="11">
        <f>ABS(H380-Y380)</f>
        <v>2245855.8962321207</v>
      </c>
      <c r="AA380">
        <v>36698788.393172503</v>
      </c>
      <c r="AB380" s="10">
        <f>ABS(AA380-H380)/H380</f>
        <v>7.6784603147639033E-2</v>
      </c>
      <c r="AD380" s="11"/>
    </row>
    <row r="381" spans="1:30" ht="15.6" x14ac:dyDescent="0.25">
      <c r="A381" s="12">
        <v>2</v>
      </c>
      <c r="B381" s="13">
        <v>1.7576731239349199</v>
      </c>
      <c r="C381" s="13">
        <v>999.72215968476496</v>
      </c>
      <c r="D381" s="14">
        <v>0.21497035898127301</v>
      </c>
      <c r="E381" s="14">
        <v>0.20196935743067301</v>
      </c>
      <c r="F381" s="12">
        <v>6.0449992328938502E-2</v>
      </c>
      <c r="G381" s="12">
        <v>4.0527069120483903</v>
      </c>
      <c r="H381" s="15">
        <v>31348184.839235201</v>
      </c>
      <c r="I381" s="15">
        <v>1474228.92949936</v>
      </c>
      <c r="J381">
        <f>560*(1+2.2*10^(-5)*H381/(G381*1000)/((D381-E381)*1000))</f>
        <v>567.32995147332542</v>
      </c>
      <c r="K381">
        <f>(J381*(D381-E381)*1000)^(1/2)</f>
        <v>85.882813058297785</v>
      </c>
      <c r="L381">
        <f>(D381+E381)/2*1000</f>
        <v>208.46985820597303</v>
      </c>
      <c r="M381">
        <f>0.8049-0.3393*F381+(0.2488+0.0393*F381+0.0732*F381*F381)*K381/L381</f>
        <v>0.88797574080699682</v>
      </c>
      <c r="N381">
        <f>H381/1000/(M381*G381*K381)*10^6</f>
        <v>101428461.83022571</v>
      </c>
      <c r="O381">
        <f t="shared" si="20"/>
        <v>18.434864298396668</v>
      </c>
      <c r="P381" s="13">
        <v>999.72215968476496</v>
      </c>
      <c r="Q381">
        <f>R381*B381*1000/K381</f>
        <v>1.2761384569096972</v>
      </c>
      <c r="R381">
        <f>LN(1/(1-F381))</f>
        <v>6.2354233582363257E-2</v>
      </c>
      <c r="S381">
        <v>3</v>
      </c>
      <c r="T381">
        <v>18.497939579743399</v>
      </c>
      <c r="U381">
        <f t="shared" si="21"/>
        <v>108032166.61201458</v>
      </c>
      <c r="V381" s="10">
        <f t="shared" si="22"/>
        <v>6.5107018904046562E-2</v>
      </c>
      <c r="W381">
        <f>6310.7*EXP(-2.62*(C381+273)*0.001-0.669*(D381-E381)/D381)*POWER(B381*(D381-E381)/D381/SQRT(J381*0.01*(D381-E381)),0.115)*POWER(((D381-E381)/D381),0.407)*1000000</f>
        <v>61887096.489286311</v>
      </c>
      <c r="X381" s="10">
        <f t="shared" si="23"/>
        <v>0.38984486826907649</v>
      </c>
      <c r="Y381">
        <f>(H381/N381)*U381</f>
        <v>33389171.702170838</v>
      </c>
      <c r="Z381" s="11">
        <f>ABS(H381-Y381)</f>
        <v>2040986.8629356362</v>
      </c>
      <c r="AA381">
        <v>33852415.0804791</v>
      </c>
      <c r="AB381" s="10">
        <f>ABS(AA381-H381)/H381</f>
        <v>7.9884377806450191E-2</v>
      </c>
      <c r="AD381" s="11"/>
    </row>
    <row r="382" spans="1:30" ht="15.6" x14ac:dyDescent="0.25">
      <c r="A382" s="12">
        <v>4</v>
      </c>
      <c r="B382" s="13">
        <v>2.89671949230513</v>
      </c>
      <c r="C382" s="13">
        <v>1002.53649631696</v>
      </c>
      <c r="D382" s="14">
        <v>0.16514141801631002</v>
      </c>
      <c r="E382" s="14">
        <v>0.13096495417878198</v>
      </c>
      <c r="F382" s="12">
        <v>0.20682746642947999</v>
      </c>
      <c r="G382" s="12">
        <v>2.9648542594279701</v>
      </c>
      <c r="H382" s="15">
        <v>39170756.276560798</v>
      </c>
      <c r="I382" s="15">
        <v>2505070.9800610598</v>
      </c>
      <c r="J382">
        <f>560*(1+2.2*10^(-5)*H382/(G382*1000)/((D382-E382)*1000))</f>
        <v>564.76257896208131</v>
      </c>
      <c r="K382">
        <f>(J382*(D382-E382)*1000)^(1/2)</f>
        <v>138.93015459822482</v>
      </c>
      <c r="L382">
        <f>(D382+E382)/2*1000</f>
        <v>148.05318609754599</v>
      </c>
      <c r="M382">
        <f>0.8049-0.3393*F382+(0.2488+0.0393*F382+0.0732*F382*F382)*K382/L382</f>
        <v>0.978758215686519</v>
      </c>
      <c r="N382">
        <f>H382/1000/(M382*G382*K382)*10^6</f>
        <v>97159812.287789196</v>
      </c>
      <c r="O382">
        <f t="shared" si="20"/>
        <v>18.391867730105737</v>
      </c>
      <c r="P382" s="13">
        <v>1002.53649631696</v>
      </c>
      <c r="Q382">
        <f>R382*B382*1000/K382</f>
        <v>4.8312905185562736</v>
      </c>
      <c r="R382">
        <f>LN(1/(1-F382))</f>
        <v>0.23171451030552798</v>
      </c>
      <c r="S382">
        <v>3</v>
      </c>
      <c r="T382">
        <v>18.4876805981039</v>
      </c>
      <c r="U382">
        <f t="shared" si="21"/>
        <v>106929532.22195068</v>
      </c>
      <c r="V382" s="10">
        <f t="shared" si="22"/>
        <v>0.10055309601899384</v>
      </c>
      <c r="W382">
        <f>6310.7*EXP(-2.62*(C382+273)*0.001-0.669*(D382-E382)/D382)*POWER(B382*(D382-E382)/D382/SQRT(J382*0.01*(D382-E382)),0.115)*POWER(((D382-E382)/D382),0.407)*1000000</f>
        <v>106086486.45146269</v>
      </c>
      <c r="X382" s="10">
        <f t="shared" si="23"/>
        <v>9.187619812636641E-2</v>
      </c>
      <c r="Y382">
        <f>(H382/N382)*U382</f>
        <v>43109497.09357442</v>
      </c>
      <c r="Z382" s="11">
        <f>ABS(H382-Y382)</f>
        <v>3938740.8170136213</v>
      </c>
      <c r="AA382">
        <v>40140685.751194596</v>
      </c>
      <c r="AB382" s="10">
        <f>ABS(AA382-H382)/H382</f>
        <v>2.4761571305535131E-2</v>
      </c>
      <c r="AD382" s="11"/>
    </row>
    <row r="383" spans="1:30" ht="15.6" x14ac:dyDescent="0.25">
      <c r="A383" s="12">
        <v>1</v>
      </c>
      <c r="B383" s="13">
        <v>2.07099427759238</v>
      </c>
      <c r="C383" s="13">
        <v>1002.59882901074</v>
      </c>
      <c r="D383" s="14">
        <v>0.228712699076702</v>
      </c>
      <c r="E383" s="14">
        <v>0.21108759125133</v>
      </c>
      <c r="F383" s="12">
        <v>7.7028538610366903E-2</v>
      </c>
      <c r="G383" s="12">
        <v>4.0015932355602404</v>
      </c>
      <c r="H383" s="15">
        <v>34881442.854763702</v>
      </c>
      <c r="I383" s="15">
        <v>1776929.42458133</v>
      </c>
      <c r="J383">
        <f>560*(1+2.2*10^(-5)*H383/(G383*1000)/((D383-E383)*1000))</f>
        <v>566.09312974655177</v>
      </c>
      <c r="K383">
        <f>(J383*(D383-E383)*1000)^(1/2)</f>
        <v>99.887198634185722</v>
      </c>
      <c r="L383">
        <f>(D383+E383)/2*1000</f>
        <v>219.90014516401601</v>
      </c>
      <c r="M383">
        <f>0.8049-0.3393*F383+(0.2488+0.0393*F383+0.0732*F383*F383)*K383/L383</f>
        <v>0.89335122245590826</v>
      </c>
      <c r="N383">
        <f>H383/1000/(M383*G383*K383)*10^6</f>
        <v>97685348.758698866</v>
      </c>
      <c r="O383">
        <f t="shared" si="20"/>
        <v>18.397262144239498</v>
      </c>
      <c r="P383" s="13">
        <v>1002.59882901074</v>
      </c>
      <c r="Q383">
        <f>R383*B383*1000/K383</f>
        <v>1.6619208144023281</v>
      </c>
      <c r="R383">
        <f>LN(1/(1-F383))</f>
        <v>8.0156964361813951E-2</v>
      </c>
      <c r="S383">
        <v>3</v>
      </c>
      <c r="T383">
        <v>18.486313991845901</v>
      </c>
      <c r="U383">
        <f t="shared" si="21"/>
        <v>106783501.46005516</v>
      </c>
      <c r="V383" s="10">
        <f t="shared" si="22"/>
        <v>9.31373314111867E-2</v>
      </c>
      <c r="W383">
        <f>6310.7*EXP(-2.62*(C383+273)*0.001-0.669*(D383-E383)/D383)*POWER(B383*(D383-E383)/D383/SQRT(J383*0.01*(D383-E383)),0.115)*POWER(((D383-E383)/D383),0.407)*1000000</f>
        <v>69038883.364096925</v>
      </c>
      <c r="X383" s="10">
        <f t="shared" si="23"/>
        <v>0.29325242483767022</v>
      </c>
      <c r="Y383">
        <f>(H383/N383)*U383</f>
        <v>38130207.358028203</v>
      </c>
      <c r="Z383" s="11">
        <f>ABS(H383-Y383)</f>
        <v>3248764.5032645017</v>
      </c>
      <c r="AA383">
        <v>37288272.794552296</v>
      </c>
      <c r="AB383" s="10">
        <f>ABS(AA383-H383)/H383</f>
        <v>6.9000297659989079E-2</v>
      </c>
      <c r="AD383" s="11"/>
    </row>
    <row r="384" spans="1:30" ht="15.6" x14ac:dyDescent="0.25">
      <c r="A384" s="12">
        <v>2</v>
      </c>
      <c r="B384" s="13">
        <v>1.9173783857342099</v>
      </c>
      <c r="C384" s="13">
        <v>1000.51812106875</v>
      </c>
      <c r="D384" s="14">
        <v>0.21108759125133</v>
      </c>
      <c r="E384" s="14">
        <v>0.196589707102404</v>
      </c>
      <c r="F384" s="12">
        <v>6.8649318186845401E-2</v>
      </c>
      <c r="G384" s="12">
        <v>4.0030070086893801</v>
      </c>
      <c r="H384" s="15">
        <v>31927792.706990901</v>
      </c>
      <c r="I384" s="15">
        <v>1575237.0046983999</v>
      </c>
      <c r="J384">
        <f>560*(1+2.2*10^(-5)*H384/(G384*1000)/((D384-E384)*1000))</f>
        <v>566.77779809484446</v>
      </c>
      <c r="K384">
        <f>(J384*(D384-E384)*1000)^(1/2)</f>
        <v>90.648104530444684</v>
      </c>
      <c r="L384">
        <f>(D384+E384)/2*1000</f>
        <v>203.83864917686699</v>
      </c>
      <c r="M384">
        <f>0.8049-0.3393*F384+(0.2488+0.0393*F384+0.0732*F384*F384)*K384/L384</f>
        <v>0.89360312572721057</v>
      </c>
      <c r="N384">
        <f>H384/1000/(M384*G384*K384)*10^6</f>
        <v>98464377.146375179</v>
      </c>
      <c r="O384">
        <f t="shared" si="20"/>
        <v>18.405205387393686</v>
      </c>
      <c r="P384" s="13">
        <v>1000.51812106875</v>
      </c>
      <c r="Q384">
        <f>R384*B384*1000/K384</f>
        <v>1.5043094602387461</v>
      </c>
      <c r="R384">
        <f>LN(1/(1-F384))</f>
        <v>7.1119400433651031E-2</v>
      </c>
      <c r="S384">
        <v>3</v>
      </c>
      <c r="T384">
        <v>18.4935380500762</v>
      </c>
      <c r="U384">
        <f t="shared" si="21"/>
        <v>107557704.77059272</v>
      </c>
      <c r="V384" s="10">
        <f t="shared" si="22"/>
        <v>9.2351446154984362E-2</v>
      </c>
      <c r="W384">
        <f>6310.7*EXP(-2.62*(C384+273)*0.001-0.669*(D384-E384)/D384)*POWER(B384*(D384-E384)/D384/SQRT(J384*0.01*(D384-E384)),0.115)*POWER(((D384-E384)/D384),0.407)*1000000</f>
        <v>65886217.756441295</v>
      </c>
      <c r="X384" s="10">
        <f t="shared" si="23"/>
        <v>0.33086239241125592</v>
      </c>
      <c r="Y384">
        <f>(H384/N384)*U384</f>
        <v>34876370.536018074</v>
      </c>
      <c r="Z384" s="11">
        <f>ABS(H384-Y384)</f>
        <v>2948577.8290271722</v>
      </c>
      <c r="AA384">
        <v>34115861.273263201</v>
      </c>
      <c r="AB384" s="10">
        <f>ABS(AA384-H384)/H384</f>
        <v>6.8531783150584058E-2</v>
      </c>
      <c r="AD384" s="11"/>
    </row>
    <row r="385" spans="1:30" ht="15.6" x14ac:dyDescent="0.25">
      <c r="A385" s="12">
        <v>4</v>
      </c>
      <c r="B385" s="13">
        <v>3.3319477471376402</v>
      </c>
      <c r="C385" s="13">
        <v>1000.11266075934</v>
      </c>
      <c r="D385" s="14">
        <v>0.16124880724686699</v>
      </c>
      <c r="E385" s="14">
        <v>0.128822400101891</v>
      </c>
      <c r="F385" s="12">
        <v>0.20097085127727601</v>
      </c>
      <c r="G385" s="12">
        <v>3.0460624829426601</v>
      </c>
      <c r="H385" s="15">
        <v>38913160.634390101</v>
      </c>
      <c r="I385" s="15">
        <v>2417937.4220213201</v>
      </c>
      <c r="J385">
        <f>560*(1+2.2*10^(-5)*H385/(G385*1000)/((D385-E385)*1000))</f>
        <v>564.85366251460039</v>
      </c>
      <c r="K385">
        <f>(J385*(D385-E385)*1000)^(1/2)</f>
        <v>135.33726330183163</v>
      </c>
      <c r="L385">
        <f>(D385+E385)/2*1000</f>
        <v>145.03560367437902</v>
      </c>
      <c r="M385">
        <f>0.8049-0.3393*F385+(0.2488+0.0393*F385+0.0732*F385*F385)*K385/L385</f>
        <v>0.97900247464374535</v>
      </c>
      <c r="N385">
        <f>H385/1000/(M385*G385*K385)*10^6</f>
        <v>96417644.943940252</v>
      </c>
      <c r="O385">
        <f t="shared" si="20"/>
        <v>18.384199781668766</v>
      </c>
      <c r="P385" s="13">
        <v>1000.11266075934</v>
      </c>
      <c r="Q385">
        <f>R385*B385*1000/K385</f>
        <v>5.5235980286500137</v>
      </c>
      <c r="R385">
        <f>LN(1/(1-F385))</f>
        <v>0.22435785237600978</v>
      </c>
      <c r="S385">
        <v>3</v>
      </c>
      <c r="T385">
        <v>18.502640409252098</v>
      </c>
      <c r="U385">
        <f t="shared" si="21"/>
        <v>108541202.91777521</v>
      </c>
      <c r="V385" s="10">
        <f t="shared" si="22"/>
        <v>0.12574003421141344</v>
      </c>
      <c r="W385">
        <f>6310.7*EXP(-2.62*(C385+273)*0.001-0.669*(D385-E385)/D385)*POWER(B385*(D385-E385)/D385/SQRT(J385*0.01*(D385-E385)),0.115)*POWER(((D385-E385)/D385),0.407)*1000000</f>
        <v>107624400.47416976</v>
      </c>
      <c r="X385" s="10">
        <f t="shared" si="23"/>
        <v>0.1162313758725948</v>
      </c>
      <c r="Y385">
        <f>(H385/N385)*U385</f>
        <v>43806102.783832535</v>
      </c>
      <c r="Z385" s="11">
        <f>ABS(H385-Y385)</f>
        <v>4892942.1494424343</v>
      </c>
      <c r="AA385">
        <v>40338848.422930799</v>
      </c>
      <c r="AB385" s="10">
        <f>ABS(AA385-H385)/H385</f>
        <v>3.6637676438976412E-2</v>
      </c>
      <c r="AD385" s="11"/>
    </row>
    <row r="386" spans="1:30" ht="15.6" x14ac:dyDescent="0.25">
      <c r="A386" s="12">
        <v>2</v>
      </c>
      <c r="B386" s="13">
        <v>1.9348875726274499</v>
      </c>
      <c r="C386" s="13">
        <v>1006.24833326705</v>
      </c>
      <c r="D386" s="14">
        <v>0.20616209465318</v>
      </c>
      <c r="E386" s="14">
        <v>0.189802098855995</v>
      </c>
      <c r="F386" s="12">
        <v>7.9316540563081003E-2</v>
      </c>
      <c r="G386" s="12">
        <v>4.0033691896638297</v>
      </c>
      <c r="H386" s="15">
        <v>33733651.304409496</v>
      </c>
      <c r="I386" s="15">
        <v>1715998.1967990401</v>
      </c>
      <c r="J386">
        <f>560*(1+2.2*10^(-5)*H386/(G386*1000)/((D386-E386)*1000))</f>
        <v>566.34549094952717</v>
      </c>
      <c r="K386">
        <f>(J386*(D386-E386)*1000)^(1/2)</f>
        <v>96.256998975082013</v>
      </c>
      <c r="L386">
        <f>(D386+E386)/2*1000</f>
        <v>197.9820967545875</v>
      </c>
      <c r="M386">
        <f>0.8049-0.3393*F386+(0.2488+0.0393*F386+0.0732*F386*F386)*K386/L386</f>
        <v>0.9006914934820579</v>
      </c>
      <c r="N386">
        <f>H386/1000/(M386*G386*K386)*10^6</f>
        <v>97191733.98758705</v>
      </c>
      <c r="O386">
        <f t="shared" ref="O386:O449" si="24">LN(N386)</f>
        <v>18.392196224534484</v>
      </c>
      <c r="P386" s="13">
        <v>1006.24833326705</v>
      </c>
      <c r="Q386">
        <f>R386*B386*1000/K386</f>
        <v>1.6611484287999403</v>
      </c>
      <c r="R386">
        <f>LN(1/(1-F386))</f>
        <v>8.2638994053450418E-2</v>
      </c>
      <c r="S386">
        <v>3</v>
      </c>
      <c r="T386">
        <v>18.4760675721922</v>
      </c>
      <c r="U386">
        <f t="shared" ref="U386:U449" si="25">EXP(T386)</f>
        <v>105694939.34802783</v>
      </c>
      <c r="V386" s="10">
        <f t="shared" ref="V386:V449" si="26">ABS(U386-N386)/N386</f>
        <v>8.7488976804619742E-2</v>
      </c>
      <c r="W386">
        <f>6310.7*EXP(-2.62*(C386+273)*0.001-0.669*(D386-E386)/D386)*POWER(B386*(D386-E386)/D386/SQRT(J386*0.01*(D386-E386)),0.115)*POWER(((D386-E386)/D386),0.407)*1000000</f>
        <v>69083656.381827533</v>
      </c>
      <c r="X386" s="10">
        <f t="shared" ref="X386:X449" si="27">ABS(W386-N386)/N386</f>
        <v>0.28920234728345695</v>
      </c>
      <c r="Y386">
        <f>(H386/N386)*U386</f>
        <v>36684973.940916114</v>
      </c>
      <c r="Z386" s="11">
        <f>ABS(H386-Y386)</f>
        <v>2951322.6365066171</v>
      </c>
      <c r="AA386">
        <v>35032405.191153497</v>
      </c>
      <c r="AB386" s="10">
        <f>ABS(AA386-H386)/H386</f>
        <v>3.8500246386735888E-2</v>
      </c>
      <c r="AD386" s="11"/>
    </row>
    <row r="387" spans="1:30" ht="15.6" x14ac:dyDescent="0.25">
      <c r="A387" s="12">
        <v>2</v>
      </c>
      <c r="B387" s="13">
        <v>1.6486574008594399</v>
      </c>
      <c r="C387" s="13">
        <v>992.29627344138999</v>
      </c>
      <c r="D387" s="14">
        <v>0.19916859220184302</v>
      </c>
      <c r="E387" s="14">
        <v>0.174648850481229</v>
      </c>
      <c r="F387" s="12">
        <v>0.1230487025059</v>
      </c>
      <c r="G387" s="12">
        <v>3.1732664153374901</v>
      </c>
      <c r="H387" s="15">
        <v>33875729.888948902</v>
      </c>
      <c r="I387" s="15">
        <v>1905032.2747821801</v>
      </c>
      <c r="J387">
        <f>560*(1+2.2*10^(-5)*H387/(G387*1000)/((D387-E387)*1000))</f>
        <v>565.36385393107685</v>
      </c>
      <c r="K387">
        <f>(J387*(D387-E387)*1000)^(1/2)</f>
        <v>117.73943976663452</v>
      </c>
      <c r="L387">
        <f>(D387+E387)/2*1000</f>
        <v>186.90872134153602</v>
      </c>
      <c r="M387">
        <f>0.8049-0.3393*F387+(0.2488+0.0393*F387+0.0732*F387*F387)*K387/L387</f>
        <v>0.9236205869887637</v>
      </c>
      <c r="N387">
        <f>H387/1000/(M387*G387*K387)*10^6</f>
        <v>98167234.48397477</v>
      </c>
      <c r="O387">
        <f t="shared" si="24"/>
        <v>18.402183056588139</v>
      </c>
      <c r="P387" s="13">
        <v>992.29627344138999</v>
      </c>
      <c r="Q387">
        <f>R387*B387*1000/K387</f>
        <v>1.83859390748242</v>
      </c>
      <c r="R387">
        <f>LN(1/(1-F387))</f>
        <v>0.13130382122597445</v>
      </c>
      <c r="S387">
        <v>3</v>
      </c>
      <c r="T387">
        <v>18.512084287210701</v>
      </c>
      <c r="U387">
        <f t="shared" si="25"/>
        <v>109571108.2874323</v>
      </c>
      <c r="V387" s="10">
        <f t="shared" si="26"/>
        <v>0.11616782181349057</v>
      </c>
      <c r="W387">
        <f>6310.7*EXP(-2.62*(C387+273)*0.001-0.669*(D387-E387)/D387)*POWER(B387*(D387-E387)/D387/SQRT(J387*0.01*(D387-E387)),0.115)*POWER(((D387-E387)/D387),0.407)*1000000</f>
        <v>83953210.663678452</v>
      </c>
      <c r="X387" s="10">
        <f t="shared" si="27"/>
        <v>0.1447939721946295</v>
      </c>
      <c r="Y387">
        <f>(H387/N387)*U387</f>
        <v>37810999.642490253</v>
      </c>
      <c r="Z387" s="11">
        <f>ABS(H387-Y387)</f>
        <v>3935269.7535413504</v>
      </c>
      <c r="AA387">
        <v>33469381.559744</v>
      </c>
      <c r="AB387" s="10">
        <f>ABS(AA387-H387)/H387</f>
        <v>1.1995264176948786E-2</v>
      </c>
      <c r="AD387" s="11"/>
    </row>
    <row r="388" spans="1:30" ht="15.6" x14ac:dyDescent="0.25">
      <c r="A388" s="12">
        <v>3</v>
      </c>
      <c r="B388" s="13">
        <v>1.68471646839387</v>
      </c>
      <c r="C388" s="13">
        <v>986.856923656616</v>
      </c>
      <c r="D388" s="14">
        <v>0.174648850481229</v>
      </c>
      <c r="E388" s="14">
        <v>0.15463151044103698</v>
      </c>
      <c r="F388" s="12">
        <v>0.114549194372768</v>
      </c>
      <c r="G388" s="12">
        <v>3.1750897582294102</v>
      </c>
      <c r="H388" s="15">
        <v>30546406.1064073</v>
      </c>
      <c r="I388" s="15">
        <v>1593742.2240830101</v>
      </c>
      <c r="J388">
        <f>560*(1+2.2*10^(-5)*H388/(G388*1000)/((D388-E388)*1000))</f>
        <v>565.92118261439282</v>
      </c>
      <c r="K388">
        <f>(J388*(D388-E388)*1000)^(1/2)</f>
        <v>106.43418975282285</v>
      </c>
      <c r="L388">
        <f>(D388+E388)/2*1000</f>
        <v>164.64018046113299</v>
      </c>
      <c r="M388">
        <f>0.8049-0.3393*F388+(0.2488+0.0393*F388+0.0732*F388*F388)*K388/L388</f>
        <v>0.93040523877307502</v>
      </c>
      <c r="N388">
        <f>H388/1000/(M388*G388*K388)*10^6</f>
        <v>97151790.437478334</v>
      </c>
      <c r="O388">
        <f t="shared" si="24"/>
        <v>18.391785163236822</v>
      </c>
      <c r="P388" s="13">
        <v>986.856923656616</v>
      </c>
      <c r="Q388">
        <f>R388*B388*1000/K388</f>
        <v>1.9256958193594116</v>
      </c>
      <c r="R388">
        <f>LN(1/(1-F388))</f>
        <v>0.12165837877712234</v>
      </c>
      <c r="S388">
        <v>3</v>
      </c>
      <c r="T388">
        <v>18.527747442402202</v>
      </c>
      <c r="U388">
        <f t="shared" si="25"/>
        <v>111300848.794447</v>
      </c>
      <c r="V388" s="10">
        <f t="shared" si="26"/>
        <v>0.14563867833268851</v>
      </c>
      <c r="W388">
        <f>6310.7*EXP(-2.62*(C388+273)*0.001-0.669*(D388-E388)/D388)*POWER(B388*(D388-E388)/D388/SQRT(J388*0.01*(D388-E388)),0.115)*POWER(((D388-E388)/D388),0.407)*1000000</f>
        <v>83677121.12424244</v>
      </c>
      <c r="X388" s="10">
        <f t="shared" si="27"/>
        <v>0.13869707652899579</v>
      </c>
      <c r="Y388">
        <f>(H388/N388)*U388</f>
        <v>34995144.319558024</v>
      </c>
      <c r="Z388" s="11">
        <f>ABS(H388-Y388)</f>
        <v>4448738.2131507248</v>
      </c>
      <c r="AA388">
        <v>30627897.3042912</v>
      </c>
      <c r="AB388" s="10">
        <f>ABS(AA388-H388)/H388</f>
        <v>2.6677834898164001E-3</v>
      </c>
      <c r="AD388" s="11"/>
    </row>
    <row r="389" spans="1:30" ht="15.6" x14ac:dyDescent="0.25">
      <c r="A389" s="16">
        <v>4</v>
      </c>
      <c r="B389" s="13">
        <v>2.15074830953992</v>
      </c>
      <c r="C389" s="13">
        <v>995.64875847875805</v>
      </c>
      <c r="D389" s="14">
        <v>0.154883861251738</v>
      </c>
      <c r="E389" s="14">
        <v>0.12241275800085999</v>
      </c>
      <c r="F389" s="12">
        <v>0.20951280338883599</v>
      </c>
      <c r="G389" s="12">
        <v>2.9486107589813302</v>
      </c>
      <c r="H389" s="15">
        <v>39672961.909142204</v>
      </c>
      <c r="I389" s="15">
        <v>2516640.6060375599</v>
      </c>
      <c r="J389">
        <f>560*(1+2.2*10^(-5)*H389/(G389*1000)/((D389-E389)*1000))</f>
        <v>565.10494235761985</v>
      </c>
      <c r="K389">
        <f>(J389*(D389-E389)*1000)^(1/2)</f>
        <v>135.46062502024617</v>
      </c>
      <c r="L389">
        <f>(D389+E389)/2*1000</f>
        <v>138.64830962629898</v>
      </c>
      <c r="M389">
        <f>0.8049-0.3393*F389+(0.2488+0.0393*F389+0.0732*F389*F389)*K389/L389</f>
        <v>0.98807593891138867</v>
      </c>
      <c r="N389">
        <f>H389/1000/(M389*G389*K389)*10^6</f>
        <v>100524930.28381759</v>
      </c>
      <c r="O389">
        <f t="shared" si="24"/>
        <v>18.42591631722653</v>
      </c>
      <c r="P389" s="13">
        <v>995.64875847875805</v>
      </c>
      <c r="Q389">
        <f>R389*B389*1000/K389</f>
        <v>3.7328444540618335</v>
      </c>
      <c r="R389">
        <f>LN(1/(1-F389))</f>
        <v>0.23510581903409378</v>
      </c>
      <c r="S389">
        <v>3</v>
      </c>
      <c r="T389">
        <v>18.499199413553299</v>
      </c>
      <c r="U389">
        <f t="shared" si="25"/>
        <v>108168354.95739724</v>
      </c>
      <c r="V389" s="10">
        <f t="shared" si="26"/>
        <v>7.6035115388785102E-2</v>
      </c>
      <c r="W389">
        <f>6310.7*EXP(-2.62*(C389+273)*0.001-0.669*(D389-E389)/D389)*POWER(B389*(D389-E389)/D389/SQRT(J389*0.01*(D389-E389)),0.115)*POWER(((D389-E389)/D389),0.407)*1000000</f>
        <v>105205717.68022588</v>
      </c>
      <c r="X389" s="10">
        <f t="shared" si="27"/>
        <v>4.6563448322647569E-2</v>
      </c>
      <c r="Y389">
        <f>(H389/N389)*U389</f>
        <v>42689500.145718709</v>
      </c>
      <c r="Z389" s="11">
        <f>ABS(H389-Y389)</f>
        <v>3016538.236576505</v>
      </c>
      <c r="AA389">
        <v>40407806.134806797</v>
      </c>
      <c r="AB389" s="10">
        <f>ABS(AA389-H389)/H389</f>
        <v>1.8522545086185168E-2</v>
      </c>
      <c r="AD389" s="11"/>
    </row>
    <row r="390" spans="1:30" ht="15.6" x14ac:dyDescent="0.25">
      <c r="A390" s="12">
        <v>5</v>
      </c>
      <c r="B390" s="13">
        <v>2.58741802254292</v>
      </c>
      <c r="C390" s="13">
        <v>998.08680867031001</v>
      </c>
      <c r="D390" s="14">
        <v>0.12241275800085999</v>
      </c>
      <c r="E390" s="14">
        <v>9.4191315793728705E-2</v>
      </c>
      <c r="F390" s="12">
        <v>0.230355129275052</v>
      </c>
      <c r="G390" s="12">
        <v>2.95080383450368</v>
      </c>
      <c r="H390" s="15">
        <v>43298054.467300199</v>
      </c>
      <c r="I390" s="15">
        <v>2515242.5191162801</v>
      </c>
      <c r="J390">
        <f>560*(1+2.2*10^(-5)*H390/(G390*1000)/((D390-E390)*1000))</f>
        <v>566.40559604377484</v>
      </c>
      <c r="K390">
        <f>(J390*(D390-E390)*1000)^(1/2)</f>
        <v>126.43094081175359</v>
      </c>
      <c r="L390">
        <f>(D390+E390)/2*1000</f>
        <v>108.30203689729434</v>
      </c>
      <c r="M390">
        <f>0.8049-0.3393*F390+(0.2488+0.0393*F390+0.0732*F390*F390)*K390/L390</f>
        <v>1.0322904449746391</v>
      </c>
      <c r="N390">
        <f>H390/1000/(M390*G390*K390)*10^6</f>
        <v>112427555.03263608</v>
      </c>
      <c r="O390">
        <f t="shared" si="24"/>
        <v>18.537819616915044</v>
      </c>
      <c r="P390" s="13">
        <v>998.08680867031001</v>
      </c>
      <c r="Q390">
        <f>R390*B390*1000/K390</f>
        <v>5.3582889363858328</v>
      </c>
      <c r="R390">
        <f>LN(1/(1-F390))</f>
        <v>0.26182607737371655</v>
      </c>
      <c r="S390">
        <v>3</v>
      </c>
      <c r="T390">
        <v>18.5082826990737</v>
      </c>
      <c r="U390">
        <f t="shared" si="25"/>
        <v>109155354.82443327</v>
      </c>
      <c r="V390" s="10">
        <f t="shared" si="26"/>
        <v>2.9104966369258294E-2</v>
      </c>
      <c r="W390">
        <f>6310.7*EXP(-2.62*(C390+273)*0.001-0.669*(D390-E390)/D390)*POWER(B390*(D390-E390)/D390/SQRT(J390*0.01*(D390-E390)),0.115)*POWER(((D390-E390)/D390),0.407)*1000000</f>
        <v>111534709.37905806</v>
      </c>
      <c r="X390" s="10">
        <f t="shared" si="27"/>
        <v>7.9415197930688183E-3</v>
      </c>
      <c r="Y390">
        <f>(H390/N390)*U390</f>
        <v>42037866.048175111</v>
      </c>
      <c r="Z390" s="11">
        <f>ABS(H390-Y390)</f>
        <v>1260188.4191250876</v>
      </c>
      <c r="AA390">
        <v>43374015.657982603</v>
      </c>
      <c r="AB390" s="10">
        <f>ABS(AA390-H390)/H390</f>
        <v>1.754378842582213E-3</v>
      </c>
      <c r="AD390" s="11"/>
    </row>
    <row r="391" spans="1:30" ht="15.6" x14ac:dyDescent="0.25">
      <c r="A391" s="12">
        <v>1</v>
      </c>
      <c r="B391" s="13">
        <v>1.66737245845286</v>
      </c>
      <c r="C391" s="13">
        <v>1001.38594182221</v>
      </c>
      <c r="D391" s="14">
        <v>0.21914244116126599</v>
      </c>
      <c r="E391" s="14">
        <v>0.18830614020831501</v>
      </c>
      <c r="F391" s="12">
        <v>0.14064932314026299</v>
      </c>
      <c r="G391" s="12">
        <v>2.7526881930035501</v>
      </c>
      <c r="H391" s="15">
        <v>33329061.0081813</v>
      </c>
      <c r="I391" s="15">
        <v>2042260.1292270899</v>
      </c>
      <c r="J391">
        <f>560*(1+2.2*10^(-5)*H391/(G391*1000)/((D391-E391)*1000))</f>
        <v>564.83742773708434</v>
      </c>
      <c r="K391">
        <f>(J391*(D391-E391)*1000)^(1/2)</f>
        <v>131.97536478900687</v>
      </c>
      <c r="L391">
        <f>(D391+E391)/2*1000</f>
        <v>203.7242906847905</v>
      </c>
      <c r="M391">
        <f>0.8049-0.3393*F391+(0.2488+0.0393*F391+0.0732*F391*F391)*K391/L391</f>
        <v>0.92287258078194923</v>
      </c>
      <c r="N391">
        <f>H391/1000/(M391*G391*K391)*10^6</f>
        <v>99410313.677314565</v>
      </c>
      <c r="O391">
        <f t="shared" si="24"/>
        <v>18.414766425573298</v>
      </c>
      <c r="P391" s="13">
        <v>1001.38594182221</v>
      </c>
      <c r="Q391">
        <f>R391*B391*1000/K391</f>
        <v>1.9150340627403648</v>
      </c>
      <c r="R391">
        <f>LN(1/(1-F391))</f>
        <v>0.15157820181823456</v>
      </c>
      <c r="S391">
        <v>3</v>
      </c>
      <c r="T391">
        <v>18.4840935163888</v>
      </c>
      <c r="U391">
        <f t="shared" si="25"/>
        <v>106546654.36973017</v>
      </c>
      <c r="V391" s="10">
        <f t="shared" si="26"/>
        <v>7.1786723413630307E-2</v>
      </c>
      <c r="W391">
        <f>6310.7*EXP(-2.62*(C391+273)*0.001-0.669*(D391-E391)/D391)*POWER(B391*(D391-E391)/D391/SQRT(J391*0.01*(D391-E391)),0.115)*POWER(((D391-E391)/D391),0.407)*1000000</f>
        <v>85850049.354992151</v>
      </c>
      <c r="X391" s="10">
        <f t="shared" si="27"/>
        <v>0.1364070167441476</v>
      </c>
      <c r="Y391">
        <f>(H391/N391)*U391</f>
        <v>35721645.092411622</v>
      </c>
      <c r="Z391" s="11">
        <f>ABS(H391-Y391)</f>
        <v>2392584.0842303224</v>
      </c>
      <c r="AA391">
        <v>33675470.596098199</v>
      </c>
      <c r="AB391" s="10">
        <f>ABS(AA391-H391)/H391</f>
        <v>1.0393619785203855E-2</v>
      </c>
      <c r="AD391" s="11"/>
    </row>
    <row r="392" spans="1:30" ht="15.6" x14ac:dyDescent="0.25">
      <c r="A392" s="12">
        <v>2</v>
      </c>
      <c r="B392" s="13">
        <v>1.82746529827078</v>
      </c>
      <c r="C392" s="13">
        <v>994.19019466154896</v>
      </c>
      <c r="D392" s="14">
        <v>0.18830614020831501</v>
      </c>
      <c r="E392" s="14">
        <v>0.16283247459374101</v>
      </c>
      <c r="F392" s="12">
        <v>0.135206132806545</v>
      </c>
      <c r="G392" s="12">
        <v>2.7553876053175901</v>
      </c>
      <c r="H392" s="15">
        <v>31176261.163771</v>
      </c>
      <c r="I392" s="15">
        <v>1782760.1855015701</v>
      </c>
      <c r="J392">
        <f>560*(1+2.2*10^(-5)*H392/(G392*1000)/((D392-E392)*1000))</f>
        <v>565.47218277346906</v>
      </c>
      <c r="K392">
        <f>(J392*(D392-E392)*1000)^(1/2)</f>
        <v>120.01937051290774</v>
      </c>
      <c r="L392">
        <f>(D392+E392)/2*1000</f>
        <v>175.569307401028</v>
      </c>
      <c r="M392">
        <f>0.8049-0.3393*F392+(0.2488+0.0393*F392+0.0732*F392*F392)*K392/L392</f>
        <v>0.93365165348594858</v>
      </c>
      <c r="N392">
        <f>H392/1000/(M392*G392*K392)*10^6</f>
        <v>100972966.37881993</v>
      </c>
      <c r="O392">
        <f t="shared" si="24"/>
        <v>18.43036337936266</v>
      </c>
      <c r="P392" s="13">
        <v>994.19019466154896</v>
      </c>
      <c r="Q392">
        <f>R392*B392*1000/K392</f>
        <v>2.2118522077434823</v>
      </c>
      <c r="R392">
        <f>LN(1/(1-F392))</f>
        <v>0.14526410427172087</v>
      </c>
      <c r="S392">
        <v>3</v>
      </c>
      <c r="T392">
        <v>18.502810314237902</v>
      </c>
      <c r="U392">
        <f t="shared" si="25"/>
        <v>108559646.17607243</v>
      </c>
      <c r="V392" s="10">
        <f t="shared" si="26"/>
        <v>7.5135752363554284E-2</v>
      </c>
      <c r="W392">
        <f>6310.7*EXP(-2.62*(C392+273)*0.001-0.669*(D392-E392)/D392)*POWER(B392*(D392-E392)/D392/SQRT(J392*0.01*(D392-E392)),0.115)*POWER(((D392-E392)/D392),0.407)*1000000</f>
        <v>87881685.942496866</v>
      </c>
      <c r="X392" s="10">
        <f t="shared" si="27"/>
        <v>0.12965134041133891</v>
      </c>
      <c r="Y392">
        <f>(H392/N392)*U392</f>
        <v>33518713.002193589</v>
      </c>
      <c r="Z392" s="11">
        <f>ABS(H392-Y392)</f>
        <v>2342451.838422589</v>
      </c>
      <c r="AA392">
        <v>30775776.425380599</v>
      </c>
      <c r="AB392" s="10">
        <f>ABS(AA392-H392)/H392</f>
        <v>1.2845823182152206E-2</v>
      </c>
      <c r="AD392" s="11"/>
    </row>
    <row r="393" spans="1:30" ht="15.6" x14ac:dyDescent="0.25">
      <c r="A393" s="12">
        <v>3</v>
      </c>
      <c r="B393" s="13">
        <v>2.0066627675684199</v>
      </c>
      <c r="C393" s="13">
        <v>1003.07568444394</v>
      </c>
      <c r="D393" s="14">
        <v>0.16305141833442999</v>
      </c>
      <c r="E393" s="14">
        <v>0.131621734721205</v>
      </c>
      <c r="F393" s="12">
        <v>0.19264119144094699</v>
      </c>
      <c r="G393" s="12">
        <v>3.05869301447937</v>
      </c>
      <c r="H393" s="15">
        <v>39976597.475172698</v>
      </c>
      <c r="I393" s="15">
        <v>2507596.47430665</v>
      </c>
      <c r="J393">
        <f>560*(1+2.2*10^(-5)*H393/(G393*1000)/((D393-E393)*1000))</f>
        <v>565.12319203049003</v>
      </c>
      <c r="K393">
        <f>(J393*(D393-E393)*1000)^(1/2)</f>
        <v>133.27281466230872</v>
      </c>
      <c r="L393">
        <f>(D393+E393)/2*1000</f>
        <v>147.3365765278175</v>
      </c>
      <c r="M393">
        <f>0.8049-0.3393*F393+(0.2488+0.0393*F393+0.0732*F393*F393)*K393/L393</f>
        <v>0.97389340412340897</v>
      </c>
      <c r="N393">
        <f>H393/1000/(M393*G393*K393)*10^6</f>
        <v>100697094.95521747</v>
      </c>
      <c r="O393">
        <f t="shared" si="24"/>
        <v>18.427627508764395</v>
      </c>
      <c r="P393" s="13">
        <v>1003.07568444394</v>
      </c>
      <c r="Q393">
        <f>R393*B393*1000/K393</f>
        <v>3.2219618519836914</v>
      </c>
      <c r="R393">
        <f>LN(1/(1-F393))</f>
        <v>0.21398708925505117</v>
      </c>
      <c r="S393">
        <v>3</v>
      </c>
      <c r="T393">
        <v>18.475164561202199</v>
      </c>
      <c r="U393">
        <f t="shared" si="25"/>
        <v>105599538.73659205</v>
      </c>
      <c r="V393" s="10">
        <f t="shared" si="26"/>
        <v>4.8685056739271662E-2</v>
      </c>
      <c r="W393">
        <f>6310.7*EXP(-2.62*(C393+273)*0.001-0.669*(D393-E393)/D393)*POWER(B393*(D393-E393)/D393/SQRT(J393*0.01*(D393-E393)),0.115)*POWER(((D393-E393)/D393),0.407)*1000000</f>
        <v>99267091.87099272</v>
      </c>
      <c r="X393" s="10">
        <f t="shared" si="27"/>
        <v>1.4201036135756488E-2</v>
      </c>
      <c r="Y393">
        <f>(H393/N393)*U393</f>
        <v>41922860.391494505</v>
      </c>
      <c r="Z393" s="11">
        <f>ABS(H393-Y393)</f>
        <v>1946262.9163218066</v>
      </c>
      <c r="AA393">
        <v>38876613.847323</v>
      </c>
      <c r="AB393" s="10">
        <f>ABS(AA393-H393)/H393</f>
        <v>2.751568911118157E-2</v>
      </c>
      <c r="AD393" s="11"/>
    </row>
    <row r="394" spans="1:30" ht="15.6" x14ac:dyDescent="0.25">
      <c r="A394" s="12">
        <v>5</v>
      </c>
      <c r="B394" s="13">
        <v>2.7883848581604398</v>
      </c>
      <c r="C394" s="13">
        <v>986.01671264289701</v>
      </c>
      <c r="D394" s="14">
        <v>0.10552570792443901</v>
      </c>
      <c r="E394" s="14">
        <v>8.131286570315259E-2</v>
      </c>
      <c r="F394" s="12">
        <v>0.229232472823827</v>
      </c>
      <c r="G394" s="12">
        <v>3.06246078301383</v>
      </c>
      <c r="H394" s="15">
        <v>47719097.981417499</v>
      </c>
      <c r="I394" s="15">
        <v>2396294.82474356</v>
      </c>
      <c r="J394">
        <f>560*(1+2.2*10^(-5)*H394/(G394*1000)/((D394-E394)*1000))</f>
        <v>567.92841958354506</v>
      </c>
      <c r="K394">
        <f>(J394*(D394-E394)*1000)^(1/2)</f>
        <v>117.26534533425009</v>
      </c>
      <c r="L394">
        <f>(D394+E394)/2*1000</f>
        <v>93.419286813795793</v>
      </c>
      <c r="M394">
        <f>0.8049-0.3393*F394+(0.2488+0.0393*F394+0.0732*F394*F394)*K394/L394</f>
        <v>1.0555664565415952</v>
      </c>
      <c r="N394">
        <f>H394/1000/(M394*G394*K394)*10^6</f>
        <v>125882808.03604324</v>
      </c>
      <c r="O394">
        <f t="shared" si="24"/>
        <v>18.650861937157018</v>
      </c>
      <c r="P394" s="13">
        <v>986.01671264289701</v>
      </c>
      <c r="Q394">
        <f>R394*B394*1000/K394</f>
        <v>6.1911513837166838</v>
      </c>
      <c r="R394">
        <f>LN(1/(1-F394))</f>
        <v>0.26036847205773478</v>
      </c>
      <c r="S394">
        <v>3</v>
      </c>
      <c r="T394">
        <v>18.5556994868084</v>
      </c>
      <c r="U394">
        <f t="shared" si="25"/>
        <v>114455823.64405264</v>
      </c>
      <c r="V394" s="10">
        <f t="shared" si="26"/>
        <v>9.0774781483415792E-2</v>
      </c>
      <c r="W394">
        <f>6310.7*EXP(-2.62*(C394+273)*0.001-0.669*(D394-E394)/D394)*POWER(B394*(D394-E394)/D394/SQRT(J394*0.01*(D394-E394)),0.115)*POWER(((D394-E394)/D394),0.407)*1000000</f>
        <v>116917182.72023219</v>
      </c>
      <c r="X394" s="10">
        <f t="shared" si="27"/>
        <v>7.1221999697083191E-2</v>
      </c>
      <c r="Y394">
        <f>(H394/N394)*U394</f>
        <v>43387407.289568618</v>
      </c>
      <c r="Z394" s="11">
        <f>ABS(H394-Y394)</f>
        <v>4331690.6918488815</v>
      </c>
      <c r="AA394">
        <v>46701650.214974001</v>
      </c>
      <c r="AB394" s="10">
        <f>ABS(AA394-H394)/H394</f>
        <v>2.1321605174509106E-2</v>
      </c>
      <c r="AD394" s="11"/>
    </row>
    <row r="395" spans="1:30" ht="15.6" x14ac:dyDescent="0.25">
      <c r="A395" s="12">
        <v>1</v>
      </c>
      <c r="B395" s="13">
        <v>1.6675739019243501</v>
      </c>
      <c r="C395" s="13">
        <v>1002.35066298463</v>
      </c>
      <c r="D395" s="14">
        <v>0.21860782274929202</v>
      </c>
      <c r="E395" s="14">
        <v>0.18807577952160801</v>
      </c>
      <c r="F395" s="12">
        <v>0.13960197145158099</v>
      </c>
      <c r="G395" s="12">
        <v>2.7527335007084299</v>
      </c>
      <c r="H395" s="15">
        <v>32998999.265659899</v>
      </c>
      <c r="I395" s="15">
        <v>2013562.8980369801</v>
      </c>
      <c r="J395">
        <f>560*(1+2.2*10^(-5)*H395/(G395*1000)/((D395-E395)*1000))</f>
        <v>564.83717100060937</v>
      </c>
      <c r="K395">
        <f>(J395*(D395-E395)*1000)^(1/2)</f>
        <v>131.32262912991558</v>
      </c>
      <c r="L395">
        <f>(D395+E395)/2*1000</f>
        <v>203.34180113545003</v>
      </c>
      <c r="M395">
        <f>0.8049-0.3393*F395+(0.2488+0.0393*F395+0.0732*F395*F395)*K395/L395</f>
        <v>0.92267811336417549</v>
      </c>
      <c r="N395">
        <f>H395/1000/(M395*G395*K395)*10^6</f>
        <v>98934283.642158285</v>
      </c>
      <c r="O395">
        <f t="shared" si="24"/>
        <v>18.40996638609068</v>
      </c>
      <c r="P395" s="13">
        <v>1002.35066298463</v>
      </c>
      <c r="Q395">
        <f>R395*B395*1000/K395</f>
        <v>1.9093183093920036</v>
      </c>
      <c r="R395">
        <f>LN(1/(1-F395))</f>
        <v>0.15036017291101636</v>
      </c>
      <c r="S395">
        <v>3</v>
      </c>
      <c r="T395">
        <v>18.481465115012899</v>
      </c>
      <c r="U395">
        <f t="shared" si="25"/>
        <v>106266974.71299815</v>
      </c>
      <c r="V395" s="10">
        <f t="shared" si="26"/>
        <v>7.411678541446709E-2</v>
      </c>
      <c r="W395">
        <f>6310.7*EXP(-2.62*(C395+273)*0.001-0.669*(D395-E395)/D395)*POWER(B395*(D395-E395)/D395/SQRT(J395*0.01*(D395-E395)),0.115)*POWER(((D395-E395)/D395),0.407)*1000000</f>
        <v>85409600.131877646</v>
      </c>
      <c r="X395" s="10">
        <f t="shared" si="27"/>
        <v>0.13670370889022584</v>
      </c>
      <c r="Y395">
        <f>(H395/N395)*U395</f>
        <v>35444779.013124973</v>
      </c>
      <c r="Z395" s="11">
        <f>ABS(H395-Y395)</f>
        <v>2445779.7474650741</v>
      </c>
      <c r="AA395">
        <v>33410543.735760398</v>
      </c>
      <c r="AB395" s="10">
        <f>ABS(AA395-H395)/H395</f>
        <v>1.247142274792465E-2</v>
      </c>
      <c r="AD395" s="11"/>
    </row>
    <row r="396" spans="1:30" ht="15.6" x14ac:dyDescent="0.25">
      <c r="A396" s="12">
        <v>2</v>
      </c>
      <c r="B396" s="13">
        <v>1.8274632618570701</v>
      </c>
      <c r="C396" s="13">
        <v>995.23697754669001</v>
      </c>
      <c r="D396" s="14">
        <v>0.18807577952160801</v>
      </c>
      <c r="E396" s="14">
        <v>0.162848426483237</v>
      </c>
      <c r="F396" s="12">
        <v>0.13406269979327601</v>
      </c>
      <c r="G396" s="12">
        <v>2.7554081444998402</v>
      </c>
      <c r="H396" s="15">
        <v>31023480.686153099</v>
      </c>
      <c r="I396" s="15">
        <v>1749208.43040796</v>
      </c>
      <c r="J396">
        <f>560*(1+2.2*10^(-5)*H396/(G396*1000)/((D396-E396)*1000))</f>
        <v>565.49849212205322</v>
      </c>
      <c r="K396">
        <f>(J396*(D396-E396)*1000)^(1/2)</f>
        <v>119.44048770592619</v>
      </c>
      <c r="L396">
        <f>(D396+E396)/2*1000</f>
        <v>175.46210300242248</v>
      </c>
      <c r="M396">
        <f>0.8049-0.3393*F396+(0.2488+0.0393*F396+0.0732*F396*F396)*K396/L396</f>
        <v>0.93325759945657905</v>
      </c>
      <c r="N396">
        <f>H396/1000/(M396*G396*K396)*10^6</f>
        <v>101007002.03431365</v>
      </c>
      <c r="O396">
        <f t="shared" si="24"/>
        <v>18.430700399474937</v>
      </c>
      <c r="P396" s="13">
        <v>995.23697754669001</v>
      </c>
      <c r="Q396">
        <f>R396*B396*1000/K396</f>
        <v>2.2023531344725544</v>
      </c>
      <c r="R396">
        <f>LN(1/(1-F396))</f>
        <v>0.1439427746496886</v>
      </c>
      <c r="S396">
        <v>3</v>
      </c>
      <c r="T396">
        <v>18.499941415183201</v>
      </c>
      <c r="U396">
        <f t="shared" si="25"/>
        <v>108248645.83737758</v>
      </c>
      <c r="V396" s="10">
        <f t="shared" si="26"/>
        <v>7.1694473226755415E-2</v>
      </c>
      <c r="W396">
        <f>6310.7*EXP(-2.62*(C396+273)*0.001-0.669*(D396-E396)/D396)*POWER(B396*(D396-E396)/D396/SQRT(J396*0.01*(D396-E396)),0.115)*POWER(((D396-E396)/D396),0.407)*1000000</f>
        <v>87368699.155014694</v>
      </c>
      <c r="X396" s="10">
        <f t="shared" si="27"/>
        <v>0.13502334100229815</v>
      </c>
      <c r="Y396">
        <f>(H396/N396)*U396</f>
        <v>33247692.791607268</v>
      </c>
      <c r="Z396" s="11">
        <f>ABS(H396-Y396)</f>
        <v>2224212.1054541692</v>
      </c>
      <c r="AA396">
        <v>30538014.6005187</v>
      </c>
      <c r="AB396" s="10">
        <f>ABS(AA396-H396)/H396</f>
        <v>1.5648343606108655E-2</v>
      </c>
      <c r="AD396" s="11"/>
    </row>
    <row r="397" spans="1:30" ht="15.6" x14ac:dyDescent="0.25">
      <c r="A397" s="12">
        <v>3</v>
      </c>
      <c r="B397" s="13">
        <v>2.0103472573387</v>
      </c>
      <c r="C397" s="13">
        <v>999.84247365646002</v>
      </c>
      <c r="D397" s="14">
        <v>0.163028898770301</v>
      </c>
      <c r="E397" s="14">
        <v>0.13053634622151999</v>
      </c>
      <c r="F397" s="12">
        <v>0.19918330101972401</v>
      </c>
      <c r="G397" s="12">
        <v>3.0591014925881299</v>
      </c>
      <c r="H397" s="15">
        <v>41589789.6975279</v>
      </c>
      <c r="I397" s="15">
        <v>2617347.6825324502</v>
      </c>
      <c r="J397">
        <f>560*(1+2.2*10^(-5)*H397/(G397*1000)/((D397-E397)*1000))</f>
        <v>565.15489372618549</v>
      </c>
      <c r="K397">
        <f>(J397*(D397-E397)*1000)^(1/2)</f>
        <v>135.51134669317852</v>
      </c>
      <c r="L397">
        <f>(D397+E397)/2*1000</f>
        <v>146.78262249591052</v>
      </c>
      <c r="M397">
        <f>0.8049-0.3393*F397+(0.2488+0.0393*F397+0.0732*F397*F397)*K397/L397</f>
        <v>0.97691996629786504</v>
      </c>
      <c r="N397">
        <f>H397/1000/(M397*G397*K397)*10^6</f>
        <v>102697102.68003024</v>
      </c>
      <c r="O397">
        <f t="shared" si="24"/>
        <v>18.447294463011353</v>
      </c>
      <c r="P397" s="13">
        <v>999.84247365646002</v>
      </c>
      <c r="Q397">
        <f>R397*B397*1000/K397</f>
        <v>3.2952573599403028</v>
      </c>
      <c r="R397">
        <f>LN(1/(1-F397))</f>
        <v>0.22212319832607177</v>
      </c>
      <c r="S397">
        <v>3</v>
      </c>
      <c r="T397">
        <v>18.4849956097374</v>
      </c>
      <c r="U397">
        <f t="shared" si="25"/>
        <v>106642812.7633554</v>
      </c>
      <c r="V397" s="10">
        <f t="shared" si="26"/>
        <v>3.8420851030419749E-2</v>
      </c>
      <c r="W397">
        <f>6310.7*EXP(-2.62*(C397+273)*0.001-0.669*(D397-E397)/D397)*POWER(B397*(D397-E397)/D397/SQRT(J397*0.01*(D397-E397)),0.115)*POWER(((D397-E397)/D397),0.407)*1000000</f>
        <v>101254180.68913411</v>
      </c>
      <c r="X397" s="10">
        <f t="shared" si="27"/>
        <v>1.405026970811238E-2</v>
      </c>
      <c r="Y397">
        <f>(H397/N397)*U397</f>
        <v>43187704.811883107</v>
      </c>
      <c r="Z397" s="11">
        <f>ABS(H397-Y397)</f>
        <v>1597915.1143552065</v>
      </c>
      <c r="AA397">
        <v>39914478.543560103</v>
      </c>
      <c r="AB397" s="10">
        <f>ABS(AA397-H397)/H397</f>
        <v>4.0281789500546054E-2</v>
      </c>
      <c r="AD397" s="11"/>
    </row>
    <row r="398" spans="1:30" ht="15.6" x14ac:dyDescent="0.25">
      <c r="A398" s="12">
        <v>4</v>
      </c>
      <c r="B398" s="13">
        <v>2.4515063664744998</v>
      </c>
      <c r="C398" s="13">
        <v>1004.71062238525</v>
      </c>
      <c r="D398" s="14">
        <v>0.13053634622151999</v>
      </c>
      <c r="E398" s="14">
        <v>0.100403390603044</v>
      </c>
      <c r="F398" s="12">
        <v>0.230662878211394</v>
      </c>
      <c r="G398" s="12">
        <v>3.0613148939006898</v>
      </c>
      <c r="H398" s="15">
        <v>45172118.987694196</v>
      </c>
      <c r="I398" s="15">
        <v>2607913.82749078</v>
      </c>
      <c r="J398">
        <f>560*(1+2.2*10^(-5)*H398/(G398*1000)/((D398-E398)*1000))</f>
        <v>566.03297373951864</v>
      </c>
      <c r="K398">
        <f>(J398*(D398-E398)*1000)^(1/2)</f>
        <v>130.59956537556664</v>
      </c>
      <c r="L398">
        <f>(D398+E398)/2*1000</f>
        <v>115.46986841228198</v>
      </c>
      <c r="M398">
        <f>0.8049-0.3393*F398+(0.2488+0.0393*F398+0.0732*F398*F398)*K398/L398</f>
        <v>1.0226934153209752</v>
      </c>
      <c r="N398">
        <f>H398/1000/(M398*G398*K398)*10^6</f>
        <v>110477863.6764867</v>
      </c>
      <c r="O398">
        <f t="shared" si="24"/>
        <v>18.520325730134026</v>
      </c>
      <c r="P398" s="13">
        <v>1004.71062238525</v>
      </c>
      <c r="Q398">
        <f>R398*B398*1000/K398</f>
        <v>4.9222885626988875</v>
      </c>
      <c r="R398">
        <f>LN(1/(1-F398))</f>
        <v>0.26222601569910464</v>
      </c>
      <c r="S398">
        <v>3</v>
      </c>
      <c r="T398">
        <v>18.484130165832902</v>
      </c>
      <c r="U398">
        <f t="shared" si="25"/>
        <v>106550559.31694035</v>
      </c>
      <c r="V398" s="10">
        <f t="shared" si="26"/>
        <v>3.5548337276386052E-2</v>
      </c>
      <c r="W398">
        <f>6310.7*EXP(-2.62*(C398+273)*0.001-0.669*(D398-E398)/D398)*POWER(B398*(D398-E398)/D398/SQRT(J398*0.01*(D398-E398)),0.115)*POWER(((D398-E398)/D398),0.407)*1000000</f>
        <v>108583333.52244391</v>
      </c>
      <c r="X398" s="10">
        <f t="shared" si="27"/>
        <v>1.7148504605325864E-2</v>
      </c>
      <c r="Y398">
        <f>(H398/N398)*U398</f>
        <v>43566325.266430601</v>
      </c>
      <c r="Z398" s="11">
        <f>ABS(H398-Y398)</f>
        <v>1605793.7212635949</v>
      </c>
      <c r="AA398">
        <v>43114889.852056198</v>
      </c>
      <c r="AB398" s="10">
        <f>ABS(AA398-H398)/H398</f>
        <v>4.5542010907179929E-2</v>
      </c>
      <c r="AD398" s="11"/>
    </row>
    <row r="399" spans="1:30" ht="15.6" x14ac:dyDescent="0.25">
      <c r="A399" s="12">
        <v>2</v>
      </c>
      <c r="B399" s="13">
        <v>2.25662514564852</v>
      </c>
      <c r="C399" s="13">
        <v>1006.67674596006</v>
      </c>
      <c r="D399" s="14">
        <v>0.203962664395756</v>
      </c>
      <c r="E399" s="14">
        <v>0.18596800117191201</v>
      </c>
      <c r="F399" s="12">
        <v>8.8182045829537106E-2</v>
      </c>
      <c r="G399" s="12">
        <v>4.10349446975881</v>
      </c>
      <c r="H399" s="15">
        <v>36858956.365450397</v>
      </c>
      <c r="I399" s="15">
        <v>1878791.7839180301</v>
      </c>
      <c r="J399">
        <f>560*(1+2.2*10^(-5)*H399/(G399*1000)/((D399-E399)*1000))</f>
        <v>566.14973166836444</v>
      </c>
      <c r="K399">
        <f>(J399*(D399-E399)*1000)^(1/2)</f>
        <v>100.93400693345065</v>
      </c>
      <c r="L399">
        <f>(D399+E399)/2*1000</f>
        <v>194.96533278383399</v>
      </c>
      <c r="M399">
        <f>0.8049-0.3393*F399+(0.2488+0.0393*F399+0.0732*F399*F399)*K399/L399</f>
        <v>0.90587297758635965</v>
      </c>
      <c r="N399">
        <f>H399/1000/(M399*G399*K399)*10^6</f>
        <v>98239097.186092094</v>
      </c>
      <c r="O399">
        <f t="shared" si="24"/>
        <v>18.402914832439894</v>
      </c>
      <c r="P399" s="13">
        <v>1006.67674596006</v>
      </c>
      <c r="Q399">
        <f>R399*B399*1000/K399</f>
        <v>2.06392451088609</v>
      </c>
      <c r="R399">
        <f>LN(1/(1-F399))</f>
        <v>9.2314920488057964E-2</v>
      </c>
      <c r="S399">
        <v>3</v>
      </c>
      <c r="T399">
        <v>18.4712511488991</v>
      </c>
      <c r="U399">
        <f t="shared" si="25"/>
        <v>105187091.76640074</v>
      </c>
      <c r="V399" s="10">
        <f t="shared" si="26"/>
        <v>7.0725350490011302E-2</v>
      </c>
      <c r="W399">
        <f>6310.7*EXP(-2.62*(C399+273)*0.001-0.669*(D399-E399)/D399)*POWER(B399*(D399-E399)/D399/SQRT(J399*0.01*(D399-E399)),0.115)*POWER(((D399-E399)/D399),0.407)*1000000</f>
        <v>73391409.258860484</v>
      </c>
      <c r="X399" s="10">
        <f t="shared" si="27"/>
        <v>0.25293074385815251</v>
      </c>
      <c r="Y399">
        <f>(H399/N399)*U399</f>
        <v>39465818.973092906</v>
      </c>
      <c r="Z399" s="11">
        <f>ABS(H399-Y399)</f>
        <v>2606862.607642509</v>
      </c>
      <c r="AA399">
        <v>37571448.271630801</v>
      </c>
      <c r="AB399" s="10">
        <f>ABS(AA399-H399)/H399</f>
        <v>1.9330224630240908E-2</v>
      </c>
      <c r="AD399" s="11"/>
    </row>
    <row r="400" spans="1:30" ht="15.6" x14ac:dyDescent="0.25">
      <c r="A400" s="12">
        <v>1</v>
      </c>
      <c r="B400" s="13">
        <v>2.0708587193540802</v>
      </c>
      <c r="C400" s="13">
        <v>985.51191984869195</v>
      </c>
      <c r="D400" s="14">
        <v>0.22885003431440601</v>
      </c>
      <c r="E400" s="14">
        <v>0.21135966854716198</v>
      </c>
      <c r="F400" s="12">
        <v>7.6393811512713405E-2</v>
      </c>
      <c r="G400" s="12">
        <v>3.70163695814079</v>
      </c>
      <c r="H400" s="15">
        <v>33543092.123053499</v>
      </c>
      <c r="I400" s="15">
        <v>1718389.78817355</v>
      </c>
      <c r="J400">
        <f>560*(1+2.2*10^(-5)*H400/(G400*1000)/((D400-E400)*1000))</f>
        <v>566.38294479622664</v>
      </c>
      <c r="K400">
        <f>(J400*(D400-E400)*1000)^(1/2)</f>
        <v>99.530120409928088</v>
      </c>
      <c r="L400">
        <f>(D400+E400)/2*1000</f>
        <v>220.10485143078401</v>
      </c>
      <c r="M400">
        <f>0.8049-0.3393*F400+(0.2488+0.0393*F400+0.0732*F400*F400)*K400/L400</f>
        <v>0.89303626528490976</v>
      </c>
      <c r="N400">
        <f>H400/1000/(M400*G400*K400)*10^6</f>
        <v>101949628.44841412</v>
      </c>
      <c r="O400">
        <f t="shared" si="24"/>
        <v>18.439989410528995</v>
      </c>
      <c r="P400" s="13">
        <v>985.51191984869195</v>
      </c>
      <c r="Q400">
        <f>R400*B400*1000/K400</f>
        <v>1.6534704133068938</v>
      </c>
      <c r="R400">
        <f>LN(1/(1-F400))</f>
        <v>7.9469501126575942E-2</v>
      </c>
      <c r="S400">
        <v>3</v>
      </c>
      <c r="T400">
        <v>18.535543551414101</v>
      </c>
      <c r="U400">
        <f t="shared" si="25"/>
        <v>112171953.54647778</v>
      </c>
      <c r="V400" s="10">
        <f t="shared" si="26"/>
        <v>0.10026838992587497</v>
      </c>
      <c r="W400">
        <f>6310.7*EXP(-2.62*(C400+273)*0.001-0.669*(D400-E400)/D400)*POWER(B400*(D400-E400)/D400/SQRT(J400*0.01*(D400-E400)),0.115)*POWER(((D400-E400)/D400),0.407)*1000000</f>
        <v>71948270.915238813</v>
      </c>
      <c r="X400" s="10">
        <f t="shared" si="27"/>
        <v>0.29427628123584387</v>
      </c>
      <c r="Y400">
        <f>(H400/N400)*U400</f>
        <v>36906403.963367373</v>
      </c>
      <c r="Z400" s="11">
        <f>ABS(H400-Y400)</f>
        <v>3363311.8403138742</v>
      </c>
      <c r="AA400">
        <v>34844710.5514149</v>
      </c>
      <c r="AB400" s="10">
        <f>ABS(AA400-H400)/H400</f>
        <v>3.8804366144492224E-2</v>
      </c>
      <c r="AD400" s="11"/>
    </row>
    <row r="401" spans="1:30" ht="15.6" x14ac:dyDescent="0.25">
      <c r="A401" s="12">
        <v>2</v>
      </c>
      <c r="B401" s="13">
        <v>1.9149299598240801</v>
      </c>
      <c r="C401" s="13">
        <v>982.14465770849802</v>
      </c>
      <c r="D401" s="14">
        <v>0.21135966854716198</v>
      </c>
      <c r="E401" s="14">
        <v>0.19695899401580602</v>
      </c>
      <c r="F401" s="12">
        <v>6.8101282056744594E-2</v>
      </c>
      <c r="G401" s="12">
        <v>3.7030726591759899</v>
      </c>
      <c r="H401" s="15">
        <v>31372246.395404302</v>
      </c>
      <c r="I401" s="15">
        <v>1538955.14521556</v>
      </c>
      <c r="J401">
        <f>560*(1+2.2*10^(-5)*H401/(G401*1000)/((D401-E401)*1000))</f>
        <v>567.2478843756835</v>
      </c>
      <c r="K401">
        <f>(J401*(D401-E401)*1000)^(1/2)</f>
        <v>90.38114937028881</v>
      </c>
      <c r="L401">
        <f>(D401+E401)/2*1000</f>
        <v>204.15933128148401</v>
      </c>
      <c r="M401">
        <f>0.8049-0.3393*F401+(0.2488+0.0393*F401+0.0732*F401*F401)*K401/L401</f>
        <v>0.89327188883031039</v>
      </c>
      <c r="N401">
        <f>H401/1000/(M401*G401*K401)*10^6</f>
        <v>104935359.99910277</v>
      </c>
      <c r="O401">
        <f t="shared" si="24"/>
        <v>18.468855099494416</v>
      </c>
      <c r="P401" s="13">
        <v>982.14465770849802</v>
      </c>
      <c r="Q401">
        <f>R401*B401*1000/K401</f>
        <v>1.4943624609305326</v>
      </c>
      <c r="R401">
        <f>LN(1/(1-F401))</f>
        <v>7.0531141936451131E-2</v>
      </c>
      <c r="S401">
        <v>3</v>
      </c>
      <c r="T401">
        <v>18.5467095841122</v>
      </c>
      <c r="U401">
        <f t="shared" si="25"/>
        <v>113431488.16337828</v>
      </c>
      <c r="V401" s="10">
        <f t="shared" si="26"/>
        <v>8.0965350138867936E-2</v>
      </c>
      <c r="W401">
        <f>6310.7*EXP(-2.62*(C401+273)*0.001-0.669*(D401-E401)/D401)*POWER(B401*(D401-E401)/D401/SQRT(J401*0.01*(D401-E401)),0.115)*POWER(((D401-E401)/D401),0.407)*1000000</f>
        <v>68885285.045032665</v>
      </c>
      <c r="X401" s="10">
        <f t="shared" si="27"/>
        <v>0.34354554036292767</v>
      </c>
      <c r="Y401">
        <f>(H401/N401)*U401</f>
        <v>33912311.309451051</v>
      </c>
      <c r="Z401" s="11">
        <f>ABS(H401-Y401)</f>
        <v>2540064.9140467495</v>
      </c>
      <c r="AA401">
        <v>32042394.9472786</v>
      </c>
      <c r="AB401" s="10">
        <f>ABS(AA401-H401)/H401</f>
        <v>2.13611911441722E-2</v>
      </c>
      <c r="AD401" s="11"/>
    </row>
    <row r="402" spans="1:30" ht="15.6" x14ac:dyDescent="0.25">
      <c r="A402" s="12">
        <v>3</v>
      </c>
      <c r="B402" s="13">
        <v>2.78009533153682</v>
      </c>
      <c r="C402" s="13">
        <v>985.75193344146601</v>
      </c>
      <c r="D402" s="14">
        <v>0.197329049585064</v>
      </c>
      <c r="E402" s="14">
        <v>0.164798174881672</v>
      </c>
      <c r="F402" s="12">
        <v>0.16477248293380301</v>
      </c>
      <c r="G402" s="12">
        <v>3.0376567255153502</v>
      </c>
      <c r="H402" s="15">
        <v>37679351.897999801</v>
      </c>
      <c r="I402" s="15">
        <v>2512520.3647454199</v>
      </c>
      <c r="J402">
        <f>560*(1+2.2*10^(-5)*H402/(G402*1000)/((D402-E402)*1000))</f>
        <v>564.69763961992157</v>
      </c>
      <c r="K402">
        <f>(J402*(D402-E402)*1000)^(1/2)</f>
        <v>135.53637209168937</v>
      </c>
      <c r="L402">
        <f>(D402+E402)/2*1000</f>
        <v>181.06361223336799</v>
      </c>
      <c r="M402">
        <f>0.8049-0.3393*F402+(0.2488+0.0393*F402+0.0732*F402*F402)*K402/L402</f>
        <v>0.94156857996731369</v>
      </c>
      <c r="N402">
        <f>H402/1000/(M402*G402*K402)*10^6</f>
        <v>97197907.505307496</v>
      </c>
      <c r="O402">
        <f t="shared" si="24"/>
        <v>18.392259741475769</v>
      </c>
      <c r="P402" s="13">
        <v>985.75193344146601</v>
      </c>
      <c r="Q402">
        <f>R402*B402*1000/K402</f>
        <v>3.6931729728306286</v>
      </c>
      <c r="R402">
        <f>LN(1/(1-F402))</f>
        <v>0.18005111571761698</v>
      </c>
      <c r="S402">
        <v>3</v>
      </c>
      <c r="T402">
        <v>18.524910458908</v>
      </c>
      <c r="U402">
        <f t="shared" si="25"/>
        <v>110985537.60133286</v>
      </c>
      <c r="V402" s="10">
        <f t="shared" si="26"/>
        <v>0.14185109998661738</v>
      </c>
      <c r="W402">
        <f>6310.7*EXP(-2.62*(C402+273)*0.001-0.669*(D402-E402)/D402)*POWER(B402*(D402-E402)/D402/SQRT(J402*0.01*(D402-E402)),0.115)*POWER(((D402-E402)/D402),0.407)*1000000</f>
        <v>101068554.6450446</v>
      </c>
      <c r="X402" s="10">
        <f t="shared" si="27"/>
        <v>3.9822329915134673E-2</v>
      </c>
      <c r="Y402">
        <f>(H402/N402)*U402</f>
        <v>43024209.41151391</v>
      </c>
      <c r="Z402" s="11">
        <f>ABS(H402-Y402)</f>
        <v>5344857.513514109</v>
      </c>
      <c r="AA402">
        <v>38744626.203237899</v>
      </c>
      <c r="AB402" s="10">
        <f>ABS(AA402-H402)/H402</f>
        <v>2.8272097357774556E-2</v>
      </c>
      <c r="AD402" s="11"/>
    </row>
    <row r="403" spans="1:30" ht="15.6" x14ac:dyDescent="0.25">
      <c r="A403" s="12">
        <v>4</v>
      </c>
      <c r="B403" s="13">
        <v>3.0821108196874398</v>
      </c>
      <c r="C403" s="13">
        <v>986.24225773165199</v>
      </c>
      <c r="D403" s="14">
        <v>0.164798174881672</v>
      </c>
      <c r="E403" s="14">
        <v>0.13293387576882501</v>
      </c>
      <c r="F403" s="12">
        <v>0.19323621462585799</v>
      </c>
      <c r="G403" s="12">
        <v>3.0400878479962299</v>
      </c>
      <c r="H403" s="15">
        <v>39554990.500526004</v>
      </c>
      <c r="I403" s="15">
        <v>2510059.55309253</v>
      </c>
      <c r="J403">
        <f>560*(1+2.2*10^(-5)*H403/(G403*1000)/((D403-E403)*1000))</f>
        <v>565.03061971874808</v>
      </c>
      <c r="K403">
        <f>(J403*(D403-E403)*1000)^(1/2)</f>
        <v>134.18012026613889</v>
      </c>
      <c r="L403">
        <f>(D403+E403)/2*1000</f>
        <v>148.8660253252485</v>
      </c>
      <c r="M403">
        <f>0.8049-0.3393*F403+(0.2488+0.0393*F403+0.0732*F403*F403)*K403/L403</f>
        <v>0.97289904118305737</v>
      </c>
      <c r="N403">
        <f>H403/1000/(M403*G403*K403)*10^6</f>
        <v>99668793.007271364</v>
      </c>
      <c r="O403">
        <f t="shared" si="24"/>
        <v>18.417363176980391</v>
      </c>
      <c r="P403" s="13">
        <v>986.24225773165199</v>
      </c>
      <c r="Q403">
        <f>R403*B403*1000/K403</f>
        <v>4.9322080939492539</v>
      </c>
      <c r="R403">
        <f>LN(1/(1-F403))</f>
        <v>0.21472436065451039</v>
      </c>
      <c r="S403">
        <v>3</v>
      </c>
      <c r="T403">
        <v>18.5344752728777</v>
      </c>
      <c r="U403">
        <f t="shared" si="25"/>
        <v>112052186.63971585</v>
      </c>
      <c r="V403" s="10">
        <f t="shared" si="26"/>
        <v>0.12424544592951027</v>
      </c>
      <c r="W403">
        <f>6310.7*EXP(-2.62*(C403+273)*0.001-0.669*(D403-E403)/D403)*POWER(B403*(D403-E403)/D403/SQRT(J403*0.01*(D403-E403)),0.115)*POWER(((D403-E403)/D403),0.407)*1000000</f>
        <v>109038138.4880296</v>
      </c>
      <c r="X403" s="10">
        <f t="shared" si="27"/>
        <v>9.4004805296224389E-2</v>
      </c>
      <c r="Y403">
        <f>(H403/N403)*U403</f>
        <v>44469517.934001401</v>
      </c>
      <c r="Z403" s="11">
        <f>ABS(H403-Y403)</f>
        <v>4914527.4334753975</v>
      </c>
      <c r="AA403">
        <v>40641097.140911199</v>
      </c>
      <c r="AB403" s="10">
        <f>ABS(AA403-H403)/H403</f>
        <v>2.7458144386882169E-2</v>
      </c>
      <c r="AD403" s="11"/>
    </row>
    <row r="404" spans="1:30" ht="15.6" x14ac:dyDescent="0.25">
      <c r="A404" s="12">
        <v>5</v>
      </c>
      <c r="B404" s="13">
        <v>3.4806806276830899</v>
      </c>
      <c r="C404" s="13">
        <v>994.106595369817</v>
      </c>
      <c r="D404" s="14">
        <v>0.13293387576882501</v>
      </c>
      <c r="E404" s="14">
        <v>0.104418285629574</v>
      </c>
      <c r="F404" s="12">
        <v>0.21434833777828899</v>
      </c>
      <c r="G404" s="12">
        <v>3.0422777439119302</v>
      </c>
      <c r="H404" s="15">
        <v>42383889.956817597</v>
      </c>
      <c r="I404" s="15">
        <v>2524918.4054797799</v>
      </c>
      <c r="J404">
        <f>560*(1+2.2*10^(-5)*H404/(G404*1000)/((D404-E404)*1000))</f>
        <v>566.01908251416785</v>
      </c>
      <c r="K404">
        <f>(J404*(D404-E404)*1000)^(1/2)</f>
        <v>127.04474868316638</v>
      </c>
      <c r="L404">
        <f>(D404+E404)/2*1000</f>
        <v>118.6760806991995</v>
      </c>
      <c r="M404">
        <f>0.8049-0.3393*F404+(0.2488+0.0393*F404+0.0732*F404*F404)*K404/L404</f>
        <v>1.0111344781029683</v>
      </c>
      <c r="N404">
        <f>H404/1000/(M404*G404*K404)*10^6</f>
        <v>108451687.79911098</v>
      </c>
      <c r="O404">
        <f t="shared" si="24"/>
        <v>18.501815358040087</v>
      </c>
      <c r="P404" s="13">
        <v>994.106595369817</v>
      </c>
      <c r="Q404">
        <f>R404*B404*1000/K404</f>
        <v>6.6093682615281306</v>
      </c>
      <c r="R404">
        <f>LN(1/(1-F404))</f>
        <v>0.2412417626202244</v>
      </c>
      <c r="S404">
        <v>3</v>
      </c>
      <c r="T404">
        <v>18.538759431532199</v>
      </c>
      <c r="U404">
        <f t="shared" si="25"/>
        <v>112533265.7586886</v>
      </c>
      <c r="V404" s="10">
        <f t="shared" si="26"/>
        <v>3.7634987914047735E-2</v>
      </c>
      <c r="W404">
        <f>6310.7*EXP(-2.62*(C404+273)*0.001-0.669*(D404-E404)/D404)*POWER(B404*(D404-E404)/D404/SQRT(J404*0.01*(D404-E404)),0.115)*POWER(((D404-E404)/D404),0.407)*1000000</f>
        <v>113455515.89374828</v>
      </c>
      <c r="X404" s="10">
        <f t="shared" si="27"/>
        <v>4.6138775672224464E-2</v>
      </c>
      <c r="Y404">
        <f>(H404/N404)*U404</f>
        <v>43979007.143092759</v>
      </c>
      <c r="Z404" s="11">
        <f>ABS(H404-Y404)</f>
        <v>1595117.1862751618</v>
      </c>
      <c r="AA404">
        <v>42615763.497632697</v>
      </c>
      <c r="AB404" s="10">
        <f>ABS(AA404-H404)/H404</f>
        <v>5.4707942345863514E-3</v>
      </c>
      <c r="AD404" s="11"/>
    </row>
    <row r="405" spans="1:30" ht="15.6" x14ac:dyDescent="0.25">
      <c r="A405" s="12">
        <v>6</v>
      </c>
      <c r="B405" s="13">
        <v>4.0365897419217296</v>
      </c>
      <c r="C405" s="13">
        <v>1003.21825568821</v>
      </c>
      <c r="D405" s="14">
        <v>0.104418285629574</v>
      </c>
      <c r="E405" s="14">
        <v>7.8407863219396509E-2</v>
      </c>
      <c r="F405" s="12">
        <v>0.24886001768495999</v>
      </c>
      <c r="G405" s="12">
        <v>3.0440563291281602</v>
      </c>
      <c r="H405" s="15">
        <v>45821549.284128599</v>
      </c>
      <c r="I405" s="15">
        <v>2488977.64338757</v>
      </c>
      <c r="J405">
        <f>560*(1+2.2*10^(-5)*H405/(G405*1000)/((D405-E405)*1000))</f>
        <v>567.12984990157759</v>
      </c>
      <c r="K405">
        <f>(J405*(D405-E405)*1000)^(1/2)</f>
        <v>121.45487621895052</v>
      </c>
      <c r="L405">
        <f>(D405+E405)/2*1000</f>
        <v>91.413074424485259</v>
      </c>
      <c r="M405">
        <f>0.8049-0.3393*F405+(0.2488+0.0393*F405+0.0732*F405*F405)*K405/L405</f>
        <v>1.070044460559862</v>
      </c>
      <c r="N405">
        <f>H405/1000/(M405*G405*K405)*10^6</f>
        <v>115824465.76356655</v>
      </c>
      <c r="O405">
        <f t="shared" si="24"/>
        <v>18.567586376811423</v>
      </c>
      <c r="P405" s="13">
        <v>1003.21825568821</v>
      </c>
      <c r="Q405">
        <f>R405*B405*1000/K405</f>
        <v>9.5107226282974899</v>
      </c>
      <c r="R405">
        <f>LN(1/(1-F405))</f>
        <v>0.28616325002667103</v>
      </c>
      <c r="S405">
        <v>3</v>
      </c>
      <c r="T405">
        <v>18.579472134623401</v>
      </c>
      <c r="U405">
        <f t="shared" si="25"/>
        <v>117209341.15553823</v>
      </c>
      <c r="V405" s="10">
        <f t="shared" si="26"/>
        <v>1.1956674117527424E-2</v>
      </c>
      <c r="W405">
        <f>6310.7*EXP(-2.62*(C405+273)*0.001-0.669*(D405-E405)/D405)*POWER(B405*(D405-E405)/D405/SQRT(J405*0.01*(D405-E405)),0.115)*POWER(((D405-E405)/D405),0.407)*1000000</f>
        <v>119659279.43567014</v>
      </c>
      <c r="X405" s="10">
        <f t="shared" si="27"/>
        <v>3.3108839715536617E-2</v>
      </c>
      <c r="Y405">
        <f>(H405/N405)*U405</f>
        <v>46369422.616479151</v>
      </c>
      <c r="Z405" s="11">
        <f>ABS(H405-Y405)</f>
        <v>547873.33235055208</v>
      </c>
      <c r="AA405">
        <v>46416046.601545103</v>
      </c>
      <c r="AB405" s="10">
        <f>ABS(AA405-H405)/H405</f>
        <v>1.2974186309811715E-2</v>
      </c>
      <c r="AD405" s="11"/>
    </row>
    <row r="406" spans="1:30" ht="15.6" x14ac:dyDescent="0.25">
      <c r="A406" s="12">
        <v>2</v>
      </c>
      <c r="B406" s="13">
        <v>1.9149298596161199</v>
      </c>
      <c r="C406" s="13">
        <v>1004.55709552092</v>
      </c>
      <c r="D406" s="14">
        <v>0.21135847869952201</v>
      </c>
      <c r="E406" s="14">
        <v>0.19693205770852898</v>
      </c>
      <c r="F406" s="12">
        <v>6.8223421825958697E-2</v>
      </c>
      <c r="G406" s="12">
        <v>3.7030727671982699</v>
      </c>
      <c r="H406" s="15">
        <v>30070676.148441602</v>
      </c>
      <c r="I406" s="15">
        <v>1480530.62630628</v>
      </c>
      <c r="J406">
        <f>560*(1+2.2*10^(-5)*H406/(G406*1000)/((D406-E406)*1000))</f>
        <v>566.93478583549245</v>
      </c>
      <c r="K406">
        <f>(J406*(D406-E406)*1000)^(1/2)</f>
        <v>90.436938774492404</v>
      </c>
      <c r="L406">
        <f>(D406+E406)/2*1000</f>
        <v>204.14526820402551</v>
      </c>
      <c r="M406">
        <f>0.8049-0.3393*F406+(0.2488+0.0393*F406+0.0732*F406*F406)*K406/L406</f>
        <v>0.89330960966498318</v>
      </c>
      <c r="N406">
        <f>H406/1000/(M406*G406*K406)*10^6</f>
        <v>100515511.72101824</v>
      </c>
      <c r="O406">
        <f t="shared" si="24"/>
        <v>18.425822619036136</v>
      </c>
      <c r="P406" s="13">
        <v>1004.55709552092</v>
      </c>
      <c r="Q406">
        <f>R406*B406*1000/K406</f>
        <v>1.4962159184562653</v>
      </c>
      <c r="R406">
        <f>LN(1/(1-F406))</f>
        <v>7.0662216023920588E-2</v>
      </c>
      <c r="S406">
        <v>3</v>
      </c>
      <c r="T406">
        <v>18.482138712833901</v>
      </c>
      <c r="U406">
        <f t="shared" si="25"/>
        <v>106338580.02949445</v>
      </c>
      <c r="V406" s="10">
        <f t="shared" si="26"/>
        <v>5.7932036645629292E-2</v>
      </c>
      <c r="W406">
        <f>6310.7*EXP(-2.62*(C406+273)*0.001-0.669*(D406-E406)/D406)*POWER(B406*(D406-E406)/D406/SQRT(J406*0.01*(D406-E406)),0.115)*POWER(((D406-E406)/D406),0.407)*1000000</f>
        <v>65007630.084850036</v>
      </c>
      <c r="X406" s="10">
        <f t="shared" si="27"/>
        <v>0.35325773135116367</v>
      </c>
      <c r="Y406">
        <f>(H406/N406)*U406</f>
        <v>31812731.661031969</v>
      </c>
      <c r="Z406" s="11">
        <f>ABS(H406-Y406)</f>
        <v>1742055.5125903673</v>
      </c>
      <c r="AA406">
        <v>30591741.905432701</v>
      </c>
      <c r="AB406" s="10">
        <f>ABS(AA406-H406)/H406</f>
        <v>1.7328035938363944E-2</v>
      </c>
      <c r="AD406" s="11"/>
    </row>
    <row r="407" spans="1:30" ht="15.6" x14ac:dyDescent="0.25">
      <c r="A407" s="12">
        <v>4</v>
      </c>
      <c r="B407" s="13">
        <v>3.09181316690163</v>
      </c>
      <c r="C407" s="13">
        <v>1007.09986275002</v>
      </c>
      <c r="D407" s="14">
        <v>0.16331355964084598</v>
      </c>
      <c r="E407" s="14">
        <v>0.13149576413547701</v>
      </c>
      <c r="F407" s="12">
        <v>0.194707193058513</v>
      </c>
      <c r="G407" s="12">
        <v>3.0403526837258998</v>
      </c>
      <c r="H407" s="15">
        <v>38410144.125844598</v>
      </c>
      <c r="I407" s="15">
        <v>2504036.26579868</v>
      </c>
      <c r="J407">
        <f>560*(1+2.2*10^(-5)*H407/(G407*1000)/((D407-E407)*1000))</f>
        <v>564.89173129719302</v>
      </c>
      <c r="K407">
        <f>(J407*(D407-E407)*1000)^(1/2)</f>
        <v>134.06569131991947</v>
      </c>
      <c r="L407">
        <f>(D407+E407)/2*1000</f>
        <v>147.40466188816148</v>
      </c>
      <c r="M407">
        <f>0.8049-0.3393*F407+(0.2488+0.0393*F407+0.0732*F407*F407)*K407/L407</f>
        <v>0.974604894222042</v>
      </c>
      <c r="N407">
        <f>H407/1000/(M407*G407*K407)*10^6</f>
        <v>96688702.363047019</v>
      </c>
      <c r="O407">
        <f t="shared" si="24"/>
        <v>18.387007121778577</v>
      </c>
      <c r="P407" s="13">
        <v>1007.09986275002</v>
      </c>
      <c r="Q407">
        <f>R407*B407*1000/K407</f>
        <v>4.9940448634396963</v>
      </c>
      <c r="R407">
        <f>LN(1/(1-F407))</f>
        <v>0.21654933236819274</v>
      </c>
      <c r="S407">
        <v>3</v>
      </c>
      <c r="T407">
        <v>18.475536049713899</v>
      </c>
      <c r="U407">
        <f t="shared" si="25"/>
        <v>105638775.03954016</v>
      </c>
      <c r="V407" s="10">
        <f t="shared" si="26"/>
        <v>9.2565857827808878E-2</v>
      </c>
      <c r="W407">
        <f>6310.7*EXP(-2.62*(C407+273)*0.001-0.669*(D407-E407)/D407)*POWER(B407*(D407-E407)/D407/SQRT(J407*0.01*(D407-E407)),0.115)*POWER(((D407-E407)/D407),0.407)*1000000</f>
        <v>103594725.64832063</v>
      </c>
      <c r="X407" s="10">
        <f t="shared" si="27"/>
        <v>7.1425338395202112E-2</v>
      </c>
      <c r="Y407">
        <f>(H407/N407)*U407</f>
        <v>41965612.066143177</v>
      </c>
      <c r="Z407" s="11">
        <f>ABS(H407-Y407)</f>
        <v>3555467.9402985796</v>
      </c>
      <c r="AA407">
        <v>38972837.456404999</v>
      </c>
      <c r="AB407" s="10">
        <f>ABS(AA407-H407)/H407</f>
        <v>1.4649602165428689E-2</v>
      </c>
      <c r="AD407" s="11"/>
    </row>
    <row r="408" spans="1:30" ht="15.6" x14ac:dyDescent="0.25">
      <c r="A408" s="12">
        <v>1</v>
      </c>
      <c r="B408" s="13">
        <v>2.1388909511327299</v>
      </c>
      <c r="C408" s="13">
        <v>999.209933222465</v>
      </c>
      <c r="D408" s="14">
        <v>0.227233547692099</v>
      </c>
      <c r="E408" s="14">
        <v>0.20835695187127201</v>
      </c>
      <c r="F408" s="12">
        <v>8.3034800681479295E-2</v>
      </c>
      <c r="G408" s="12">
        <v>4.1016836455414802</v>
      </c>
      <c r="H408" s="15">
        <v>37599267.362430997</v>
      </c>
      <c r="I408" s="15">
        <v>1961956.3298726799</v>
      </c>
      <c r="J408">
        <f>560*(1+2.2*10^(-5)*H408/(G408*1000)/((D408-E408)*1000))</f>
        <v>565.98279679581685</v>
      </c>
      <c r="K408">
        <f>(J408*(D408-E408)*1000)^(1/2)</f>
        <v>103.36260685884372</v>
      </c>
      <c r="L408">
        <f>(D408+E408)/2*1000</f>
        <v>217.79524978168553</v>
      </c>
      <c r="M408">
        <f>0.8049-0.3393*F408+(0.2488+0.0393*F408+0.0732*F408*F408)*K408/L408</f>
        <v>0.89659154787507545</v>
      </c>
      <c r="N408">
        <f>H408/1000/(M408*G408*K408)*10^6</f>
        <v>98914310.296569645</v>
      </c>
      <c r="O408">
        <f t="shared" si="24"/>
        <v>18.409764480732051</v>
      </c>
      <c r="P408" s="13">
        <v>999.209933222465</v>
      </c>
      <c r="Q408">
        <f>R408*B408*1000/K408</f>
        <v>1.793795542384218</v>
      </c>
      <c r="R408">
        <f>LN(1/(1-F408))</f>
        <v>8.6685758025398504E-2</v>
      </c>
      <c r="S408">
        <v>3</v>
      </c>
      <c r="T408">
        <v>18.494747571601199</v>
      </c>
      <c r="U408">
        <f t="shared" si="25"/>
        <v>107687876.83678067</v>
      </c>
      <c r="V408" s="10">
        <f t="shared" si="26"/>
        <v>8.8698657594696792E-2</v>
      </c>
      <c r="W408">
        <f>6310.7*EXP(-2.62*(C408+273)*0.001-0.669*(D408-E408)/D408)*POWER(B408*(D408-E408)/D408/SQRT(J408*0.01*(D408-E408)),0.115)*POWER(((D408-E408)/D408),0.407)*1000000</f>
        <v>72132193.675045848</v>
      </c>
      <c r="X408" s="10">
        <f t="shared" si="27"/>
        <v>0.27076078821380212</v>
      </c>
      <c r="Y408">
        <f>(H408/N408)*U408</f>
        <v>40934271.904022723</v>
      </c>
      <c r="Z408" s="11">
        <f>ABS(H408-Y408)</f>
        <v>3335004.5415917262</v>
      </c>
      <c r="AA408">
        <v>39572821.298190601</v>
      </c>
      <c r="AB408" s="10">
        <f>ABS(AA408-H408)/H408</f>
        <v>5.2489159342811273E-2</v>
      </c>
      <c r="AD408" s="11"/>
    </row>
    <row r="409" spans="1:30" ht="15.6" x14ac:dyDescent="0.25">
      <c r="A409" s="12">
        <v>2</v>
      </c>
      <c r="B409" s="13">
        <v>1.1708567743398599</v>
      </c>
      <c r="C409" s="13">
        <v>1000.22225129626</v>
      </c>
      <c r="D409" s="14">
        <v>0.20835695187127201</v>
      </c>
      <c r="E409" s="14">
        <v>0.192803202953582</v>
      </c>
      <c r="F409" s="12">
        <v>7.4613721337031105E-2</v>
      </c>
      <c r="G409" s="12">
        <v>4.1031798652531597</v>
      </c>
      <c r="H409" s="15">
        <v>35305274.993645601</v>
      </c>
      <c r="I409" s="15">
        <v>1753959.72144953</v>
      </c>
      <c r="J409">
        <f>560*(1+2.2*10^(-5)*H409/(G409*1000)/((D409-E409)*1000))</f>
        <v>566.81545206389512</v>
      </c>
      <c r="K409">
        <f>(J409*(D409-E409)*1000)^(1/2)</f>
        <v>93.894117089777168</v>
      </c>
      <c r="L409">
        <f>(D409+E409)/2*1000</f>
        <v>200.58007741242702</v>
      </c>
      <c r="M409">
        <f>0.8049-0.3393*F409+(0.2488+0.0393*F409+0.0732*F409*F409)*K409/L409</f>
        <v>0.897613469690968</v>
      </c>
      <c r="N409">
        <f>H409/1000/(M409*G409*K409)*10^6</f>
        <v>102091903.21656427</v>
      </c>
      <c r="O409">
        <f t="shared" si="24"/>
        <v>18.441383977508057</v>
      </c>
      <c r="P409" s="13">
        <v>1000.22225129626</v>
      </c>
      <c r="Q409">
        <f>R409*B409*1000/K409</f>
        <v>0.96697168841804715</v>
      </c>
      <c r="R409">
        <f>LN(1/(1-F409))</f>
        <v>7.7544030085160129E-2</v>
      </c>
      <c r="S409">
        <v>3</v>
      </c>
      <c r="T409">
        <v>18.5025124345979</v>
      </c>
      <c r="U409">
        <f t="shared" si="25"/>
        <v>108527313.28364506</v>
      </c>
      <c r="V409" s="10">
        <f t="shared" si="26"/>
        <v>6.3035459858452908E-2</v>
      </c>
      <c r="W409">
        <f>6310.7*EXP(-2.62*(C409+273)*0.001-0.669*(D409-E409)/D409)*POWER(B409*(D409-E409)/D409/SQRT(J409*0.01*(D409-E409)),0.115)*POWER(((D409-E409)/D409),0.407)*1000000</f>
        <v>64549873.115549602</v>
      </c>
      <c r="X409" s="10">
        <f t="shared" si="27"/>
        <v>0.36772779151132062</v>
      </c>
      <c r="Y409">
        <f>(H409/N409)*U409</f>
        <v>37530759.238299191</v>
      </c>
      <c r="Z409" s="11">
        <f>ABS(H409-Y409)</f>
        <v>2225484.24465359</v>
      </c>
      <c r="AA409">
        <v>36514369.576274298</v>
      </c>
      <c r="AB409" s="10">
        <f>ABS(AA409-H409)/H409</f>
        <v>3.424685356073038E-2</v>
      </c>
      <c r="AD409" s="11"/>
    </row>
    <row r="410" spans="1:30" ht="15.6" x14ac:dyDescent="0.25">
      <c r="A410" s="12">
        <v>4</v>
      </c>
      <c r="B410" s="13">
        <v>2.9228197712943098</v>
      </c>
      <c r="C410" s="13">
        <v>992.25421289488304</v>
      </c>
      <c r="D410" s="14">
        <v>0.15538780053697498</v>
      </c>
      <c r="E410" s="14">
        <v>0.12330233650976799</v>
      </c>
      <c r="F410" s="12">
        <v>0.20635357832833401</v>
      </c>
      <c r="G410" s="12">
        <v>3.1118091281388698</v>
      </c>
      <c r="H410" s="15">
        <v>41187579.507867597</v>
      </c>
      <c r="I410" s="15">
        <v>2533343.6472660201</v>
      </c>
      <c r="J410">
        <f>560*(1+2.2*10^(-5)*H410/(G410*1000)/((D410-E410)*1000))</f>
        <v>565.08224623920603</v>
      </c>
      <c r="K410">
        <f>(J410*(D410-E410)*1000)^(1/2)</f>
        <v>134.65112730356685</v>
      </c>
      <c r="L410">
        <f>(D410+E410)/2*1000</f>
        <v>139.34506852337148</v>
      </c>
      <c r="M410">
        <f>0.8049-0.3393*F410+(0.2488+0.0393*F410+0.0732*F410*F410)*K410/L410</f>
        <v>0.98615172394821227</v>
      </c>
      <c r="N410">
        <f>H410/1000/(M410*G410*K410)*10^6</f>
        <v>99678062.533858776</v>
      </c>
      <c r="O410">
        <f t="shared" si="24"/>
        <v>18.417456175955156</v>
      </c>
      <c r="P410" s="13">
        <v>992.25421289488304</v>
      </c>
      <c r="Q410">
        <f>R410*B410*1000/K410</f>
        <v>5.0167720233780511</v>
      </c>
      <c r="R410">
        <f>LN(1/(1-F410))</f>
        <v>0.23111722967226042</v>
      </c>
      <c r="S410">
        <v>3</v>
      </c>
      <c r="T410">
        <v>18.519131713228699</v>
      </c>
      <c r="U410">
        <f t="shared" si="25"/>
        <v>110346029.96109767</v>
      </c>
      <c r="V410" s="10">
        <f t="shared" si="26"/>
        <v>0.10702422535164331</v>
      </c>
      <c r="W410">
        <f>6310.7*EXP(-2.62*(C410+273)*0.001-0.669*(D410-E410)/D410)*POWER(B410*(D410-E410)/D410/SQRT(J410*0.01*(D410-E410)),0.115)*POWER(((D410-E410)/D410),0.407)*1000000</f>
        <v>109394201.40913816</v>
      </c>
      <c r="X410" s="10">
        <f t="shared" si="27"/>
        <v>9.7475197935142352E-2</v>
      </c>
      <c r="Y410">
        <f>(H410/N410)*U410</f>
        <v>45595648.298806347</v>
      </c>
      <c r="Z410" s="11">
        <f>ABS(H410-Y410)</f>
        <v>4408068.7909387499</v>
      </c>
      <c r="AA410">
        <v>41791198.190921098</v>
      </c>
      <c r="AB410" s="10">
        <f>ABS(AA410-H410)/H410</f>
        <v>1.4655357033986387E-2</v>
      </c>
      <c r="AD410" s="11"/>
    </row>
    <row r="411" spans="1:30" ht="15.6" x14ac:dyDescent="0.25">
      <c r="A411" s="12">
        <v>5</v>
      </c>
      <c r="B411" s="13">
        <v>3.3439404987953498</v>
      </c>
      <c r="C411" s="13">
        <v>1002.20378581783</v>
      </c>
      <c r="D411" s="14">
        <v>0.12330233650976799</v>
      </c>
      <c r="E411" s="14">
        <v>9.8345425338669801E-2</v>
      </c>
      <c r="F411" s="12">
        <v>0.20224018342734301</v>
      </c>
      <c r="G411" s="12">
        <v>3.1139311657314299</v>
      </c>
      <c r="H411" s="15">
        <v>40077575.5703208</v>
      </c>
      <c r="I411" s="15">
        <v>2147964.9391530501</v>
      </c>
      <c r="J411">
        <f>560*(1+2.2*10^(-5)*H411/(G411*1000)/((D411-E411)*1000))</f>
        <v>566.35348937726974</v>
      </c>
      <c r="K411">
        <f>(J411*(D411-E411)*1000)^(1/2)</f>
        <v>118.88832459846519</v>
      </c>
      <c r="L411">
        <f>(D411+E411)/2*1000</f>
        <v>110.8238809242189</v>
      </c>
      <c r="M411">
        <f>0.8049-0.3393*F411+(0.2488+0.0393*F411+0.0732*F411*F411)*K411/L411</f>
        <v>1.0149228376533015</v>
      </c>
      <c r="N411">
        <f>H411/1000/(M411*G411*K411)*10^6</f>
        <v>106664573.60137942</v>
      </c>
      <c r="O411">
        <f t="shared" si="24"/>
        <v>18.485199642410347</v>
      </c>
      <c r="P411" s="13">
        <v>1002.20378581783</v>
      </c>
      <c r="Q411">
        <f>R411*B411*1000/K411</f>
        <v>6.3551715096129024</v>
      </c>
      <c r="R411">
        <f>LN(1/(1-F411))</f>
        <v>0.22594770857494767</v>
      </c>
      <c r="S411">
        <v>3</v>
      </c>
      <c r="T411">
        <v>18.5099896626324</v>
      </c>
      <c r="U411">
        <f t="shared" si="25"/>
        <v>109341838.15219785</v>
      </c>
      <c r="V411" s="10">
        <f t="shared" si="26"/>
        <v>2.5099847685359378E-2</v>
      </c>
      <c r="W411">
        <f>6310.7*EXP(-2.62*(C411+273)*0.001-0.669*(D411-E411)/D411)*POWER(B411*(D411-E411)/D411/SQRT(J411*0.01*(D411-E411)),0.115)*POWER(((D411-E411)/D411),0.407)*1000000</f>
        <v>108961514.3942337</v>
      </c>
      <c r="X411" s="10">
        <f t="shared" si="27"/>
        <v>2.1534242488403615E-2</v>
      </c>
      <c r="Y411">
        <f>(H411/N411)*U411</f>
        <v>41083516.612734333</v>
      </c>
      <c r="Z411" s="11">
        <f>ABS(H411-Y411)</f>
        <v>1005941.0424135327</v>
      </c>
      <c r="AA411">
        <v>40911595.121369503</v>
      </c>
      <c r="AB411" s="10">
        <f>ABS(AA411-H411)/H411</f>
        <v>2.0810129833959603E-2</v>
      </c>
      <c r="AD411" s="11"/>
    </row>
    <row r="412" spans="1:30" ht="15.6" x14ac:dyDescent="0.25">
      <c r="A412" s="12">
        <v>1</v>
      </c>
      <c r="B412" s="13">
        <v>2.0724402058178901</v>
      </c>
      <c r="C412" s="13">
        <v>985.83111029947804</v>
      </c>
      <c r="D412" s="14">
        <v>0.22764456184704301</v>
      </c>
      <c r="E412" s="14">
        <v>0.20888657184839202</v>
      </c>
      <c r="F412" s="12">
        <v>8.2364162052963402E-2</v>
      </c>
      <c r="G412" s="12">
        <v>4.1016538093928396</v>
      </c>
      <c r="H412" s="15">
        <v>37822012.2775089</v>
      </c>
      <c r="I412" s="15">
        <v>1939402.3501776301</v>
      </c>
      <c r="J412">
        <f>560*(1+2.2*10^(-5)*H412/(G412*1000)/((D412-E412)*1000))</f>
        <v>566.05633705639571</v>
      </c>
      <c r="K412">
        <f>(J412*(D412-E412)*1000)^(1/2)</f>
        <v>103.0440639201351</v>
      </c>
      <c r="L412">
        <f>(D412+E412)/2*1000</f>
        <v>218.26556684771754</v>
      </c>
      <c r="M412">
        <f>0.8049-0.3393*F412+(0.2488+0.0393*F412+0.0732*F412*F412)*K412/L412</f>
        <v>0.89617592984784367</v>
      </c>
      <c r="N412">
        <f>H412/1000/(M412*G412*K412)*10^6</f>
        <v>99854898.793341413</v>
      </c>
      <c r="O412">
        <f t="shared" si="24"/>
        <v>18.419228678148325</v>
      </c>
      <c r="P412" s="13">
        <v>985.83111029947804</v>
      </c>
      <c r="Q412">
        <f>R412*B412*1000/K412</f>
        <v>1.7287350850620662</v>
      </c>
      <c r="R412">
        <f>LN(1/(1-F412))</f>
        <v>8.595465775371515E-2</v>
      </c>
      <c r="S412">
        <v>3</v>
      </c>
      <c r="T412">
        <v>18.5339740488836</v>
      </c>
      <c r="U412">
        <f t="shared" si="25"/>
        <v>111996037.46801226</v>
      </c>
      <c r="V412" s="10">
        <f t="shared" si="26"/>
        <v>0.12158781212925777</v>
      </c>
      <c r="W412">
        <f>6310.7*EXP(-2.62*(C412+273)*0.001-0.669*(D412-E412)/D412)*POWER(B412*(D412-E412)/D412/SQRT(J412*0.01*(D412-E412)),0.115)*POWER(((D412-E412)/D412),0.407)*1000000</f>
        <v>74179945.124448255</v>
      </c>
      <c r="X412" s="10">
        <f t="shared" si="27"/>
        <v>0.25712262471999253</v>
      </c>
      <c r="Y412">
        <f>(H412/N412)*U412</f>
        <v>42420708.000657134</v>
      </c>
      <c r="Z412" s="11">
        <f>ABS(H412-Y412)</f>
        <v>4598695.7231482342</v>
      </c>
      <c r="AA412">
        <v>40235170.255726002</v>
      </c>
      <c r="AB412" s="10">
        <f>ABS(AA412-H412)/H412</f>
        <v>6.3803003407412628E-2</v>
      </c>
      <c r="AD412" s="11"/>
    </row>
    <row r="413" spans="1:30" ht="15.6" x14ac:dyDescent="0.25">
      <c r="A413" s="12">
        <v>2</v>
      </c>
      <c r="B413" s="13">
        <v>1.92630203891145</v>
      </c>
      <c r="C413" s="13">
        <v>984.26734188272803</v>
      </c>
      <c r="D413" s="14">
        <v>0.20888657184839202</v>
      </c>
      <c r="E413" s="14">
        <v>0.193491999166372</v>
      </c>
      <c r="F413" s="12">
        <v>7.3662975309188305E-2</v>
      </c>
      <c r="G413" s="12">
        <v>4.1031404959175699</v>
      </c>
      <c r="H413" s="15">
        <v>35079864.0336987</v>
      </c>
      <c r="I413" s="15">
        <v>1735898.2345481699</v>
      </c>
      <c r="J413">
        <f>560*(1+2.2*10^(-5)*H413/(G413*1000)/((D413-E413)*1000))</f>
        <v>566.84202383743423</v>
      </c>
      <c r="K413">
        <f>(J413*(D413-E413)*1000)^(1/2)</f>
        <v>93.414617352899882</v>
      </c>
      <c r="L413">
        <f>(D413+E413)/2*1000</f>
        <v>201.18928550738201</v>
      </c>
      <c r="M413">
        <f>0.8049-0.3393*F413+(0.2488+0.0393*F413+0.0732*F413*F413)*K413/L413</f>
        <v>0.89695558759675487</v>
      </c>
      <c r="N413">
        <f>H413/1000/(M413*G413*K413)*10^6</f>
        <v>102036542.61729048</v>
      </c>
      <c r="O413">
        <f t="shared" si="24"/>
        <v>18.440841568042242</v>
      </c>
      <c r="P413" s="13">
        <v>984.26734188272803</v>
      </c>
      <c r="Q413">
        <f>R413*B413*1000/K413</f>
        <v>1.5778595686421293</v>
      </c>
      <c r="R413">
        <f>LN(1/(1-F413))</f>
        <v>7.6517153002967769E-2</v>
      </c>
      <c r="S413">
        <v>3</v>
      </c>
      <c r="T413">
        <v>18.539890720673402</v>
      </c>
      <c r="U413">
        <f t="shared" si="25"/>
        <v>112660645.45831576</v>
      </c>
      <c r="V413" s="10">
        <f t="shared" si="26"/>
        <v>0.10412056865620399</v>
      </c>
      <c r="W413">
        <f>6310.7*EXP(-2.62*(C413+273)*0.001-0.669*(D413-E413)/D413)*POWER(B413*(D413-E413)/D413/SQRT(J413*0.01*(D413-E413)),0.115)*POWER(((D413-E413)/D413),0.407)*1000000</f>
        <v>70882602.486037016</v>
      </c>
      <c r="X413" s="10">
        <f t="shared" si="27"/>
        <v>0.30532140086422638</v>
      </c>
      <c r="Y413">
        <f>(H413/N413)*U413</f>
        <v>38732399.425269723</v>
      </c>
      <c r="Z413" s="11">
        <f>ABS(H413-Y413)</f>
        <v>3652535.3915710226</v>
      </c>
      <c r="AA413">
        <v>37114204.693498798</v>
      </c>
      <c r="AB413" s="10">
        <f>ABS(AA413-H413)/H413</f>
        <v>5.7991691696577065E-2</v>
      </c>
      <c r="AD413" s="11"/>
    </row>
    <row r="414" spans="1:30" ht="15.6" x14ac:dyDescent="0.25">
      <c r="A414" s="12">
        <v>3</v>
      </c>
      <c r="B414" s="13">
        <v>2.4161090050782899</v>
      </c>
      <c r="C414" s="13">
        <v>990.29898570985301</v>
      </c>
      <c r="D414" s="14">
        <v>0.193840610225475</v>
      </c>
      <c r="E414" s="14">
        <v>0.159784350641896</v>
      </c>
      <c r="F414" s="12">
        <v>0.17560148719747401</v>
      </c>
      <c r="G414" s="12">
        <v>3.0924625018263199</v>
      </c>
      <c r="H414" s="15">
        <v>38295234.023815103</v>
      </c>
      <c r="I414" s="15">
        <v>2513706.4902986102</v>
      </c>
      <c r="J414">
        <f>560*(1+2.2*10^(-5)*H414/(G414*1000)/((D414-E414)*1000))</f>
        <v>564.47975276304976</v>
      </c>
      <c r="K414">
        <f>(J414*(D414-E414)*1000)^(1/2)</f>
        <v>138.65088888922753</v>
      </c>
      <c r="L414">
        <f>(D414+E414)/2*1000</f>
        <v>176.81248043368549</v>
      </c>
      <c r="M414">
        <f>0.8049-0.3393*F414+(0.2488+0.0393*F414+0.0732*F414*F414)*K414/L414</f>
        <v>0.9476013706145261</v>
      </c>
      <c r="N414">
        <f>H414/1000/(M414*G414*K414)*10^6</f>
        <v>94252297.900388718</v>
      </c>
      <c r="O414">
        <f t="shared" si="24"/>
        <v>18.361485764901165</v>
      </c>
      <c r="P414" s="13">
        <v>990.29898570985301</v>
      </c>
      <c r="Q414">
        <f>R414*B414*1000/K414</f>
        <v>3.3649523198821338</v>
      </c>
      <c r="R414">
        <f>LN(1/(1-F414))</f>
        <v>0.19310123394304732</v>
      </c>
      <c r="S414">
        <v>3</v>
      </c>
      <c r="T414">
        <v>18.510945474242899</v>
      </c>
      <c r="U414">
        <f t="shared" si="25"/>
        <v>109446398.31256436</v>
      </c>
      <c r="V414" s="10">
        <f t="shared" si="26"/>
        <v>0.16120668408778369</v>
      </c>
      <c r="W414">
        <f>6310.7*EXP(-2.62*(C414+273)*0.001-0.669*(D414-E414)/D414)*POWER(B414*(D414-E414)/D414/SQRT(J414*0.01*(D414-E414)),0.115)*POWER(((D414-E414)/D414),0.407)*1000000</f>
        <v>100596451.77929172</v>
      </c>
      <c r="X414" s="10">
        <f t="shared" si="27"/>
        <v>6.7310336408008542E-2</v>
      </c>
      <c r="Y414">
        <f>(H414/N414)*U414</f>
        <v>44468681.717160009</v>
      </c>
      <c r="Z414" s="11">
        <f>ABS(H414-Y414)</f>
        <v>6173447.693344906</v>
      </c>
      <c r="AA414">
        <v>39806308.813184999</v>
      </c>
      <c r="AB414" s="10">
        <f>ABS(AA414-H414)/H414</f>
        <v>3.9458559998097581E-2</v>
      </c>
      <c r="AD414" s="11"/>
    </row>
    <row r="415" spans="1:30" ht="15.6" x14ac:dyDescent="0.25">
      <c r="A415" s="12">
        <v>4</v>
      </c>
      <c r="B415" s="13">
        <v>2.8890894244947898</v>
      </c>
      <c r="C415" s="13">
        <v>990.98319196859302</v>
      </c>
      <c r="D415" s="14">
        <v>0.159784350641896</v>
      </c>
      <c r="E415" s="14">
        <v>0.127884077364226</v>
      </c>
      <c r="F415" s="12">
        <v>0.19952092340243599</v>
      </c>
      <c r="G415" s="12">
        <v>3.09496248945293</v>
      </c>
      <c r="H415" s="15">
        <v>39868757.828084096</v>
      </c>
      <c r="I415" s="15">
        <v>2511183.3286663499</v>
      </c>
      <c r="J415">
        <f>560*(1+2.2*10^(-5)*H415/(G415*1000)/((D415-E415)*1000))</f>
        <v>564.9750061195441</v>
      </c>
      <c r="K415">
        <f>(J415*(D415-E415)*1000)^(1/2)</f>
        <v>134.24923497088071</v>
      </c>
      <c r="L415">
        <f>(D415+E415)/2*1000</f>
        <v>143.83421400306102</v>
      </c>
      <c r="M415">
        <f>0.8049-0.3393*F415+(0.2488+0.0393*F415+0.0732*F415*F415)*K415/L415</f>
        <v>0.97946119642389906</v>
      </c>
      <c r="N415">
        <f>H415/1000/(M415*G415*K415)*10^6</f>
        <v>97966650.648090363</v>
      </c>
      <c r="O415">
        <f t="shared" si="24"/>
        <v>18.400137679210548</v>
      </c>
      <c r="P415" s="13">
        <v>990.98319196859302</v>
      </c>
      <c r="Q415">
        <f>R415*B415*1000/K415</f>
        <v>4.7892419893608711</v>
      </c>
      <c r="R415">
        <f>LN(1/(1-F415))</f>
        <v>0.2225448848038159</v>
      </c>
      <c r="S415">
        <v>3</v>
      </c>
      <c r="T415">
        <v>18.519693442514001</v>
      </c>
      <c r="U415">
        <f t="shared" si="25"/>
        <v>110408031.97018538</v>
      </c>
      <c r="V415" s="10">
        <f t="shared" si="26"/>
        <v>0.12699608733982515</v>
      </c>
      <c r="W415">
        <f>6310.7*EXP(-2.62*(C415+273)*0.001-0.669*(D415-E415)/D415)*POWER(B415*(D415-E415)/D415/SQRT(J415*0.01*(D415-E415)),0.115)*POWER(((D415-E415)/D415),0.407)*1000000</f>
        <v>108233095.45918143</v>
      </c>
      <c r="X415" s="10">
        <f t="shared" si="27"/>
        <v>0.1047953027195912</v>
      </c>
      <c r="Y415">
        <f>(H415/N415)*U415</f>
        <v>44931934.079349801</v>
      </c>
      <c r="Z415" s="11">
        <f>ABS(H415-Y415)</f>
        <v>5063176.2512657046</v>
      </c>
      <c r="AA415">
        <v>41116129.047023103</v>
      </c>
      <c r="AB415" s="10">
        <f>ABS(AA415-H415)/H415</f>
        <v>3.1286934604728041E-2</v>
      </c>
      <c r="AD415" s="11"/>
    </row>
    <row r="416" spans="1:30" ht="15.6" x14ac:dyDescent="0.25">
      <c r="A416" s="12">
        <v>5</v>
      </c>
      <c r="B416" s="13">
        <v>3.3178340424806598</v>
      </c>
      <c r="C416" s="13">
        <v>998.37286994158103</v>
      </c>
      <c r="D416" s="14">
        <v>0.127884077364226</v>
      </c>
      <c r="E416" s="14">
        <v>0.10077597375340901</v>
      </c>
      <c r="F416" s="12">
        <v>0.21180840749174501</v>
      </c>
      <c r="G416" s="12">
        <v>3.09710642095322</v>
      </c>
      <c r="H416" s="15">
        <v>40533337.548194803</v>
      </c>
      <c r="I416" s="15">
        <v>2287476.2804486998</v>
      </c>
      <c r="J416">
        <f>560*(1+2.2*10^(-5)*H416/(G416*1000)/((D416-E416)*1000))</f>
        <v>565.94795682925326</v>
      </c>
      <c r="K416">
        <f>(J416*(D416-E416)*1000)^(1/2)</f>
        <v>123.86192252689112</v>
      </c>
      <c r="L416">
        <f>(D416+E416)/2*1000</f>
        <v>114.3300255588175</v>
      </c>
      <c r="M416">
        <f>0.8049-0.3393*F416+(0.2488+0.0393*F416+0.0732*F416*F416)*K416/L416</f>
        <v>1.0151521138443729</v>
      </c>
      <c r="N416">
        <f>H416/1000/(M416*G416*K416)*10^6</f>
        <v>104084796.36125973</v>
      </c>
      <c r="O416">
        <f t="shared" si="24"/>
        <v>18.460716474516207</v>
      </c>
      <c r="P416" s="13">
        <v>998.37286994158103</v>
      </c>
      <c r="Q416">
        <f>R416*B416*1000/K416</f>
        <v>6.3755769678327878</v>
      </c>
      <c r="R416">
        <f>LN(1/(1-F416))</f>
        <v>0.23801408097660731</v>
      </c>
      <c r="S416">
        <v>3</v>
      </c>
      <c r="T416">
        <v>18.522091609662201</v>
      </c>
      <c r="U416">
        <f t="shared" si="25"/>
        <v>110673126.62895353</v>
      </c>
      <c r="V416" s="10">
        <f t="shared" si="26"/>
        <v>6.3297719724856705E-2</v>
      </c>
      <c r="W416">
        <f>6310.7*EXP(-2.62*(C416+273)*0.001-0.669*(D416-E416)/D416)*POWER(B416*(D416-E416)/D416/SQRT(J416*0.01*(D416-E416)),0.115)*POWER(((D416-E416)/D416),0.407)*1000000</f>
        <v>111400301.74328144</v>
      </c>
      <c r="X416" s="10">
        <f t="shared" si="27"/>
        <v>7.0284091795990059E-2</v>
      </c>
      <c r="Y416">
        <f>(H416/N416)*U416</f>
        <v>43099005.387833446</v>
      </c>
      <c r="Z416" s="11">
        <f>ABS(H416-Y416)</f>
        <v>2565667.839638643</v>
      </c>
      <c r="AA416">
        <v>42387843.4091933</v>
      </c>
      <c r="AB416" s="10">
        <f>ABS(AA416-H416)/H416</f>
        <v>4.5752606944677539E-2</v>
      </c>
      <c r="AD416" s="11"/>
    </row>
    <row r="417" spans="1:30" ht="15.6" x14ac:dyDescent="0.25">
      <c r="A417" s="12">
        <v>1</v>
      </c>
      <c r="B417" s="13">
        <v>2.1388193840857799</v>
      </c>
      <c r="C417" s="13">
        <v>981.53178577624703</v>
      </c>
      <c r="D417" s="14">
        <v>0.227487309422821</v>
      </c>
      <c r="E417" s="14">
        <v>0.20845353965483901</v>
      </c>
      <c r="F417" s="12">
        <v>8.3632825645037503E-2</v>
      </c>
      <c r="G417" s="12">
        <v>4.1016652270602503</v>
      </c>
      <c r="H417" s="15">
        <v>38696939.983069003</v>
      </c>
      <c r="I417" s="15">
        <v>2148299.3976433799</v>
      </c>
      <c r="J417">
        <f>560*(1+2.2*10^(-5)*H417/(G417*1000)/((D417-E417)*1000))</f>
        <v>566.10663987244629</v>
      </c>
      <c r="K417">
        <f>(J417*(D417-E417)*1000)^(1/2)</f>
        <v>103.80338841992604</v>
      </c>
      <c r="L417">
        <f>(D417+E417)/2*1000</f>
        <v>217.97042453883</v>
      </c>
      <c r="M417">
        <f>0.8049-0.3393*F417+(0.2488+0.0393*F417+0.0732*F417*F417)*K417/L417</f>
        <v>0.89681771872072102</v>
      </c>
      <c r="N417">
        <f>H417/1000/(M417*G417*K417)*10^6</f>
        <v>101344620.92670807</v>
      </c>
      <c r="O417">
        <f t="shared" si="24"/>
        <v>18.434037355222994</v>
      </c>
      <c r="P417" s="13">
        <v>981.53178577624703</v>
      </c>
      <c r="Q417">
        <f>R417*B417*1000/K417</f>
        <v>1.7995609724263686</v>
      </c>
      <c r="R417">
        <f>LN(1/(1-F417))</f>
        <v>8.7338149259368364E-2</v>
      </c>
      <c r="S417">
        <v>3</v>
      </c>
      <c r="T417">
        <v>18.5458613635342</v>
      </c>
      <c r="U417">
        <f t="shared" si="25"/>
        <v>113335314.03512856</v>
      </c>
      <c r="V417" s="10">
        <f t="shared" si="26"/>
        <v>0.11831602899863922</v>
      </c>
      <c r="W417">
        <f>6310.7*EXP(-2.62*(C417+273)*0.001-0.669*(D417-E417)/D417)*POWER(B417*(D417-E417)/D417/SQRT(J417*0.01*(D417-E417)),0.115)*POWER(((D417-E417)/D417),0.407)*1000000</f>
        <v>75767506.83694613</v>
      </c>
      <c r="X417" s="10">
        <f t="shared" si="27"/>
        <v>0.25237761862328328</v>
      </c>
      <c r="Y417">
        <f>(H417/N417)*U417</f>
        <v>43275408.256264396</v>
      </c>
      <c r="Z417" s="11">
        <f>ABS(H417-Y417)</f>
        <v>4578468.2731953934</v>
      </c>
      <c r="AA417">
        <v>40618506.267456897</v>
      </c>
      <c r="AB417" s="10">
        <f>ABS(AA417-H417)/H417</f>
        <v>4.9656801939084415E-2</v>
      </c>
      <c r="AD417" s="11"/>
    </row>
    <row r="418" spans="1:30" ht="15.6" x14ac:dyDescent="0.25">
      <c r="A418" s="12">
        <v>2</v>
      </c>
      <c r="B418" s="13">
        <v>1.17085793140335</v>
      </c>
      <c r="C418" s="13">
        <v>986.33625385857204</v>
      </c>
      <c r="D418" s="14">
        <v>0.20845353965483901</v>
      </c>
      <c r="E418" s="14">
        <v>0.19281173842833499</v>
      </c>
      <c r="F418" s="12">
        <v>7.5001370163227901E-2</v>
      </c>
      <c r="G418" s="12">
        <v>4.1031720312523996</v>
      </c>
      <c r="H418" s="15">
        <v>35799608.554318197</v>
      </c>
      <c r="I418" s="15">
        <v>1885335.8143307499</v>
      </c>
      <c r="J418">
        <f>560*(1+2.2*10^(-5)*H418/(G418*1000)/((D418-E418)*1000))</f>
        <v>566.87198966018002</v>
      </c>
      <c r="K418">
        <f>(J418*(D418-E418)*1000)^(1/2)</f>
        <v>94.164212857844134</v>
      </c>
      <c r="L418">
        <f>(D418+E418)/2*1000</f>
        <v>200.63263904158703</v>
      </c>
      <c r="M418">
        <f>0.8049-0.3393*F418+(0.2488+0.0393*F418+0.0732*F418*F418)*K418/L418</f>
        <v>0.89779959755235839</v>
      </c>
      <c r="N418">
        <f>H418/1000/(M418*G418*K418)*10^6</f>
        <v>103203224.20028087</v>
      </c>
      <c r="O418">
        <f t="shared" si="24"/>
        <v>18.45221065277449</v>
      </c>
      <c r="P418" s="13">
        <v>986.33625385857204</v>
      </c>
      <c r="Q418">
        <f>R418*B418*1000/K418</f>
        <v>0.96940887357576555</v>
      </c>
      <c r="R418">
        <f>LN(1/(1-F418))</f>
        <v>7.7963022728352607E-2</v>
      </c>
      <c r="S418">
        <v>3</v>
      </c>
      <c r="T418">
        <v>18.542492827722299</v>
      </c>
      <c r="U418">
        <f t="shared" si="25"/>
        <v>112954182.25945868</v>
      </c>
      <c r="V418" s="10">
        <f t="shared" si="26"/>
        <v>9.4483075841261005E-2</v>
      </c>
      <c r="W418">
        <f>6310.7*EXP(-2.62*(C418+273)*0.001-0.669*(D418-E418)/D418)*POWER(B418*(D418-E418)/D418/SQRT(J418*0.01*(D418-E418)),0.115)*POWER(((D418-E418)/D418),0.407)*1000000</f>
        <v>67083268.495409168</v>
      </c>
      <c r="X418" s="10">
        <f t="shared" si="27"/>
        <v>0.34998863635089228</v>
      </c>
      <c r="Y418">
        <f>(H418/N418)*U418</f>
        <v>39182065.684443302</v>
      </c>
      <c r="Z418" s="11">
        <f>ABS(H418-Y418)</f>
        <v>3382457.1301251054</v>
      </c>
      <c r="AA418">
        <v>37444538.5344809</v>
      </c>
      <c r="AB418" s="10">
        <f>ABS(AA418-H418)/H418</f>
        <v>4.5948267218253951E-2</v>
      </c>
      <c r="AD418" s="11"/>
    </row>
    <row r="419" spans="1:30" ht="15.6" x14ac:dyDescent="0.25">
      <c r="A419" s="12">
        <v>4</v>
      </c>
      <c r="B419" s="13">
        <v>2.89930619990171</v>
      </c>
      <c r="C419" s="13">
        <v>981.97570268617505</v>
      </c>
      <c r="D419" s="14">
        <v>0.15758631972161699</v>
      </c>
      <c r="E419" s="14">
        <v>0.12603757366719301</v>
      </c>
      <c r="F419" s="12">
        <v>0.20007281614613701</v>
      </c>
      <c r="G419" s="12">
        <v>3.1114568534021299</v>
      </c>
      <c r="H419" s="15">
        <v>40701523.991736203</v>
      </c>
      <c r="I419" s="15">
        <v>2520218.2712041899</v>
      </c>
      <c r="J419">
        <f>560*(1+2.2*10^(-5)*H419/(G419*1000)/((D419-E419)*1000))</f>
        <v>565.108289399863</v>
      </c>
      <c r="K419">
        <f>(J419*(D419-E419)*1000)^(1/2)</f>
        <v>133.52324859561429</v>
      </c>
      <c r="L419">
        <f>(D419+E419)/2*1000</f>
        <v>141.81194669440501</v>
      </c>
      <c r="M419">
        <f>0.8049-0.3393*F419+(0.2488+0.0393*F419+0.0732*F419*F419)*K419/L419</f>
        <v>0.98143546184853792</v>
      </c>
      <c r="N419">
        <f>H419/1000/(M419*G419*K419)*10^6</f>
        <v>99822456.167674109</v>
      </c>
      <c r="O419">
        <f t="shared" si="24"/>
        <v>18.418903727670497</v>
      </c>
      <c r="P419" s="13">
        <v>981.97570268617505</v>
      </c>
      <c r="Q419">
        <f>R419*B419*1000/K419</f>
        <v>4.8472861167729206</v>
      </c>
      <c r="R419">
        <f>LN(1/(1-F419))</f>
        <v>0.22323457563946925</v>
      </c>
      <c r="S419">
        <v>3</v>
      </c>
      <c r="T419">
        <v>18.546588523691</v>
      </c>
      <c r="U419">
        <f t="shared" si="25"/>
        <v>113417756.930815</v>
      </c>
      <c r="V419" s="10">
        <f t="shared" si="26"/>
        <v>0.13619481312205486</v>
      </c>
      <c r="W419">
        <f>6310.7*EXP(-2.62*(C419+273)*0.001-0.669*(D419-E419)/D419)*POWER(B419*(D419-E419)/D419/SQRT(J419*0.01*(D419-E419)),0.115)*POWER(((D419-E419)/D419),0.407)*1000000</f>
        <v>111051293.44555444</v>
      </c>
      <c r="X419" s="10">
        <f t="shared" si="27"/>
        <v>0.1124880884419332</v>
      </c>
      <c r="Y419">
        <f>(H419/N419)*U419</f>
        <v>46244860.445573546</v>
      </c>
      <c r="Z419" s="11">
        <f>ABS(H419-Y419)</f>
        <v>5543336.4538373426</v>
      </c>
      <c r="AA419">
        <v>42044927.629229501</v>
      </c>
      <c r="AB419" s="10">
        <f>ABS(AA419-H419)/H419</f>
        <v>3.3006224478622823E-2</v>
      </c>
      <c r="AD419" s="11"/>
    </row>
    <row r="420" spans="1:30" ht="15.6" x14ac:dyDescent="0.25">
      <c r="A420" s="12">
        <v>5</v>
      </c>
      <c r="B420" s="13">
        <v>3.3241868834795198</v>
      </c>
      <c r="C420" s="13">
        <v>989.99966631295501</v>
      </c>
      <c r="D420" s="14">
        <v>0.12603757366719301</v>
      </c>
      <c r="E420" s="14">
        <v>9.9792291160194196E-2</v>
      </c>
      <c r="F420" s="12">
        <v>0.20806871215269701</v>
      </c>
      <c r="G420" s="12">
        <v>3.1135595417233799</v>
      </c>
      <c r="H420" s="15">
        <v>41713407.920948803</v>
      </c>
      <c r="I420" s="15">
        <v>2319903.9691944099</v>
      </c>
      <c r="J420">
        <f>560*(1+2.2*10^(-5)*H420/(G420*1000)/((D420-E420)*1000))</f>
        <v>566.28894726571252</v>
      </c>
      <c r="K420">
        <f>(J420*(D420-E420)*1000)^(1/2)</f>
        <v>121.91149823367597</v>
      </c>
      <c r="L420">
        <f>(D420+E420)/2*1000</f>
        <v>112.91493241369361</v>
      </c>
      <c r="M420">
        <f>0.8049-0.3393*F420+(0.2488+0.0393*F420+0.0732*F420*F420)*K420/L420</f>
        <v>1.0151757038131717</v>
      </c>
      <c r="N420">
        <f>H420/1000/(M420*G420*K420)*10^6</f>
        <v>108251173.58106206</v>
      </c>
      <c r="O420">
        <f t="shared" si="24"/>
        <v>18.499964766183599</v>
      </c>
      <c r="P420" s="13">
        <v>989.99966631295501</v>
      </c>
      <c r="Q420">
        <f>R420*B420*1000/K420</f>
        <v>6.3609133167369016</v>
      </c>
      <c r="R420">
        <f>LN(1/(1-F420))</f>
        <v>0.23328064869994075</v>
      </c>
      <c r="S420">
        <v>3</v>
      </c>
      <c r="T420">
        <v>18.545600330725598</v>
      </c>
      <c r="U420">
        <f t="shared" si="25"/>
        <v>113305733.66068424</v>
      </c>
      <c r="V420" s="10">
        <f t="shared" si="26"/>
        <v>4.6692889438627261E-2</v>
      </c>
      <c r="W420">
        <f>6310.7*EXP(-2.62*(C420+273)*0.001-0.669*(D420-E420)/D420)*POWER(B420*(D420-E420)/D420/SQRT(J420*0.01*(D420-E420)),0.115)*POWER(((D420-E420)/D420),0.407)*1000000</f>
        <v>113332107.8254921</v>
      </c>
      <c r="X420" s="10">
        <f t="shared" si="27"/>
        <v>4.6936528042582963E-2</v>
      </c>
      <c r="Y420">
        <f>(H420/N420)*U420</f>
        <v>43661127.465110026</v>
      </c>
      <c r="Z420" s="11">
        <f>ABS(H420-Y420)</f>
        <v>1947719.5441612229</v>
      </c>
      <c r="AA420">
        <v>43156042.519303203</v>
      </c>
      <c r="AB420" s="10">
        <f>ABS(AA420-H420)/H420</f>
        <v>3.458443388486359E-2</v>
      </c>
      <c r="AD420" s="11"/>
    </row>
    <row r="421" spans="1:30" ht="15.6" x14ac:dyDescent="0.25">
      <c r="A421" s="16">
        <v>6</v>
      </c>
      <c r="B421" s="13">
        <v>3.6290448902921</v>
      </c>
      <c r="C421" s="13">
        <v>999.69406001833499</v>
      </c>
      <c r="D421" s="14">
        <v>9.9792291160194196E-2</v>
      </c>
      <c r="E421" s="14">
        <v>8.0395753818048504E-2</v>
      </c>
      <c r="F421" s="12">
        <v>0.194174516540421</v>
      </c>
      <c r="G421" s="12">
        <v>3.1151464376276699</v>
      </c>
      <c r="H421" s="15">
        <v>37839923.537294798</v>
      </c>
      <c r="I421" s="15">
        <v>1774303.1212384501</v>
      </c>
      <c r="J421">
        <f>560*(1+2.2*10^(-5)*H421/(G421*1000)/((D421-E421)*1000))</f>
        <v>567.7153971132916</v>
      </c>
      <c r="K421">
        <f>(J421*(D421-E421)*1000)^(1/2)</f>
        <v>104.93670901938478</v>
      </c>
      <c r="L421">
        <f>(D421+E421)/2*1000</f>
        <v>90.094022489121357</v>
      </c>
      <c r="M421">
        <f>0.8049-0.3393*F421+(0.2488+0.0393*F421+0.0732*F421*F421)*K421/L421</f>
        <v>1.040908398091712</v>
      </c>
      <c r="N421">
        <f>H421/1000/(M421*G421*K421)*10^6</f>
        <v>111206924.66928932</v>
      </c>
      <c r="O421">
        <f t="shared" si="24"/>
        <v>18.526903210047763</v>
      </c>
      <c r="P421" s="13">
        <v>999.69406001833499</v>
      </c>
      <c r="Q421">
        <f>R421*B421*1000/K421</f>
        <v>7.4660959641724345</v>
      </c>
      <c r="R421">
        <f>LN(1/(1-F421))</f>
        <v>0.21588808168203866</v>
      </c>
      <c r="S421">
        <v>3</v>
      </c>
      <c r="T421">
        <v>18.538153413217302</v>
      </c>
      <c r="U421">
        <f t="shared" si="25"/>
        <v>112465089.19881211</v>
      </c>
      <c r="V421" s="10">
        <f t="shared" si="26"/>
        <v>1.131372469173445E-2</v>
      </c>
      <c r="W421">
        <f>6310.7*EXP(-2.62*(C421+273)*0.001-0.669*(D421-E421)/D421)*POWER(B421*(D421-E421)/D421/SQRT(J421*0.01*(D421-E421)),0.115)*POWER(((D421-E421)/D421),0.407)*1000000</f>
        <v>110560736.39993677</v>
      </c>
      <c r="X421" s="10">
        <f t="shared" si="27"/>
        <v>5.8106837436086864E-3</v>
      </c>
      <c r="Y421">
        <f>(H421/N421)*U421</f>
        <v>38268034.014552034</v>
      </c>
      <c r="Z421" s="11">
        <f>ABS(H421-Y421)</f>
        <v>428110.47725723684</v>
      </c>
      <c r="AA421">
        <v>40552951.5626816</v>
      </c>
      <c r="AB421" s="10">
        <f>ABS(AA421-H421)/H421</f>
        <v>7.1697502842807251E-2</v>
      </c>
      <c r="AD421" s="11"/>
    </row>
    <row r="422" spans="1:30" ht="15.6" x14ac:dyDescent="0.25">
      <c r="A422" s="12">
        <v>1</v>
      </c>
      <c r="B422" s="13">
        <v>2.13887146101434</v>
      </c>
      <c r="C422" s="13">
        <v>988.90022118579202</v>
      </c>
      <c r="D422" s="14">
        <v>0.22729449929638698</v>
      </c>
      <c r="E422" s="14">
        <v>0.20838423534147502</v>
      </c>
      <c r="F422" s="12">
        <v>8.3160604207335204E-2</v>
      </c>
      <c r="G422" s="12">
        <v>4.10167922229315</v>
      </c>
      <c r="H422" s="15">
        <v>38253246.940971099</v>
      </c>
      <c r="I422" s="15">
        <v>2019182.13764414</v>
      </c>
      <c r="J422">
        <f>560*(1+2.2*10^(-5)*H422/(G422*1000)/((D422-E422)*1000))</f>
        <v>566.07602746393241</v>
      </c>
      <c r="K422">
        <f>(J422*(D422-E422)*1000)^(1/2)</f>
        <v>103.46326448498982</v>
      </c>
      <c r="L422">
        <f>(D422+E422)/2*1000</f>
        <v>217.83936731893101</v>
      </c>
      <c r="M422">
        <f>0.8049-0.3393*F422+(0.2488+0.0393*F422+0.0732*F422*F422)*K422/L422</f>
        <v>0.89664436709796924</v>
      </c>
      <c r="N422">
        <f>H422/1000/(M422*G422*K422)*10^6</f>
        <v>100531047.91889864</v>
      </c>
      <c r="O422">
        <f t="shared" si="24"/>
        <v>18.425977172269366</v>
      </c>
      <c r="P422" s="13">
        <v>988.90022118579202</v>
      </c>
      <c r="Q422">
        <f>R422*B422*1000/K422</f>
        <v>1.7948704651344416</v>
      </c>
      <c r="R422">
        <f>LN(1/(1-F422))</f>
        <v>8.6822962966850478E-2</v>
      </c>
      <c r="S422">
        <v>3</v>
      </c>
      <c r="T422">
        <v>18.524401524188701</v>
      </c>
      <c r="U422">
        <f t="shared" si="25"/>
        <v>110929067.57890384</v>
      </c>
      <c r="V422" s="10">
        <f t="shared" si="26"/>
        <v>0.10343092880513477</v>
      </c>
      <c r="W422">
        <f>6310.7*EXP(-2.62*(C422+273)*0.001-0.669*(D422-E422)/D422)*POWER(B422*(D422-E422)/D422/SQRT(J422*0.01*(D422-E422)),0.115)*POWER(((D422-E422)/D422),0.407)*1000000</f>
        <v>74151102.268767759</v>
      </c>
      <c r="X422" s="10">
        <f t="shared" si="27"/>
        <v>0.2624059551374851</v>
      </c>
      <c r="Y422">
        <f>(H422/N422)*U422</f>
        <v>42209815.801887922</v>
      </c>
      <c r="Z422" s="11">
        <f>ABS(H422-Y422)</f>
        <v>3956568.8609168231</v>
      </c>
      <c r="AA422">
        <v>40149818.604153298</v>
      </c>
      <c r="AB422" s="10">
        <f>ABS(AA422-H422)/H422</f>
        <v>4.9579364233023525E-2</v>
      </c>
      <c r="AD422" s="11"/>
    </row>
    <row r="423" spans="1:30" ht="15.6" x14ac:dyDescent="0.25">
      <c r="A423" s="12">
        <v>2</v>
      </c>
      <c r="B423" s="13">
        <v>1.1708571011539901</v>
      </c>
      <c r="C423" s="13">
        <v>992.00161141889896</v>
      </c>
      <c r="D423" s="14">
        <v>0.20838423534147502</v>
      </c>
      <c r="E423" s="14">
        <v>0.19280973153956898</v>
      </c>
      <c r="F423" s="12">
        <v>7.47035082839555E-2</v>
      </c>
      <c r="G423" s="12">
        <v>4.1031776935392399</v>
      </c>
      <c r="H423" s="15">
        <v>36531264.572353698</v>
      </c>
      <c r="I423" s="15">
        <v>1842410.9006961701</v>
      </c>
      <c r="J423">
        <f>560*(1+2.2*10^(-5)*H423/(G423*1000)/((D423-E423)*1000))</f>
        <v>567.04272725562657</v>
      </c>
      <c r="K423">
        <f>(J423*(D423-E423)*1000)^(1/2)</f>
        <v>93.975577207516636</v>
      </c>
      <c r="L423">
        <f>(D423+E423)/2*1000</f>
        <v>200.59698344052202</v>
      </c>
      <c r="M423">
        <f>0.8049-0.3393*F423+(0.2488+0.0393*F423+0.0732*F423*F423)*K423/L423</f>
        <v>0.89767756150616862</v>
      </c>
      <c r="N423">
        <f>H423/1000/(M423*G423*K423)*10^6</f>
        <v>105538036.37856914</v>
      </c>
      <c r="O423">
        <f t="shared" si="24"/>
        <v>18.474581980297508</v>
      </c>
      <c r="P423" s="13">
        <v>992.00161141889896</v>
      </c>
      <c r="Q423">
        <f>R423*B423*1000/K423</f>
        <v>0.96734269264465311</v>
      </c>
      <c r="R423">
        <f>LN(1/(1-F423))</f>
        <v>7.7641061244072926E-2</v>
      </c>
      <c r="S423">
        <v>3</v>
      </c>
      <c r="T423">
        <v>18.526084942590799</v>
      </c>
      <c r="U423">
        <f t="shared" si="25"/>
        <v>111115964.88163586</v>
      </c>
      <c r="V423" s="10">
        <f t="shared" si="26"/>
        <v>5.2852305144833911E-2</v>
      </c>
      <c r="W423">
        <f>6310.7*EXP(-2.62*(C423+273)*0.001-0.669*(D423-E423)/D423)*POWER(B423*(D423-E423)/D423/SQRT(J423*0.01*(D423-E423)),0.115)*POWER(((D423-E423)/D423),0.407)*1000000</f>
        <v>65986104.44831837</v>
      </c>
      <c r="X423" s="10">
        <f t="shared" si="27"/>
        <v>0.37476471315399895</v>
      </c>
      <c r="Y423">
        <f>(H423/N423)*U423</f>
        <v>38462026.114858396</v>
      </c>
      <c r="Z423" s="11">
        <f>ABS(H423-Y423)</f>
        <v>1930761.542504698</v>
      </c>
      <c r="AA423">
        <v>37039949.499515399</v>
      </c>
      <c r="AB423" s="10">
        <f>ABS(AA423-H423)/H423</f>
        <v>1.3924646001624208E-2</v>
      </c>
      <c r="AD423" s="11"/>
    </row>
    <row r="424" spans="1:30" ht="15.6" x14ac:dyDescent="0.25">
      <c r="A424" s="12">
        <v>4</v>
      </c>
      <c r="B424" s="13">
        <v>2.9071587227807898</v>
      </c>
      <c r="C424" s="13">
        <v>985.37739666864502</v>
      </c>
      <c r="D424" s="14">
        <v>0.15647028442500602</v>
      </c>
      <c r="E424" s="14">
        <v>0.12517611783044999</v>
      </c>
      <c r="F424" s="12">
        <v>0.199872962545107</v>
      </c>
      <c r="G424" s="12">
        <v>3.1116975471119401</v>
      </c>
      <c r="H424" s="15">
        <v>41200162.063950203</v>
      </c>
      <c r="I424" s="15">
        <v>2502148.2279738402</v>
      </c>
      <c r="J424">
        <f>560*(1+2.2*10^(-5)*H424/(G424*1000)/((D424-E424)*1000))</f>
        <v>565.21253356423836</v>
      </c>
      <c r="K424">
        <f>(J424*(D424-E424)*1000)^(1/2)</f>
        <v>132.99569612092853</v>
      </c>
      <c r="L424">
        <f>(D424+E424)/2*1000</f>
        <v>140.823201127728</v>
      </c>
      <c r="M424">
        <f>0.8049-0.3393*F424+(0.2488+0.0393*F424+0.0732*F424*F424)*K424/L424</f>
        <v>0.9822339593235464</v>
      </c>
      <c r="N424">
        <f>H424/1000/(M424*G424*K424)*10^6</f>
        <v>101355895.4148155</v>
      </c>
      <c r="O424">
        <f t="shared" si="24"/>
        <v>18.43414859803897</v>
      </c>
      <c r="P424" s="13">
        <v>985.37739666864502</v>
      </c>
      <c r="Q424">
        <f>R424*B424*1000/K424</f>
        <v>4.8742337506904372</v>
      </c>
      <c r="R424">
        <f>LN(1/(1-F424))</f>
        <v>0.22298476710247361</v>
      </c>
      <c r="S424">
        <v>3</v>
      </c>
      <c r="T424">
        <v>18.536912080961901</v>
      </c>
      <c r="U424">
        <f t="shared" si="25"/>
        <v>112325569.26919319</v>
      </c>
      <c r="V424" s="10">
        <f t="shared" si="26"/>
        <v>0.10822926293021744</v>
      </c>
      <c r="W424">
        <f>6310.7*EXP(-2.62*(C424+273)*0.001-0.669*(D424-E424)/D424)*POWER(B424*(D424-E424)/D424/SQRT(J424*0.01*(D424-E424)),0.115)*POWER(((D424-E424)/D424),0.407)*1000000</f>
        <v>110107804.53143203</v>
      </c>
      <c r="X424" s="10">
        <f t="shared" si="27"/>
        <v>8.6348298545416813E-2</v>
      </c>
      <c r="Y424">
        <f>(H424/N424)*U424</f>
        <v>45659225.236737043</v>
      </c>
      <c r="Z424" s="11">
        <f>ABS(H424-Y424)</f>
        <v>4459063.1727868393</v>
      </c>
      <c r="AA424">
        <v>41739522.533713497</v>
      </c>
      <c r="AB424" s="10">
        <f>ABS(AA424-H424)/H424</f>
        <v>1.3091222042430501E-2</v>
      </c>
      <c r="AD424" s="11"/>
    </row>
    <row r="425" spans="1:30" ht="15.6" x14ac:dyDescent="0.25">
      <c r="A425" s="12">
        <v>5</v>
      </c>
      <c r="B425" s="13">
        <v>3.3304265384425999</v>
      </c>
      <c r="C425" s="13">
        <v>996.60648001202003</v>
      </c>
      <c r="D425" s="14">
        <v>0.12517611783044999</v>
      </c>
      <c r="E425" s="14">
        <v>9.9355856872085799E-2</v>
      </c>
      <c r="F425" s="12">
        <v>0.206106809546171</v>
      </c>
      <c r="G425" s="12">
        <v>3.1137769464706802</v>
      </c>
      <c r="H425" s="15">
        <v>41818678.877427101</v>
      </c>
      <c r="I425" s="15">
        <v>2303790.4728388102</v>
      </c>
      <c r="J425">
        <f>560*(1+2.2*10^(-5)*H425/(G425*1000)/((D425-E425)*1000))</f>
        <v>566.40815326435859</v>
      </c>
      <c r="K425">
        <f>(J425*(D425-E425)*1000)^(1/2)</f>
        <v>120.93306547934225</v>
      </c>
      <c r="L425">
        <f>(D425+E425)/2*1000</f>
        <v>112.26598735126788</v>
      </c>
      <c r="M425">
        <f>0.8049-0.3393*F425+(0.2488+0.0393*F425+0.0732*F425*F425)*K425/L425</f>
        <v>1.0150505637519647</v>
      </c>
      <c r="N425">
        <f>H425/1000/(M425*G425*K425)*10^6</f>
        <v>109408249.92302684</v>
      </c>
      <c r="O425">
        <f t="shared" si="24"/>
        <v>18.510596855739873</v>
      </c>
      <c r="P425" s="13">
        <v>996.60648001202003</v>
      </c>
      <c r="Q425">
        <f>R425*B425*1000/K425</f>
        <v>6.3562730533371914</v>
      </c>
      <c r="R425">
        <f>LN(1/(1-F425))</f>
        <v>0.23080634762274715</v>
      </c>
      <c r="S425">
        <v>3</v>
      </c>
      <c r="T425">
        <v>18.526315153645498</v>
      </c>
      <c r="U425">
        <f t="shared" si="25"/>
        <v>111141547.94974475</v>
      </c>
      <c r="V425" s="10">
        <f t="shared" si="26"/>
        <v>1.5842480141464166E-2</v>
      </c>
      <c r="W425">
        <f>6310.7*EXP(-2.62*(C425+273)*0.001-0.669*(D425-E425)/D425)*POWER(B425*(D425-E425)/D425/SQRT(J425*0.01*(D425-E425)),0.115)*POWER(((D425-E425)/D425),0.407)*1000000</f>
        <v>111110512.09860076</v>
      </c>
      <c r="X425" s="10">
        <f t="shared" si="27"/>
        <v>1.55588100236639E-2</v>
      </c>
      <c r="Y425">
        <f>(H425/N425)*U425</f>
        <v>42481190.467085004</v>
      </c>
      <c r="Z425" s="11">
        <f>ABS(H425-Y425)</f>
        <v>662511.58965790272</v>
      </c>
      <c r="AA425">
        <v>42119665.988778502</v>
      </c>
      <c r="AB425" s="10">
        <f>ABS(AA425-H425)/H425</f>
        <v>7.1974323300267509E-3</v>
      </c>
      <c r="AD425" s="11"/>
    </row>
    <row r="426" spans="1:30" ht="15.6" x14ac:dyDescent="0.25">
      <c r="A426" s="12">
        <v>6</v>
      </c>
      <c r="B426" s="13">
        <v>3.6323163595196699</v>
      </c>
      <c r="C426" s="13">
        <v>1004.6749988046701</v>
      </c>
      <c r="D426" s="14">
        <v>9.9355856872085799E-2</v>
      </c>
      <c r="E426" s="14">
        <v>8.0207170402118388E-2</v>
      </c>
      <c r="F426" s="12">
        <v>0.19253452810321001</v>
      </c>
      <c r="G426" s="12">
        <v>3.1153346956529</v>
      </c>
      <c r="H426" s="15">
        <v>38253217.122349098</v>
      </c>
      <c r="I426" s="15">
        <v>1784012.7816133101</v>
      </c>
      <c r="J426">
        <f>560*(1+2.2*10^(-5)*H426/(G426*1000)/((D426-E426)*1000))</f>
        <v>567.90014337531522</v>
      </c>
      <c r="K426">
        <f>(J426*(D426-E426)*1000)^(1/2)</f>
        <v>104.28107110949452</v>
      </c>
      <c r="L426">
        <f>(D426+E426)/2*1000</f>
        <v>89.781513637102094</v>
      </c>
      <c r="M426">
        <f>0.8049-0.3393*F426+(0.2488+0.0393*F426+0.0732*F426*F426)*K426/L426</f>
        <v>1.0404941149988058</v>
      </c>
      <c r="N426">
        <f>H426/1000/(M426*G426*K426)*10^6</f>
        <v>113166567.17826438</v>
      </c>
      <c r="O426">
        <f t="shared" si="24"/>
        <v>18.544371337162843</v>
      </c>
      <c r="P426" s="13">
        <v>1004.6749988046701</v>
      </c>
      <c r="Q426">
        <f>R426*B426*1000/K426</f>
        <v>7.4489928891508939</v>
      </c>
      <c r="R426">
        <f>LN(1/(1-F426))</f>
        <v>0.21385498406046999</v>
      </c>
      <c r="S426">
        <v>3</v>
      </c>
      <c r="T426">
        <v>18.523513504781398</v>
      </c>
      <c r="U426">
        <f t="shared" si="25"/>
        <v>110830604.13925301</v>
      </c>
      <c r="V426" s="10">
        <f t="shared" si="26"/>
        <v>2.0641812306029166E-2</v>
      </c>
      <c r="W426">
        <f>6310.7*EXP(-2.62*(C426+273)*0.001-0.669*(D426-E426)/D426)*POWER(B426*(D426-E426)/D426/SQRT(J426*0.01*(D426-E426)),0.115)*POWER(((D426-E426)/D426),0.407)*1000000</f>
        <v>108854466.45614702</v>
      </c>
      <c r="X426" s="10">
        <f t="shared" si="27"/>
        <v>3.8104016315390885E-2</v>
      </c>
      <c r="Y426">
        <f>(H426/N426)*U426</f>
        <v>37463601.394407786</v>
      </c>
      <c r="Z426" s="11">
        <f>ABS(H426-Y426)</f>
        <v>789615.7279413119</v>
      </c>
      <c r="AA426">
        <v>39483760.4556503</v>
      </c>
      <c r="AB426" s="10">
        <f>ABS(AA426-H426)/H426</f>
        <v>3.2168361927976709E-2</v>
      </c>
      <c r="AD426" s="11"/>
    </row>
    <row r="427" spans="1:30" ht="15.6" x14ac:dyDescent="0.25">
      <c r="A427" s="12">
        <v>1</v>
      </c>
      <c r="B427" s="13">
        <v>2.0724744801610502</v>
      </c>
      <c r="C427" s="13">
        <v>1003.7831058615</v>
      </c>
      <c r="D427" s="14">
        <v>0.227508265330055</v>
      </c>
      <c r="E427" s="14">
        <v>0.208855290569989</v>
      </c>
      <c r="F427" s="12">
        <v>8.1952097534847002E-2</v>
      </c>
      <c r="G427" s="12">
        <v>4.1016637056862102</v>
      </c>
      <c r="H427" s="15">
        <v>36199354.654026203</v>
      </c>
      <c r="I427" s="15">
        <v>1932366.67523719</v>
      </c>
      <c r="J427">
        <f>560*(1+2.2*10^(-5)*H427/(G427*1000)/((D427-E427)*1000))</f>
        <v>565.8291252040018</v>
      </c>
      <c r="K427">
        <f>(J427*(D427-E427)*1000)^(1/2)</f>
        <v>102.73459198799823</v>
      </c>
      <c r="L427">
        <f>(D427+E427)/2*1000</f>
        <v>218.181777950022</v>
      </c>
      <c r="M427">
        <f>0.8049-0.3393*F427+(0.2488+0.0393*F427+0.0732*F427*F427)*K427/L427</f>
        <v>0.89599337260440515</v>
      </c>
      <c r="N427">
        <f>H427/1000/(M427*G427*K427)*10^6</f>
        <v>95878069.422425628</v>
      </c>
      <c r="O427">
        <f t="shared" si="24"/>
        <v>18.378587831975484</v>
      </c>
      <c r="P427" s="13">
        <v>1003.7831058615</v>
      </c>
      <c r="Q427">
        <f>R427*B427*1000/K427</f>
        <v>1.7249146087412246</v>
      </c>
      <c r="R427">
        <f>LN(1/(1-F427))</f>
        <v>8.5505708388455809E-2</v>
      </c>
      <c r="S427">
        <v>3</v>
      </c>
      <c r="T427">
        <v>18.482418562448</v>
      </c>
      <c r="U427">
        <f t="shared" si="25"/>
        <v>106368343.00446382</v>
      </c>
      <c r="V427" s="10">
        <f t="shared" si="26"/>
        <v>0.10941264926622048</v>
      </c>
      <c r="W427">
        <f>6310.7*EXP(-2.62*(C427+273)*0.001-0.669*(D427-E427)/D427)*POWER(B427*(D427-E427)/D427/SQRT(J427*0.01*(D427-E427)),0.115)*POWER(((D427-E427)/D427),0.407)*1000000</f>
        <v>70630723.058240861</v>
      </c>
      <c r="X427" s="10">
        <f t="shared" si="27"/>
        <v>0.26332764641879075</v>
      </c>
      <c r="Y427">
        <f>(H427/N427)*U427</f>
        <v>40160021.948450692</v>
      </c>
      <c r="Z427" s="11">
        <f>ABS(H427-Y427)</f>
        <v>3960667.2944244891</v>
      </c>
      <c r="AA427">
        <v>39195253.490253203</v>
      </c>
      <c r="AB427" s="10">
        <f>ABS(AA427-H427)/H427</f>
        <v>8.2761111761802827E-2</v>
      </c>
      <c r="AD427" s="11"/>
    </row>
    <row r="428" spans="1:30" ht="15.6" x14ac:dyDescent="0.25">
      <c r="A428" s="12">
        <v>2</v>
      </c>
      <c r="B428" s="13">
        <v>1.9263018711433499</v>
      </c>
      <c r="C428" s="13">
        <v>1000.29055177782</v>
      </c>
      <c r="D428" s="14">
        <v>0.208855290569989</v>
      </c>
      <c r="E428" s="14">
        <v>0.19351023935492701</v>
      </c>
      <c r="F428" s="12">
        <v>7.3437007377050403E-2</v>
      </c>
      <c r="G428" s="12">
        <v>4.1031434911345004</v>
      </c>
      <c r="H428" s="15">
        <v>34533143.782578699</v>
      </c>
      <c r="I428" s="15">
        <v>1709419.1966500899</v>
      </c>
      <c r="J428">
        <f>560*(1+2.2*10^(-5)*H428/(G428*1000)/((D428-E428)*1000))</f>
        <v>566.75712226915573</v>
      </c>
      <c r="K428">
        <f>(J428*(D428-E428)*1000)^(1/2)</f>
        <v>93.257262814867929</v>
      </c>
      <c r="L428">
        <f>(D428+E428)/2*1000</f>
        <v>201.18276496245801</v>
      </c>
      <c r="M428">
        <f>0.8049-0.3393*F428+(0.2488+0.0393*F428+0.0732*F428*F428)*K428/L428</f>
        <v>0.89683363462740973</v>
      </c>
      <c r="N428">
        <f>H428/1000/(M428*G428*K428)*10^6</f>
        <v>100629394.61408556</v>
      </c>
      <c r="O428">
        <f t="shared" si="24"/>
        <v>18.426954965932815</v>
      </c>
      <c r="P428" s="13">
        <v>1000.29055177782</v>
      </c>
      <c r="Q428">
        <f>R428*B428*1000/K428</f>
        <v>1.5754836830276429</v>
      </c>
      <c r="R428">
        <f>LN(1/(1-F428))</f>
        <v>7.627324568886909E-2</v>
      </c>
      <c r="S428">
        <v>3</v>
      </c>
      <c r="T428">
        <v>18.493671780110802</v>
      </c>
      <c r="U428">
        <f t="shared" si="25"/>
        <v>107572089.42798229</v>
      </c>
      <c r="V428" s="10">
        <f t="shared" si="26"/>
        <v>6.8992711727244457E-2</v>
      </c>
      <c r="W428">
        <f>6310.7*EXP(-2.62*(C428+273)*0.001-0.669*(D428-E428)/D428)*POWER(B428*(D428-E428)/D428/SQRT(J428*0.01*(D428-E428)),0.115)*POWER(((D428-E428)/D428),0.407)*1000000</f>
        <v>67882998.656077147</v>
      </c>
      <c r="X428" s="10">
        <f t="shared" si="27"/>
        <v>0.32541580999857023</v>
      </c>
      <c r="Y428">
        <f>(H428/N428)*U428</f>
        <v>36915679.016605638</v>
      </c>
      <c r="Z428" s="11">
        <f>ABS(H428-Y428)</f>
        <v>2382535.2340269387</v>
      </c>
      <c r="AA428">
        <v>36018090.755320601</v>
      </c>
      <c r="AB428" s="10">
        <f>ABS(AA428-H428)/H428</f>
        <v>4.3000630990655091E-2</v>
      </c>
      <c r="AD428" s="11"/>
    </row>
    <row r="429" spans="1:30" ht="15.6" x14ac:dyDescent="0.25">
      <c r="A429" s="12">
        <v>4</v>
      </c>
      <c r="B429" s="13">
        <v>2.9105277760353001</v>
      </c>
      <c r="C429" s="13">
        <v>1005.1799515113</v>
      </c>
      <c r="D429" s="14">
        <v>0.15759388146741599</v>
      </c>
      <c r="E429" s="14">
        <v>0.12535082766653902</v>
      </c>
      <c r="F429" s="12">
        <v>0.204466105474988</v>
      </c>
      <c r="G429" s="12">
        <v>3.0950902526308899</v>
      </c>
      <c r="H429" s="15">
        <v>40450976.979717404</v>
      </c>
      <c r="I429" s="15">
        <v>2518414.7691426501</v>
      </c>
      <c r="J429">
        <f>560*(1+2.2*10^(-5)*H429/(G429*1000)/((D429-E429)*1000))</f>
        <v>564.99378956583575</v>
      </c>
      <c r="K429">
        <f>(J429*(D429-E429)*1000)^(1/2)</f>
        <v>134.97083075291712</v>
      </c>
      <c r="L429">
        <f>(D429+E429)/2*1000</f>
        <v>141.47235456697749</v>
      </c>
      <c r="M429">
        <f>0.8049-0.3393*F429+(0.2488+0.0393*F429+0.0732*F429*F429)*K429/L429</f>
        <v>0.98347658982700981</v>
      </c>
      <c r="N429">
        <f>H429/1000/(M429*G429*K429)*10^6</f>
        <v>98458167.863960102</v>
      </c>
      <c r="O429">
        <f t="shared" si="24"/>
        <v>18.405142324198795</v>
      </c>
      <c r="P429" s="13">
        <v>1005.1799515113</v>
      </c>
      <c r="Q429">
        <f>R429*B429*1000/K429</f>
        <v>4.9326171396706746</v>
      </c>
      <c r="R429">
        <f>LN(1/(1-F429))</f>
        <v>0.22874182428670084</v>
      </c>
      <c r="S429">
        <v>3</v>
      </c>
      <c r="T429">
        <v>18.481094656163201</v>
      </c>
      <c r="U429">
        <f t="shared" si="25"/>
        <v>106227614.46291173</v>
      </c>
      <c r="V429" s="10">
        <f t="shared" si="26"/>
        <v>7.8911143356706445E-2</v>
      </c>
      <c r="W429">
        <f>6310.7*EXP(-2.62*(C429+273)*0.001-0.669*(D429-E429)/D429)*POWER(B429*(D429-E429)/D429/SQRT(J429*0.01*(D429-E429)),0.115)*POWER(((D429-E429)/D429),0.407)*1000000</f>
        <v>105298433.50109287</v>
      </c>
      <c r="X429" s="10">
        <f t="shared" si="27"/>
        <v>6.9473826149029874E-2</v>
      </c>
      <c r="Y429">
        <f>(H429/N429)*U429</f>
        <v>43643009.823082715</v>
      </c>
      <c r="Z429" s="11">
        <f>ABS(H429-Y429)</f>
        <v>3192032.8433653116</v>
      </c>
      <c r="AA429">
        <v>40444255.723245598</v>
      </c>
      <c r="AB429" s="10">
        <f>ABS(AA429-H429)/H429</f>
        <v>1.661580751232632E-4</v>
      </c>
      <c r="AD429" s="11"/>
    </row>
    <row r="430" spans="1:30" ht="15.6" x14ac:dyDescent="0.25">
      <c r="A430" s="12">
        <v>1</v>
      </c>
      <c r="B430" s="13">
        <v>2.1415452303107601</v>
      </c>
      <c r="C430" s="13">
        <v>999.94081659137998</v>
      </c>
      <c r="D430" s="14">
        <v>0.225917780110309</v>
      </c>
      <c r="E430" s="14">
        <v>0.20430185256667202</v>
      </c>
      <c r="F430" s="12">
        <v>9.5638172948549705E-2</v>
      </c>
      <c r="G430" s="12">
        <v>4.1017787195155799</v>
      </c>
      <c r="H430" s="15">
        <v>39004348.367912397</v>
      </c>
      <c r="I430" s="15">
        <v>2092771.0823178401</v>
      </c>
      <c r="J430">
        <f>560*(1+2.2*10^(-5)*H430/(G430*1000)/((D430-E430)*1000))</f>
        <v>565.41972974541738</v>
      </c>
      <c r="K430">
        <f>(J430*(D430-E430)*1000)^(1/2)</f>
        <v>110.55347986345677</v>
      </c>
      <c r="L430">
        <f>(D430+E430)/2*1000</f>
        <v>215.10981633849053</v>
      </c>
      <c r="M430">
        <f>0.8049-0.3393*F430+(0.2488+0.0393*F430+0.0732*F430*F430)*K430/L430</f>
        <v>0.90259395608430903</v>
      </c>
      <c r="N430">
        <f>H430/1000/(M430*G430*K430)*10^6</f>
        <v>95296282.836651132</v>
      </c>
      <c r="O430">
        <f t="shared" si="24"/>
        <v>18.372501363001717</v>
      </c>
      <c r="P430" s="13">
        <v>999.94081659137998</v>
      </c>
      <c r="Q430">
        <f>R430*B430*1000/K430</f>
        <v>1.9472967776387375</v>
      </c>
      <c r="R430">
        <f>LN(1/(1-F430))</f>
        <v>0.10052574750598148</v>
      </c>
      <c r="S430">
        <v>3</v>
      </c>
      <c r="T430">
        <v>18.491062699209301</v>
      </c>
      <c r="U430">
        <f t="shared" si="25"/>
        <v>107291790.96361268</v>
      </c>
      <c r="V430" s="10">
        <f t="shared" si="26"/>
        <v>0.12587592894387323</v>
      </c>
      <c r="W430">
        <f>6310.7*EXP(-2.62*(C430+273)*0.001-0.669*(D430-E430)/D430)*POWER(B430*(D430-E430)/D430/SQRT(J430*0.01*(D430-E430)),0.115)*POWER(((D430-E430)/D430),0.407)*1000000</f>
        <v>76273419.164415389</v>
      </c>
      <c r="X430" s="10">
        <f t="shared" si="27"/>
        <v>0.19961810792602619</v>
      </c>
      <c r="Y430">
        <f>(H430/N430)*U430</f>
        <v>43914056.951573811</v>
      </c>
      <c r="Z430" s="11">
        <f>ABS(H430-Y430)</f>
        <v>4909708.5836614147</v>
      </c>
      <c r="AA430">
        <v>41257754.696934402</v>
      </c>
      <c r="AB430" s="10">
        <f>ABS(AA430-H430)/H430</f>
        <v>5.7773207945086683E-2</v>
      </c>
      <c r="AD430" s="11"/>
    </row>
    <row r="431" spans="1:30" ht="15.6" x14ac:dyDescent="0.25">
      <c r="A431" s="12">
        <v>2</v>
      </c>
      <c r="B431" s="13">
        <v>2.2558938378451399</v>
      </c>
      <c r="C431" s="13">
        <v>994.14682025431296</v>
      </c>
      <c r="D431" s="14">
        <v>0.20430185256667202</v>
      </c>
      <c r="E431" s="14">
        <v>0.186266036825874</v>
      </c>
      <c r="F431" s="12">
        <v>8.8237046359034593E-2</v>
      </c>
      <c r="G431" s="12">
        <v>4.1034688559997798</v>
      </c>
      <c r="H431" s="15">
        <v>37145994.157169104</v>
      </c>
      <c r="I431" s="15">
        <v>1935098.40710322</v>
      </c>
      <c r="J431">
        <f>560*(1+2.2*10^(-5)*H431/(G431*1000)/((D431-E431)*1000))</f>
        <v>566.18351989618532</v>
      </c>
      <c r="K431">
        <f>(J431*(D431-E431)*1000)^(1/2)</f>
        <v>101.05237078032383</v>
      </c>
      <c r="L431">
        <f>(D431+E431)/2*1000</f>
        <v>195.28394469627304</v>
      </c>
      <c r="M431">
        <f>0.8049-0.3393*F431+(0.2488+0.0393*F431+0.0732*F431*F431)*K431/L431</f>
        <v>0.90579549172092988</v>
      </c>
      <c r="N431">
        <f>H431/1000/(M431*G431*K431)*10^6</f>
        <v>98897242.543158278</v>
      </c>
      <c r="O431">
        <f t="shared" si="24"/>
        <v>18.409591914941949</v>
      </c>
      <c r="P431" s="13">
        <v>994.14682025431296</v>
      </c>
      <c r="Q431">
        <f>R431*B431*1000/K431</f>
        <v>2.0621855525630428</v>
      </c>
      <c r="R431">
        <f>LN(1/(1-F431))</f>
        <v>9.2375241945996597E-2</v>
      </c>
      <c r="S431">
        <v>3</v>
      </c>
      <c r="T431">
        <v>18.506946393436198</v>
      </c>
      <c r="U431">
        <f t="shared" si="25"/>
        <v>109009587.32507508</v>
      </c>
      <c r="V431" s="10">
        <f t="shared" si="26"/>
        <v>0.1022510286624404</v>
      </c>
      <c r="W431">
        <f>6310.7*EXP(-2.62*(C431+273)*0.001-0.669*(D431-E431)/D431)*POWER(B431*(D431-E431)/D431/SQRT(J431*0.01*(D431-E431)),0.115)*POWER(((D431-E431)/D431),0.407)*1000000</f>
        <v>75849531.419826508</v>
      </c>
      <c r="X431" s="10">
        <f t="shared" si="27"/>
        <v>0.23304705501039485</v>
      </c>
      <c r="Y431">
        <f>(H431/N431)*U431</f>
        <v>40944210.270428643</v>
      </c>
      <c r="Z431" s="11">
        <f>ABS(H431-Y431)</f>
        <v>3798216.113259539</v>
      </c>
      <c r="AA431">
        <v>38407964.710190997</v>
      </c>
      <c r="AB431" s="10">
        <f>ABS(AA431-H431)/H431</f>
        <v>3.3973260957355075E-2</v>
      </c>
      <c r="AD431" s="11"/>
    </row>
    <row r="432" spans="1:30" ht="15.6" x14ac:dyDescent="0.25">
      <c r="A432" s="16">
        <v>3</v>
      </c>
      <c r="B432" s="13">
        <v>2.3422488270291799</v>
      </c>
      <c r="C432" s="13">
        <v>998.61304066377397</v>
      </c>
      <c r="D432" s="14">
        <v>0.186266036825874</v>
      </c>
      <c r="E432" s="14">
        <v>0.17141296081117902</v>
      </c>
      <c r="F432" s="12">
        <v>7.9698405716340695E-2</v>
      </c>
      <c r="G432" s="12">
        <v>4.1046928021231901</v>
      </c>
      <c r="H432" s="15">
        <v>33168682.158645902</v>
      </c>
      <c r="I432" s="15">
        <v>1563053.71959449</v>
      </c>
      <c r="J432">
        <f>560*(1+2.2*10^(-5)*H432/(G432*1000)/((D432-E432)*1000))</f>
        <v>566.7025777584314</v>
      </c>
      <c r="K432">
        <f>(J432*(D432-E432)*1000)^(1/2)</f>
        <v>91.745716331442836</v>
      </c>
      <c r="L432">
        <f>(D432+E432)/2*1000</f>
        <v>178.83949881852652</v>
      </c>
      <c r="M432">
        <f>0.8049-0.3393*F432+(0.2488+0.0393*F432+0.0732*F432*F432)*K432/L432</f>
        <v>0.90733953085004815</v>
      </c>
      <c r="N432">
        <f>H432/1000/(M432*G432*K432)*10^6</f>
        <v>97071541.97741282</v>
      </c>
      <c r="O432">
        <f t="shared" si="24"/>
        <v>18.390958810773046</v>
      </c>
      <c r="P432" s="13">
        <v>998.61304066377397</v>
      </c>
      <c r="Q432">
        <f>R432*B432*1000/K432</f>
        <v>2.1203471249234878</v>
      </c>
      <c r="R432">
        <f>LN(1/(1-F432))</f>
        <v>8.3053842786702858E-2</v>
      </c>
      <c r="S432">
        <v>3</v>
      </c>
      <c r="T432">
        <v>18.493686637141099</v>
      </c>
      <c r="U432">
        <f t="shared" si="25"/>
        <v>107573687.64164641</v>
      </c>
      <c r="V432" s="10">
        <f t="shared" si="26"/>
        <v>0.10818974799717611</v>
      </c>
      <c r="W432">
        <f>6310.7*EXP(-2.62*(C432+273)*0.001-0.669*(D432-E432)/D432)*POWER(B432*(D432-E432)/D432/SQRT(J432*0.01*(D432-E432)),0.115)*POWER(((D432-E432)/D432),0.407)*1000000</f>
        <v>72609132.113718107</v>
      </c>
      <c r="X432" s="10">
        <f t="shared" si="27"/>
        <v>0.25200392788018933</v>
      </c>
      <c r="Y432">
        <f>(H432/N432)*U432</f>
        <v>36757193.522788234</v>
      </c>
      <c r="Z432" s="11">
        <f>ABS(H432-Y432)</f>
        <v>3588511.3641423322</v>
      </c>
      <c r="AA432">
        <v>34786098.858612999</v>
      </c>
      <c r="AB432" s="10">
        <f>ABS(AA432-H432)/H432</f>
        <v>4.8763369380519513E-2</v>
      </c>
      <c r="AD432" s="11"/>
    </row>
    <row r="433" spans="1:30" ht="15.6" x14ac:dyDescent="0.25">
      <c r="A433" s="12">
        <v>5</v>
      </c>
      <c r="B433" s="13">
        <v>2.8882006851767099</v>
      </c>
      <c r="C433" s="13">
        <v>1006.79061481672</v>
      </c>
      <c r="D433" s="14">
        <v>0.14113080853895302</v>
      </c>
      <c r="E433" s="14">
        <v>0.11334755506888899</v>
      </c>
      <c r="F433" s="12">
        <v>0.19672232820504701</v>
      </c>
      <c r="G433" s="12">
        <v>3.4933318842777501</v>
      </c>
      <c r="H433" s="15">
        <v>43345184.380945697</v>
      </c>
      <c r="I433" s="15">
        <v>2509915.2119333302</v>
      </c>
      <c r="J433">
        <f>560*(1+2.2*10^(-5)*H433/(G433*1000)/((D433-E433)*1000))</f>
        <v>565.50210170141395</v>
      </c>
      <c r="K433">
        <f>(J433*(D433-E433)*1000)^(1/2)</f>
        <v>125.34547550440067</v>
      </c>
      <c r="L433">
        <f>(D433+E433)/2*1000</f>
        <v>127.23918180392101</v>
      </c>
      <c r="M433">
        <f>0.8049-0.3393*F433+(0.2488+0.0393*F433+0.0732*F433*F433)*K433/L433</f>
        <v>0.9936559919122373</v>
      </c>
      <c r="N433">
        <f>H433/1000/(M433*G433*K433)*10^6</f>
        <v>99622236.872439295</v>
      </c>
      <c r="O433">
        <f t="shared" si="24"/>
        <v>18.416895959407107</v>
      </c>
      <c r="P433" s="13">
        <v>1006.79061481672</v>
      </c>
      <c r="Q433">
        <f>R433*B433*1000/K433</f>
        <v>5.047444374963109</v>
      </c>
      <c r="R433">
        <f>LN(1/(1-F433))</f>
        <v>0.21905483178813601</v>
      </c>
      <c r="S433">
        <v>3</v>
      </c>
      <c r="T433">
        <v>18.477195963666102</v>
      </c>
      <c r="U433">
        <f t="shared" si="25"/>
        <v>105814271.93069527</v>
      </c>
      <c r="V433" s="10">
        <f t="shared" si="26"/>
        <v>6.2155149820461525E-2</v>
      </c>
      <c r="W433">
        <f>6310.7*EXP(-2.62*(C433+273)*0.001-0.669*(D433-E433)/D433)*POWER(B433*(D433-E433)/D433/SQRT(J433*0.01*(D433-E433)),0.115)*POWER(((D433-E433)/D433),0.407)*1000000</f>
        <v>104090441.02752863</v>
      </c>
      <c r="X433" s="10">
        <f t="shared" si="27"/>
        <v>4.4851473881384725E-2</v>
      </c>
      <c r="Y433">
        <f>(H433/N433)*U433</f>
        <v>46039310.810138904</v>
      </c>
      <c r="Z433" s="11">
        <f>ABS(H433-Y433)</f>
        <v>2694126.4291932061</v>
      </c>
      <c r="AA433">
        <v>42618662.983254999</v>
      </c>
      <c r="AB433" s="10">
        <f>ABS(AA433-H433)/H433</f>
        <v>1.676129443366893E-2</v>
      </c>
      <c r="AD433" s="11"/>
    </row>
    <row r="434" spans="1:30" ht="15.6" x14ac:dyDescent="0.25">
      <c r="A434" s="8">
        <v>8</v>
      </c>
      <c r="B434" s="6">
        <v>5.2460972498550298</v>
      </c>
      <c r="C434" s="6">
        <v>907.010450577234</v>
      </c>
      <c r="D434" s="7">
        <v>3.9984289083215899E-2</v>
      </c>
      <c r="E434" s="7">
        <v>3.2097973779145E-2</v>
      </c>
      <c r="F434" s="8">
        <v>0.196743299792563</v>
      </c>
      <c r="G434" s="8">
        <v>2.25440320555757</v>
      </c>
      <c r="H434" s="9">
        <v>37973124.510657497</v>
      </c>
      <c r="I434" s="9">
        <v>1010838.26930883</v>
      </c>
      <c r="J434">
        <f>560*(1+2.2*10^(-5)*H434/(G434*1000)/((D434-E434)*1000))</f>
        <v>586.31366316867332</v>
      </c>
      <c r="K434">
        <f>(J434*(D434-E434)*1000)^(1/2)</f>
        <v>67.998929512404672</v>
      </c>
      <c r="L434">
        <f>(D434+E434)/2*1000</f>
        <v>36.041131431180446</v>
      </c>
      <c r="M434">
        <f>0.8049-0.3393*F434+(0.2488+0.0393*F434+0.0732*F434*F434)*K434/L434</f>
        <v>1.2274906714785867</v>
      </c>
      <c r="N434">
        <f>H434/1000/(M434*G434*K434)*10^6</f>
        <v>201801534.31997082</v>
      </c>
      <c r="O434">
        <f t="shared" si="24"/>
        <v>19.122795269026192</v>
      </c>
      <c r="P434" s="6">
        <v>907.010450577234</v>
      </c>
      <c r="Q434">
        <f>R434*B434*1000/K434</f>
        <v>16.902029535272654</v>
      </c>
      <c r="R434">
        <f>LN(1/(1-F434))</f>
        <v>0.21908093964848768</v>
      </c>
      <c r="S434">
        <v>4</v>
      </c>
      <c r="T434">
        <v>19.0658027916291</v>
      </c>
      <c r="U434">
        <f t="shared" si="25"/>
        <v>190621966.47567526</v>
      </c>
      <c r="V434" s="10">
        <f t="shared" si="26"/>
        <v>5.5398824800655652E-2</v>
      </c>
      <c r="W434">
        <f>6310.7*EXP(-2.62*(C434+273)*0.001-0.669*(D434-E434)/D434)*POWER(B434*(D434-E434)/D434/SQRT(J434*0.01*(D434-E434)),0.115)*POWER(((D434-E434)/D434),0.407)*1000000</f>
        <v>155460820.30179641</v>
      </c>
      <c r="X434" s="10">
        <f t="shared" si="27"/>
        <v>0.22963509258902801</v>
      </c>
      <c r="Y434">
        <f>(H434/N434)*U434</f>
        <v>35869458.038758099</v>
      </c>
      <c r="Z434" s="11">
        <f>ABS(H434-Y434)</f>
        <v>2103666.4718993977</v>
      </c>
      <c r="AA434">
        <v>43179737.823845297</v>
      </c>
      <c r="AB434" s="10">
        <f>ABS(AA434-H434)/H434</f>
        <v>0.13711311303146828</v>
      </c>
      <c r="AD434" s="11"/>
    </row>
    <row r="435" spans="1:30" ht="15.6" x14ac:dyDescent="0.25">
      <c r="A435" s="8">
        <v>9</v>
      </c>
      <c r="B435" s="6">
        <v>5.9822105988626104</v>
      </c>
      <c r="C435" s="6">
        <v>901.09213136329799</v>
      </c>
      <c r="D435" s="7">
        <v>3.2097973779145E-2</v>
      </c>
      <c r="E435" s="7">
        <v>2.66436947724993E-2</v>
      </c>
      <c r="F435" s="8">
        <v>0.169398206361001</v>
      </c>
      <c r="G435" s="8">
        <v>2.2547427608261801</v>
      </c>
      <c r="H435" s="9">
        <v>33017522.6930454</v>
      </c>
      <c r="I435" s="9">
        <v>712211.58952595002</v>
      </c>
      <c r="J435">
        <f>560*(1+2.2*10^(-5)*H435/(G435*1000)/((D435-E435)*1000))</f>
        <v>593.07659850272501</v>
      </c>
      <c r="K435">
        <f>(J435*(D435-E435)*1000)^(1/2)</f>
        <v>56.875348267472212</v>
      </c>
      <c r="L435">
        <f>(D435+E435)/2*1000</f>
        <v>29.370834275822148</v>
      </c>
      <c r="M435">
        <f>0.8049-0.3393*F435+(0.2488+0.0393*F435+0.0732*F435*F435)*K435/L435</f>
        <v>1.2461728633674167</v>
      </c>
      <c r="N435">
        <f>H435/1000/(M435*G435*K435)*10^6</f>
        <v>206607044.37146288</v>
      </c>
      <c r="O435">
        <f t="shared" si="24"/>
        <v>19.146329210735828</v>
      </c>
      <c r="P435" s="6">
        <v>901.09213136329799</v>
      </c>
      <c r="Q435">
        <f>R435*B435*1000/K435</f>
        <v>19.522112229954899</v>
      </c>
      <c r="R435">
        <f>LN(1/(1-F435))</f>
        <v>0.18560478833802146</v>
      </c>
      <c r="S435">
        <v>4</v>
      </c>
      <c r="T435">
        <v>19.135525378540301</v>
      </c>
      <c r="U435">
        <f t="shared" si="25"/>
        <v>204386911.10227624</v>
      </c>
      <c r="V435" s="10">
        <f t="shared" si="26"/>
        <v>1.0745680409594479E-2</v>
      </c>
      <c r="W435">
        <f>6310.7*EXP(-2.62*(C435+273)*0.001-0.669*(D435-E435)/D435)*POWER(B435*(D435-E435)/D435/SQRT(J435*0.01*(D435-E435)),0.115)*POWER(((D435-E435)/D435),0.407)*1000000</f>
        <v>154163868.62078255</v>
      </c>
      <c r="X435" s="10">
        <f t="shared" si="27"/>
        <v>0.25383053085252849</v>
      </c>
      <c r="Y435">
        <f>(H435/N435)*U435</f>
        <v>32662726.9462694</v>
      </c>
      <c r="Z435" s="11">
        <f>ABS(H435-Y435)</f>
        <v>354795.74677599967</v>
      </c>
      <c r="AA435">
        <v>35755219.303932302</v>
      </c>
      <c r="AB435" s="10">
        <f>ABS(AA435-H435)/H435</f>
        <v>8.2916475482988083E-2</v>
      </c>
      <c r="AD435" s="11"/>
    </row>
    <row r="436" spans="1:30" ht="15.6" x14ac:dyDescent="0.25">
      <c r="A436" s="8">
        <v>10</v>
      </c>
      <c r="B436" s="6">
        <v>6.4253538502462497</v>
      </c>
      <c r="C436" s="6">
        <v>886.47619687240297</v>
      </c>
      <c r="D436" s="7">
        <v>2.66436947724993E-2</v>
      </c>
      <c r="E436" s="7">
        <v>2.27597448943666E-2</v>
      </c>
      <c r="F436" s="8">
        <v>0.14522861972410001</v>
      </c>
      <c r="G436" s="8">
        <v>2.2549587736893599</v>
      </c>
      <c r="H436" s="9">
        <v>30479601.322480701</v>
      </c>
      <c r="I436" s="9">
        <v>584863.40818362799</v>
      </c>
      <c r="J436">
        <f>560*(1+2.2*10^(-5)*H436/(G436*1000)/((D436-E436)*1000))</f>
        <v>602.87535874214041</v>
      </c>
      <c r="K436">
        <f>(J436*(D436-E436)*1000)^(1/2)</f>
        <v>48.389437650335879</v>
      </c>
      <c r="L436">
        <f>(D436+E436)/2*1000</f>
        <v>24.70171983343295</v>
      </c>
      <c r="M436">
        <f>0.8049-0.3393*F436+(0.2488+0.0393*F436+0.0732*F436*F436)*K436/L436</f>
        <v>1.2572158010962904</v>
      </c>
      <c r="N436">
        <f>H436/1000/(M436*G436*K436)*10^6</f>
        <v>222182715.29919565</v>
      </c>
      <c r="O436">
        <f t="shared" si="24"/>
        <v>19.219010643211575</v>
      </c>
      <c r="P436" s="6">
        <v>886.47619687240297</v>
      </c>
      <c r="Q436">
        <f>R436*B436*1000/K436</f>
        <v>20.836664470026761</v>
      </c>
      <c r="R436">
        <f>LN(1/(1-F436))</f>
        <v>0.15692123729103061</v>
      </c>
      <c r="S436">
        <v>4</v>
      </c>
      <c r="T436">
        <v>19.204674487698899</v>
      </c>
      <c r="U436">
        <f t="shared" si="25"/>
        <v>219020192.71293807</v>
      </c>
      <c r="V436" s="10">
        <f t="shared" si="26"/>
        <v>1.4233882154148947E-2</v>
      </c>
      <c r="W436">
        <f>6310.7*EXP(-2.62*(C436+273)*0.001-0.669*(D436-E436)/D436)*POWER(B436*(D436-E436)/D436/SQRT(J436*0.01*(D436-E436)),0.115)*POWER(((D436-E436)/D436),0.407)*1000000</f>
        <v>154352830.25252348</v>
      </c>
      <c r="X436" s="10">
        <f t="shared" si="27"/>
        <v>0.30528875729748417</v>
      </c>
      <c r="Y436">
        <f>(H436/N436)*U436</f>
        <v>30045758.269151065</v>
      </c>
      <c r="Z436" s="11">
        <f>ABS(H436-Y436)</f>
        <v>433843.05332963541</v>
      </c>
      <c r="AA436">
        <v>29934676.985888101</v>
      </c>
      <c r="AB436" s="10">
        <f>ABS(AA436-H436)/H436</f>
        <v>1.7878328880590783E-2</v>
      </c>
      <c r="AD436" s="11"/>
    </row>
    <row r="437" spans="1:30" ht="15.6" x14ac:dyDescent="0.25">
      <c r="A437" s="8">
        <v>8</v>
      </c>
      <c r="B437" s="6">
        <v>5.1949215769788699</v>
      </c>
      <c r="C437" s="6">
        <v>905.10500624655594</v>
      </c>
      <c r="D437" s="7">
        <v>3.9982759681301897E-2</v>
      </c>
      <c r="E437" s="7">
        <v>3.2244401743458398E-2</v>
      </c>
      <c r="F437" s="8">
        <v>0.19305950985838299</v>
      </c>
      <c r="G437" s="8">
        <v>2.2257573003182598</v>
      </c>
      <c r="H437" s="9">
        <v>39655629.076736502</v>
      </c>
      <c r="I437" s="9">
        <v>1069786.19184398</v>
      </c>
      <c r="J437">
        <f>560*(1+2.2*10^(-5)*H437/(G437*1000)/((D437-E437)*1000))</f>
        <v>588.36540121771395</v>
      </c>
      <c r="K437">
        <f>(J437*(D437-E437)*1000)^(1/2)</f>
        <v>67.475788790243655</v>
      </c>
      <c r="L437">
        <f>(D437+E437)/2*1000</f>
        <v>36.113580712380148</v>
      </c>
      <c r="M437">
        <f>0.8049-0.3393*F437+(0.2488+0.0393*F437+0.0732*F437*F437)*K437/L437</f>
        <v>1.2235348244880118</v>
      </c>
      <c r="N437">
        <f>H437/1000/(M437*G437*K437)*10^6</f>
        <v>215805610.97214901</v>
      </c>
      <c r="O437">
        <f t="shared" si="24"/>
        <v>19.189888611248019</v>
      </c>
      <c r="P437" s="6">
        <v>905.10500624655594</v>
      </c>
      <c r="Q437">
        <f>R437*B437*1000/K437</f>
        <v>16.514642061998359</v>
      </c>
      <c r="R437">
        <f>LN(1/(1-F437))</f>
        <v>0.21450535551104966</v>
      </c>
      <c r="S437">
        <v>4</v>
      </c>
      <c r="T437">
        <v>19.062887927721899</v>
      </c>
      <c r="U437">
        <f t="shared" si="25"/>
        <v>190067138.40267622</v>
      </c>
      <c r="V437" s="10">
        <f t="shared" si="26"/>
        <v>0.11926692940710652</v>
      </c>
      <c r="W437">
        <f>6310.7*EXP(-2.62*(C437+273)*0.001-0.669*(D437-E437)/D437)*POWER(B437*(D437-E437)/D437/SQRT(J437*0.01*(D437-E437)),0.115)*POWER(((D437-E437)/D437),0.407)*1000000</f>
        <v>155050517.33992246</v>
      </c>
      <c r="X437" s="10">
        <f t="shared" si="27"/>
        <v>0.28152694157737801</v>
      </c>
      <c r="Y437">
        <f>(H437/N437)*U437</f>
        <v>34926023.963046968</v>
      </c>
      <c r="Z437" s="11">
        <f>ABS(H437-Y437)</f>
        <v>4729605.1136895344</v>
      </c>
      <c r="AA437">
        <v>41873902.2874256</v>
      </c>
      <c r="AB437" s="10">
        <f>ABS(AA437-H437)/H437</f>
        <v>5.5938419395556153E-2</v>
      </c>
      <c r="AD437" s="11"/>
    </row>
    <row r="438" spans="1:30" ht="15.6" x14ac:dyDescent="0.25">
      <c r="A438" s="8">
        <v>9</v>
      </c>
      <c r="B438" s="6">
        <v>5.8871748781076798</v>
      </c>
      <c r="C438" s="6">
        <v>893.43223975161004</v>
      </c>
      <c r="D438" s="7">
        <v>3.2244401743458398E-2</v>
      </c>
      <c r="E438" s="7">
        <v>2.68365926061148E-2</v>
      </c>
      <c r="F438" s="8">
        <v>0.16719459460824099</v>
      </c>
      <c r="G438" s="8">
        <v>2.2260925067364199</v>
      </c>
      <c r="H438" s="9">
        <v>34618518.0163652</v>
      </c>
      <c r="I438" s="9">
        <v>762187.53739526903</v>
      </c>
      <c r="J438">
        <f>560*(1+2.2*10^(-5)*H438/(G438*1000)/((D438-E438)*1000))</f>
        <v>595.42865106620729</v>
      </c>
      <c r="K438">
        <f>(J438*(D438-E438)*1000)^(1/2)</f>
        <v>56.744731031806019</v>
      </c>
      <c r="L438">
        <f>(D438+E438)/2*1000</f>
        <v>29.540497174786601</v>
      </c>
      <c r="M438">
        <f>0.8049-0.3393*F438+(0.2488+0.0393*F438+0.0732*F438*F438)*K438/L438</f>
        <v>1.2426465547543013</v>
      </c>
      <c r="N438">
        <f>H438/1000/(M438*G438*K438)*10^6</f>
        <v>220542403.15250662</v>
      </c>
      <c r="O438">
        <f t="shared" si="24"/>
        <v>19.21160053890954</v>
      </c>
      <c r="P438" s="6">
        <v>893.43223975161004</v>
      </c>
      <c r="Q438">
        <f>R438*B438*1000/K438</f>
        <v>18.981316082122497</v>
      </c>
      <c r="R438">
        <f>LN(1/(1-F438))</f>
        <v>0.1829552710783317</v>
      </c>
      <c r="S438">
        <v>4</v>
      </c>
      <c r="T438">
        <v>19.151523230569101</v>
      </c>
      <c r="U438">
        <f t="shared" si="25"/>
        <v>207682957.19507843</v>
      </c>
      <c r="V438" s="10">
        <f t="shared" si="26"/>
        <v>5.8308269854735327E-2</v>
      </c>
      <c r="W438">
        <f>6310.7*EXP(-2.62*(C438+273)*0.001-0.669*(D438-E438)/D438)*POWER(B438*(D438-E438)/D438/SQRT(J438*0.01*(D438-E438)),0.115)*POWER(((D438-E438)/D438),0.407)*1000000</f>
        <v>156201352.14475629</v>
      </c>
      <c r="X438" s="10">
        <f t="shared" si="27"/>
        <v>0.29174004675762077</v>
      </c>
      <c r="Y438">
        <f>(H438/N438)*U438</f>
        <v>32599972.125895962</v>
      </c>
      <c r="Z438" s="11">
        <f>ABS(H438-Y438)</f>
        <v>2018545.8904692382</v>
      </c>
      <c r="AA438">
        <v>35454890.791793004</v>
      </c>
      <c r="AB438" s="10">
        <f>ABS(AA438-H438)/H438</f>
        <v>2.4159693232172017E-2</v>
      </c>
      <c r="AD438" s="11"/>
    </row>
    <row r="439" spans="1:30" ht="15.6" x14ac:dyDescent="0.25">
      <c r="A439" s="12">
        <v>10</v>
      </c>
      <c r="B439" s="13">
        <v>5.7605829982931702</v>
      </c>
      <c r="C439" s="13">
        <v>895.61093011911896</v>
      </c>
      <c r="D439" s="14">
        <v>3.89127056517551E-2</v>
      </c>
      <c r="E439" s="14">
        <v>3.1249293387999099E-2</v>
      </c>
      <c r="F439" s="12">
        <v>0.19643375499672</v>
      </c>
      <c r="G439" s="12">
        <v>3.14667391321075</v>
      </c>
      <c r="H439" s="15">
        <v>58018777.854201898</v>
      </c>
      <c r="I439" s="15">
        <v>1596085.2139119301</v>
      </c>
      <c r="J439">
        <f>560*(1+2.2*10^(-5)*H439/(G439*1000)/((D439-E439)*1000))</f>
        <v>589.64185337940785</v>
      </c>
      <c r="K439">
        <f>(J439*(D439-E439)*1000)^(1/2)</f>
        <v>67.22104291374518</v>
      </c>
      <c r="L439">
        <f>(D439+E439)/2*1000</f>
        <v>35.080999519877103</v>
      </c>
      <c r="M439">
        <f>0.8049-0.3393*F439+(0.2488+0.0393*F439+0.0732*F439*F439)*K439/L439</f>
        <v>1.2351970480885335</v>
      </c>
      <c r="N439">
        <f>H439/1000/(M439*G439*K439)*10^6</f>
        <v>222062561.61637476</v>
      </c>
      <c r="O439">
        <f t="shared" si="24"/>
        <v>19.218469709218603</v>
      </c>
      <c r="P439" s="13">
        <v>895.61093011911896</v>
      </c>
      <c r="Q439">
        <f>R439*B439*1000/K439</f>
        <v>18.741370232858706</v>
      </c>
      <c r="R439">
        <f>LN(1/(1-F439))</f>
        <v>0.21869565164821994</v>
      </c>
      <c r="S439">
        <v>4</v>
      </c>
      <c r="T439">
        <v>19.14143377509</v>
      </c>
      <c r="U439">
        <f t="shared" si="25"/>
        <v>205598084.54571629</v>
      </c>
      <c r="V439" s="10">
        <f t="shared" si="26"/>
        <v>7.4143416840798948E-2</v>
      </c>
      <c r="W439">
        <f>6310.7*EXP(-2.62*(C439+273)*0.001-0.669*(D439-E439)/D439)*POWER(B439*(D439-E439)/D439/SQRT(J439*0.01*(D439-E439)),0.115)*POWER(((D439-E439)/D439),0.407)*1000000</f>
        <v>162025681.81904051</v>
      </c>
      <c r="X439" s="10">
        <f t="shared" si="27"/>
        <v>0.27036020552195222</v>
      </c>
      <c r="Y439">
        <f>(H439/N439)*U439</f>
        <v>53717067.423164092</v>
      </c>
      <c r="Z439" s="11">
        <f>ABS(H439-Y439)</f>
        <v>4301710.431037806</v>
      </c>
      <c r="AA439">
        <v>57025685.491905198</v>
      </c>
      <c r="AB439" s="10">
        <f>ABS(AA439-H439)/H439</f>
        <v>1.7116740459309377E-2</v>
      </c>
      <c r="AD439" s="11"/>
    </row>
    <row r="440" spans="1:30" ht="15.6" x14ac:dyDescent="0.25">
      <c r="A440" s="12">
        <v>11</v>
      </c>
      <c r="B440" s="13">
        <v>6.2618385487272903</v>
      </c>
      <c r="C440" s="13">
        <v>891.56468266102797</v>
      </c>
      <c r="D440" s="14">
        <v>3.1249293387999099E-2</v>
      </c>
      <c r="E440" s="14">
        <v>2.61603001221484E-2</v>
      </c>
      <c r="F440" s="12">
        <v>0.16233199271403101</v>
      </c>
      <c r="G440" s="12">
        <v>3.1469565961438599</v>
      </c>
      <c r="H440" s="15">
        <v>47843005.780824699</v>
      </c>
      <c r="I440" s="15">
        <v>1039385.1500768</v>
      </c>
      <c r="J440">
        <f>560*(1+2.2*10^(-5)*H440/(G440*1000)/((D440-E440)*1000))</f>
        <v>596.80497570686782</v>
      </c>
      <c r="K440">
        <f>(J440*(D440-E440)*1000)^(1/2)</f>
        <v>55.110221396746724</v>
      </c>
      <c r="L440">
        <f>(D440+E440)/2*1000</f>
        <v>28.704796755073751</v>
      </c>
      <c r="M440">
        <f>0.8049-0.3393*F440+(0.2488+0.0393*F440+0.0732*F440*F440)*K440/L440</f>
        <v>1.2434424808178846</v>
      </c>
      <c r="N440">
        <f>H440/1000/(M440*G440*K440)*10^6</f>
        <v>221855320.0888606</v>
      </c>
      <c r="O440">
        <f t="shared" si="24"/>
        <v>19.217536016068987</v>
      </c>
      <c r="P440" s="13">
        <v>891.56468266102797</v>
      </c>
      <c r="Q440">
        <f>R440*B440*1000/K440</f>
        <v>20.12659194919453</v>
      </c>
      <c r="R440">
        <f>LN(1/(1-F440))</f>
        <v>0.17713342968696152</v>
      </c>
      <c r="S440">
        <v>4</v>
      </c>
      <c r="T440">
        <v>19.1768751298758</v>
      </c>
      <c r="U440">
        <f t="shared" si="25"/>
        <v>213015423.079404</v>
      </c>
      <c r="V440" s="10">
        <f t="shared" si="26"/>
        <v>3.9845323546516376E-2</v>
      </c>
      <c r="W440">
        <f>6310.7*EXP(-2.62*(C440+273)*0.001-0.669*(D440-E440)/D440)*POWER(B440*(D440-E440)/D440/SQRT(J440*0.01*(D440-E440)),0.115)*POWER(((D440-E440)/D440),0.407)*1000000</f>
        <v>156709285.39090902</v>
      </c>
      <c r="X440" s="10">
        <f t="shared" si="27"/>
        <v>0.29364197654515739</v>
      </c>
      <c r="Y440">
        <f>(H440/N440)*U440</f>
        <v>45936685.736049891</v>
      </c>
      <c r="Z440" s="11">
        <f>ABS(H440-Y440)</f>
        <v>1906320.044774808</v>
      </c>
      <c r="AA440">
        <v>47491323.456705302</v>
      </c>
      <c r="AB440" s="10">
        <f>ABS(AA440-H440)/H440</f>
        <v>7.3507573025512014E-3</v>
      </c>
      <c r="AD440" s="11"/>
    </row>
    <row r="441" spans="1:30" ht="15.6" x14ac:dyDescent="0.25">
      <c r="A441" s="16">
        <v>12</v>
      </c>
      <c r="B441" s="13">
        <v>7</v>
      </c>
      <c r="C441" s="13">
        <v>876.27394962405003</v>
      </c>
      <c r="D441" s="14">
        <v>2.61603001221484E-2</v>
      </c>
      <c r="E441" s="14">
        <v>2.24306298848213E-2</v>
      </c>
      <c r="F441" s="12">
        <v>0.142026946378325</v>
      </c>
      <c r="G441" s="12">
        <v>3.1471294287920002</v>
      </c>
      <c r="H441" s="15">
        <v>43087746.836618401</v>
      </c>
      <c r="I441" s="15">
        <v>810619.38878032705</v>
      </c>
      <c r="J441">
        <f>560*(1+2.2*10^(-5)*H441/(G441*1000)/((D441-E441)*1000))</f>
        <v>605.22509139730369</v>
      </c>
      <c r="K441">
        <f>(J441*(D441-E441)*1000)^(1/2)</f>
        <v>47.510946215247046</v>
      </c>
      <c r="L441">
        <f>(D441+E441)/2*1000</f>
        <v>24.29546500348485</v>
      </c>
      <c r="M441">
        <f>0.8049-0.3393*F441+(0.2488+0.0393*F441+0.0732*F441*F441)*K441/L441</f>
        <v>1.257053276616698</v>
      </c>
      <c r="N441">
        <f>H441/1000/(M441*G441*K441)*10^6</f>
        <v>229240747.589847</v>
      </c>
      <c r="O441">
        <f t="shared" si="24"/>
        <v>19.250283308809163</v>
      </c>
      <c r="P441" s="13">
        <v>876.27394962405003</v>
      </c>
      <c r="Q441">
        <f>R441*B441*1000/K441</f>
        <v>22.569074867525522</v>
      </c>
      <c r="R441">
        <f>LN(1/(1-F441))</f>
        <v>0.15318258602269844</v>
      </c>
      <c r="S441">
        <v>4</v>
      </c>
      <c r="T441">
        <v>19.259184343697299</v>
      </c>
      <c r="U441">
        <f t="shared" si="25"/>
        <v>231290335.67734566</v>
      </c>
      <c r="V441" s="10">
        <f t="shared" si="26"/>
        <v>8.9407668970166998E-3</v>
      </c>
      <c r="W441">
        <f>6310.7*EXP(-2.62*(C441+273)*0.001-0.669*(D441-E441)/D441)*POWER(B441*(D441-E441)/D441/SQRT(J441*0.01*(D441-E441)),0.115)*POWER(((D441-E441)/D441),0.407)*1000000</f>
        <v>158931210.45067358</v>
      </c>
      <c r="X441" s="10">
        <f t="shared" si="27"/>
        <v>0.30670610647706426</v>
      </c>
      <c r="Y441">
        <f>(H441/N441)*U441</f>
        <v>43472984.337202273</v>
      </c>
      <c r="Z441" s="11">
        <f>ABS(H441-Y441)</f>
        <v>385237.5005838722</v>
      </c>
      <c r="AA441">
        <v>43077338.451623499</v>
      </c>
      <c r="AB441" s="10">
        <f>ABS(AA441-H441)/H441</f>
        <v>2.4156252668232082E-4</v>
      </c>
      <c r="AD441" s="11"/>
    </row>
    <row r="442" spans="1:30" ht="15.6" x14ac:dyDescent="0.25">
      <c r="A442" s="12">
        <v>9</v>
      </c>
      <c r="B442" s="13">
        <v>6.0161688999556802</v>
      </c>
      <c r="C442" s="13">
        <v>877.55409600612802</v>
      </c>
      <c r="D442" s="14">
        <v>0.05</v>
      </c>
      <c r="E442" s="14">
        <v>3.9286753694204299E-2</v>
      </c>
      <c r="F442" s="12">
        <v>0.21383725161268899</v>
      </c>
      <c r="G442" s="12">
        <v>3.1511973610734101</v>
      </c>
      <c r="H442" s="15">
        <v>60912388.643298902</v>
      </c>
      <c r="I442" s="15">
        <v>2008757.86678611</v>
      </c>
      <c r="J442">
        <f>560*(1+2.2*10^(-5)*H442/(G442*1000)/((D442-E442)*1000))</f>
        <v>582.2289855926731</v>
      </c>
      <c r="K442">
        <f>(J442*(D442-E442)*1000)^(1/2)</f>
        <v>78.978240858022943</v>
      </c>
      <c r="L442">
        <f>(D442+E442)/2*1000</f>
        <v>44.643376847102154</v>
      </c>
      <c r="M442">
        <f>0.8049-0.3393*F442+(0.2488+0.0393*F442+0.0732*F442*F442)*K442/L442</f>
        <v>1.193283664873152</v>
      </c>
      <c r="N442">
        <f>H442/1000/(M442*G442*K442)*10^6</f>
        <v>205106240.68816143</v>
      </c>
      <c r="O442">
        <f t="shared" si="24"/>
        <v>19.139038650118273</v>
      </c>
      <c r="P442" s="13">
        <v>877.55409600612802</v>
      </c>
      <c r="Q442">
        <f>R442*B442*1000/K442</f>
        <v>18.327057897999218</v>
      </c>
      <c r="R442">
        <f>LN(1/(1-F442))</f>
        <v>0.24059144896975496</v>
      </c>
      <c r="S442">
        <v>4</v>
      </c>
      <c r="T442">
        <v>19.195944088880701</v>
      </c>
      <c r="U442">
        <f t="shared" si="25"/>
        <v>217116381.68841088</v>
      </c>
      <c r="V442" s="10">
        <f t="shared" si="26"/>
        <v>5.8555707324914476E-2</v>
      </c>
      <c r="W442">
        <f>6310.7*EXP(-2.62*(C442+273)*0.001-0.669*(D442-E442)/D442)*POWER(B442*(D442-E442)/D442/SQRT(J442*0.01*(D442-E442)),0.115)*POWER(((D442-E442)/D442),0.407)*1000000</f>
        <v>173112934.10457456</v>
      </c>
      <c r="X442" s="10">
        <f t="shared" si="27"/>
        <v>0.15598407184610594</v>
      </c>
      <c r="Y442">
        <f>(H442/N442)*U442</f>
        <v>64479156.645157352</v>
      </c>
      <c r="Z442" s="11">
        <f>ABS(H442-Y442)</f>
        <v>3566768.0018584505</v>
      </c>
      <c r="AA442">
        <v>63459577.678675897</v>
      </c>
      <c r="AB442" s="10">
        <f>ABS(AA442-H442)/H442</f>
        <v>4.1817257410364538E-2</v>
      </c>
      <c r="AD442" s="11"/>
    </row>
    <row r="443" spans="1:30" ht="15.6" x14ac:dyDescent="0.25">
      <c r="A443" s="12">
        <v>10</v>
      </c>
      <c r="B443" s="13">
        <v>6.62768860536635</v>
      </c>
      <c r="C443" s="13">
        <v>883.92130861924102</v>
      </c>
      <c r="D443" s="14">
        <v>3.9286753694204299E-2</v>
      </c>
      <c r="E443" s="14">
        <v>3.1670419191590603E-2</v>
      </c>
      <c r="F443" s="12">
        <v>0.19337299442716999</v>
      </c>
      <c r="G443" s="12">
        <v>3.1516329953930899</v>
      </c>
      <c r="H443" s="15">
        <v>56727298.245949402</v>
      </c>
      <c r="I443" s="15">
        <v>1548857.9807498499</v>
      </c>
      <c r="J443">
        <f>560*(1+2.2*10^(-5)*H443/(G443*1000)/((D443-E443)*1000))</f>
        <v>589.11529263429543</v>
      </c>
      <c r="K443">
        <f>(J443*(D443-E443)*1000)^(1/2)</f>
        <v>66.984320025719072</v>
      </c>
      <c r="L443">
        <f>(D443+E443)/2*1000</f>
        <v>35.478586442897445</v>
      </c>
      <c r="M443">
        <f>0.8049-0.3393*F443+(0.2488+0.0393*F443+0.0732*F443*F443)*K443/L443</f>
        <v>1.2285441675154121</v>
      </c>
      <c r="N443">
        <f>H443/1000/(M443*G443*K443)*10^6</f>
        <v>218722032.88497186</v>
      </c>
      <c r="O443">
        <f t="shared" si="24"/>
        <v>19.203312225359831</v>
      </c>
      <c r="P443" s="13">
        <v>883.92130861924102</v>
      </c>
      <c r="Q443">
        <f>R443*B443*1000/K443</f>
        <v>21.262438138234405</v>
      </c>
      <c r="R443">
        <f>LN(1/(1-F443))</f>
        <v>0.21489391635348584</v>
      </c>
      <c r="S443">
        <v>4</v>
      </c>
      <c r="T443">
        <v>19.219781997171602</v>
      </c>
      <c r="U443">
        <f t="shared" si="25"/>
        <v>222354162.93139538</v>
      </c>
      <c r="V443" s="10">
        <f t="shared" si="26"/>
        <v>1.660614615964958E-2</v>
      </c>
      <c r="W443">
        <f>6310.7*EXP(-2.62*(C443+273)*0.001-0.669*(D443-E443)/D443)*POWER(B443*(D443-E443)/D443/SQRT(J443*0.01*(D443-E443)),0.115)*POWER(((D443-E443)/D443),0.407)*1000000</f>
        <v>168807336.73335436</v>
      </c>
      <c r="X443" s="10">
        <f t="shared" si="27"/>
        <v>0.22821064477700856</v>
      </c>
      <c r="Y443">
        <f>(H443/N443)*U443</f>
        <v>57669320.051863663</v>
      </c>
      <c r="Z443" s="11">
        <f>ABS(H443-Y443)</f>
        <v>942021.80591426045</v>
      </c>
      <c r="AA443">
        <v>57431276.805411398</v>
      </c>
      <c r="AB443" s="10">
        <f>ABS(AA443-H443)/H443</f>
        <v>1.240987286949213E-2</v>
      </c>
      <c r="AD443" s="11"/>
    </row>
    <row r="444" spans="1:30" ht="15.6" x14ac:dyDescent="0.25">
      <c r="A444" s="12">
        <v>11</v>
      </c>
      <c r="B444" s="13">
        <v>7</v>
      </c>
      <c r="C444" s="13">
        <v>887.44883508028204</v>
      </c>
      <c r="D444" s="14">
        <v>3.1670419191590603E-2</v>
      </c>
      <c r="E444" s="14">
        <v>2.6401705479251098E-2</v>
      </c>
      <c r="F444" s="12">
        <v>0.16583708513780299</v>
      </c>
      <c r="G444" s="12">
        <v>3.1519150427035001</v>
      </c>
      <c r="H444" s="15">
        <v>50453721.535552703</v>
      </c>
      <c r="I444" s="15">
        <v>1114864.41370905</v>
      </c>
      <c r="J444">
        <f>560*(1+2.2*10^(-5)*H444/(G444*1000)/((D444-E444)*1000))</f>
        <v>597.4304294554114</v>
      </c>
      <c r="K444">
        <f>(J444*(D444-E444)*1000)^(1/2)</f>
        <v>56.104276983493918</v>
      </c>
      <c r="L444">
        <f>(D444+E444)/2*1000</f>
        <v>29.036062335420851</v>
      </c>
      <c r="M444">
        <f>0.8049-0.3393*F444+(0.2488+0.0393*F444+0.0732*F444*F444)*K444/L444</f>
        <v>1.2458526115507746</v>
      </c>
      <c r="N444">
        <f>H444/1000/(M444*G444*K444)*10^6</f>
        <v>229010853.91149852</v>
      </c>
      <c r="O444">
        <f t="shared" si="24"/>
        <v>19.249279957388755</v>
      </c>
      <c r="P444" s="13">
        <v>887.44883508028204</v>
      </c>
      <c r="Q444">
        <f>R444*B444*1000/K444</f>
        <v>22.623691939639471</v>
      </c>
      <c r="R444">
        <f>LN(1/(1-F444))</f>
        <v>0.18132655413868165</v>
      </c>
      <c r="S444">
        <v>4</v>
      </c>
      <c r="T444">
        <v>19.2211422698735</v>
      </c>
      <c r="U444">
        <f t="shared" si="25"/>
        <v>222656831.03829628</v>
      </c>
      <c r="V444" s="10">
        <f t="shared" si="26"/>
        <v>2.7745509720066602E-2</v>
      </c>
      <c r="W444">
        <f>6310.7*EXP(-2.62*(C444+273)*0.001-0.669*(D444-E444)/D444)*POWER(B444*(D444-E444)/D444/SQRT(J444*0.01*(D444-E444)),0.115)*POWER(((D444-E444)/D444),0.407)*1000000</f>
        <v>161534147.52065021</v>
      </c>
      <c r="X444" s="10">
        <f t="shared" si="27"/>
        <v>0.29464414126382305</v>
      </c>
      <c r="Y444">
        <f>(H444/N444)*U444</f>
        <v>49053857.31427449</v>
      </c>
      <c r="Z444" s="11">
        <f>ABS(H444-Y444)</f>
        <v>1399864.221278213</v>
      </c>
      <c r="AA444">
        <v>48958868.221820101</v>
      </c>
      <c r="AB444" s="10">
        <f>ABS(AA444-H444)/H444</f>
        <v>2.9628207161670698E-2</v>
      </c>
      <c r="AD444" s="11"/>
    </row>
    <row r="445" spans="1:30" ht="15.6" x14ac:dyDescent="0.25">
      <c r="A445" s="12">
        <v>12</v>
      </c>
      <c r="B445" s="13">
        <v>7</v>
      </c>
      <c r="C445" s="13">
        <v>876.49572313208705</v>
      </c>
      <c r="D445" s="14">
        <v>2.6401705479251098E-2</v>
      </c>
      <c r="E445" s="14">
        <v>2.2421581884051398E-2</v>
      </c>
      <c r="F445" s="12">
        <v>0.15018367773786701</v>
      </c>
      <c r="G445" s="12">
        <v>3.1520948156330699</v>
      </c>
      <c r="H445" s="15">
        <v>46123969.536929399</v>
      </c>
      <c r="I445" s="15">
        <v>858467.11494161398</v>
      </c>
      <c r="J445">
        <f>560*(1+2.2*10^(-5)*H445/(G445*1000)/((D445-E445)*1000))</f>
        <v>605.2940915229002</v>
      </c>
      <c r="K445">
        <f>(J445*(D445-E445)*1000)^(1/2)</f>
        <v>49.083044890320956</v>
      </c>
      <c r="L445">
        <f>(D445+E445)/2*1000</f>
        <v>24.411643681651245</v>
      </c>
      <c r="M445">
        <f>0.8049-0.3393*F445+(0.2488+0.0393*F445+0.0732*F445*F445)*K445/L445</f>
        <v>1.2693769711317335</v>
      </c>
      <c r="N445">
        <f>H445/1000/(M445*G445*K445)*10^6</f>
        <v>234857964.33917946</v>
      </c>
      <c r="O445">
        <f t="shared" si="24"/>
        <v>19.274491482313529</v>
      </c>
      <c r="P445" s="13">
        <v>876.49572313208705</v>
      </c>
      <c r="Q445">
        <f>R445*B445*1000/K445</f>
        <v>23.208529802541236</v>
      </c>
      <c r="R445">
        <f>LN(1/(1-F445))</f>
        <v>0.16273504430521191</v>
      </c>
      <c r="S445">
        <v>4</v>
      </c>
      <c r="T445">
        <v>19.263395593847701</v>
      </c>
      <c r="U445">
        <f t="shared" si="25"/>
        <v>232266410.94428343</v>
      </c>
      <c r="V445" s="10">
        <f t="shared" si="26"/>
        <v>1.1034556150513745E-2</v>
      </c>
      <c r="W445">
        <f>6310.7*EXP(-2.62*(C445+273)*0.001-0.669*(D445-E445)/D445)*POWER(B445*(D445-E445)/D445/SQRT(J445*0.01*(D445-E445)),0.115)*POWER(((D445-E445)/D445),0.407)*1000000</f>
        <v>162033653.47181928</v>
      </c>
      <c r="X445" s="10">
        <f t="shared" si="27"/>
        <v>0.31007809793577218</v>
      </c>
      <c r="Y445">
        <f>(H445/N445)*U445</f>
        <v>45615012.005189568</v>
      </c>
      <c r="Z445" s="11">
        <f>ABS(H445-Y445)</f>
        <v>508957.53173983097</v>
      </c>
      <c r="AA445">
        <v>45374875.478641704</v>
      </c>
      <c r="AB445" s="10">
        <f>ABS(AA445-H445)/H445</f>
        <v>1.6240884421015171E-2</v>
      </c>
      <c r="AD445" s="11"/>
    </row>
    <row r="446" spans="1:30" ht="15.6" x14ac:dyDescent="0.25">
      <c r="A446" s="12">
        <v>9</v>
      </c>
      <c r="B446" s="13">
        <v>6.0253782425963403</v>
      </c>
      <c r="C446" s="13">
        <v>892.53218188021106</v>
      </c>
      <c r="D446" s="14">
        <v>0.05</v>
      </c>
      <c r="E446" s="14">
        <v>3.9139954205615099E-2</v>
      </c>
      <c r="F446" s="12">
        <v>0.216767381125447</v>
      </c>
      <c r="G446" s="12">
        <v>3.1517871855347499</v>
      </c>
      <c r="H446" s="15">
        <v>58591522.341822602</v>
      </c>
      <c r="I446" s="15">
        <v>1950415.05504772</v>
      </c>
      <c r="J446">
        <f>560*(1+2.2*10^(-5)*H446/(G446*1000)/((D446-E446)*1000))</f>
        <v>581.08904667065178</v>
      </c>
      <c r="K446">
        <f>(J446*(D446-E446)*1000)^(1/2)</f>
        <v>79.439622717248255</v>
      </c>
      <c r="L446">
        <f>(D446+E446)/2*1000</f>
        <v>44.569977102807549</v>
      </c>
      <c r="M446">
        <f>0.8049-0.3393*F446+(0.2488+0.0393*F446+0.0732*F446*F446)*K446/L446</f>
        <v>1.1961156123013752</v>
      </c>
      <c r="N446">
        <f>H446/1000/(M446*G446*K446)*10^6</f>
        <v>195644464.54597899</v>
      </c>
      <c r="O446">
        <f t="shared" si="24"/>
        <v>19.091809613585536</v>
      </c>
      <c r="P446" s="13">
        <v>892.53218188021106</v>
      </c>
      <c r="Q446">
        <f>R446*B446*1000/K446</f>
        <v>18.531731962560855</v>
      </c>
      <c r="R446">
        <f>LN(1/(1-F446))</f>
        <v>0.24432554042759194</v>
      </c>
      <c r="S446">
        <v>4</v>
      </c>
      <c r="T446">
        <v>19.149487048741801</v>
      </c>
      <c r="U446">
        <f t="shared" si="25"/>
        <v>207260507.17028731</v>
      </c>
      <c r="V446" s="10">
        <f t="shared" si="26"/>
        <v>5.9373224033018306E-2</v>
      </c>
      <c r="W446">
        <f>6310.7*EXP(-2.62*(C446+273)*0.001-0.669*(D446-E446)/D446)*POWER(B446*(D446-E446)/D446/SQRT(J446*0.01*(D446-E446)),0.115)*POWER(((D446-E446)/D446),0.407)*1000000</f>
        <v>167226245.87295893</v>
      </c>
      <c r="X446" s="10">
        <f t="shared" si="27"/>
        <v>0.14525439673935378</v>
      </c>
      <c r="Y446">
        <f>(H446/N446)*U446</f>
        <v>62070289.924259238</v>
      </c>
      <c r="Z446" s="11">
        <f>ABS(H446-Y446)</f>
        <v>3478767.5824366361</v>
      </c>
      <c r="AA446">
        <v>62834337.065796398</v>
      </c>
      <c r="AB446" s="10">
        <f>ABS(AA446-H446)/H446</f>
        <v>7.2413457687978119E-2</v>
      </c>
      <c r="AD446" s="11"/>
    </row>
    <row r="447" spans="1:30" ht="15.6" x14ac:dyDescent="0.25">
      <c r="A447" s="12">
        <v>10</v>
      </c>
      <c r="B447" s="13">
        <v>6.6385198657638904</v>
      </c>
      <c r="C447" s="13">
        <v>896.806457792424</v>
      </c>
      <c r="D447" s="14">
        <v>3.9139954205615099E-2</v>
      </c>
      <c r="E447" s="14">
        <v>3.1561395156951499E-2</v>
      </c>
      <c r="F447" s="12">
        <v>0.19313373835638001</v>
      </c>
      <c r="G447" s="12">
        <v>3.15222850317938</v>
      </c>
      <c r="H447" s="15">
        <v>53910588.327266403</v>
      </c>
      <c r="I447" s="15">
        <v>1452065.77322347</v>
      </c>
      <c r="J447">
        <f>560*(1+2.2*10^(-5)*H447/(G447*1000)/((D447-E447)*1000))</f>
        <v>587.80228229178294</v>
      </c>
      <c r="K447">
        <f>(J447*(D447-E447)*1000)^(1/2)</f>
        <v>66.743496351985542</v>
      </c>
      <c r="L447">
        <f>(D447+E447)/2*1000</f>
        <v>35.350674681283301</v>
      </c>
      <c r="M447">
        <f>0.8049-0.3393*F447+(0.2488+0.0393*F447+0.0732*F447*F447)*K447/L447</f>
        <v>1.2285997725234865</v>
      </c>
      <c r="N447">
        <f>H447/1000/(M447*G447*K447)*10^6</f>
        <v>208562870.56998712</v>
      </c>
      <c r="O447">
        <f t="shared" si="24"/>
        <v>19.155751091255766</v>
      </c>
      <c r="P447" s="13">
        <v>896.806457792424</v>
      </c>
      <c r="Q447">
        <f>R447*B447*1000/K447</f>
        <v>21.344532893290385</v>
      </c>
      <c r="R447">
        <f>LN(1/(1-F447))</f>
        <v>0.21459734731609986</v>
      </c>
      <c r="S447">
        <v>4</v>
      </c>
      <c r="T447">
        <v>19.177526435663399</v>
      </c>
      <c r="U447">
        <f t="shared" si="25"/>
        <v>213154206.44760299</v>
      </c>
      <c r="V447" s="10">
        <f t="shared" si="26"/>
        <v>2.2014157481952963E-2</v>
      </c>
      <c r="W447">
        <f>6310.7*EXP(-2.62*(C447+273)*0.001-0.669*(D447-E447)/D447)*POWER(B447*(D447-E447)/D447/SQRT(J447*0.01*(D447-E447)),0.115)*POWER(((D447-E447)/D447),0.407)*1000000</f>
        <v>163223247.9631106</v>
      </c>
      <c r="X447" s="10">
        <f t="shared" si="27"/>
        <v>0.21739067209310381</v>
      </c>
      <c r="Y447">
        <f>(H447/N447)*U447</f>
        <v>55097384.508647576</v>
      </c>
      <c r="Z447" s="11">
        <f>ABS(H447-Y447)</f>
        <v>1186796.1813811734</v>
      </c>
      <c r="AA447">
        <v>56074000.738474503</v>
      </c>
      <c r="AB447" s="10">
        <f>ABS(AA447-H447)/H447</f>
        <v>4.0129638320305805E-2</v>
      </c>
      <c r="AD447" s="11"/>
    </row>
    <row r="448" spans="1:30" ht="15.6" x14ac:dyDescent="0.25">
      <c r="A448" s="12">
        <v>11</v>
      </c>
      <c r="B448" s="13">
        <v>7</v>
      </c>
      <c r="C448" s="13">
        <v>897.72921229405404</v>
      </c>
      <c r="D448" s="14">
        <v>3.1561395156951499E-2</v>
      </c>
      <c r="E448" s="14">
        <v>2.6273058345535401E-2</v>
      </c>
      <c r="F448" s="12">
        <v>0.16702791475867801</v>
      </c>
      <c r="G448" s="12">
        <v>3.1525086890735898</v>
      </c>
      <c r="H448" s="15">
        <v>48976132.9427993</v>
      </c>
      <c r="I448" s="15">
        <v>1067158.0194069</v>
      </c>
      <c r="J448">
        <f>560*(1+2.2*10^(-5)*H448/(G448*1000)/((D448-E448)*1000))</f>
        <v>596.19260135898458</v>
      </c>
      <c r="K448">
        <f>(J448*(D448-E448)*1000)^(1/2)</f>
        <v>56.150398756025247</v>
      </c>
      <c r="L448">
        <f>(D448+E448)/2*1000</f>
        <v>28.917226751243451</v>
      </c>
      <c r="M448">
        <f>0.8049-0.3393*F448+(0.2488+0.0393*F448+0.0732*F448*F448)*K448/L448</f>
        <v>1.2480495437491976</v>
      </c>
      <c r="N448">
        <f>H448/1000/(M448*G448*K448)*10^6</f>
        <v>221688685.48533309</v>
      </c>
      <c r="O448">
        <f t="shared" si="24"/>
        <v>19.21678463803536</v>
      </c>
      <c r="P448" s="13">
        <v>897.72921229405404</v>
      </c>
      <c r="Q448">
        <f>R448*B448*1000/K448</f>
        <v>22.783204888716355</v>
      </c>
      <c r="R448">
        <f>LN(1/(1-F448))</f>
        <v>0.18275514849166385</v>
      </c>
      <c r="S448">
        <v>4</v>
      </c>
      <c r="T448">
        <v>19.188162727131498</v>
      </c>
      <c r="U448">
        <f t="shared" si="25"/>
        <v>215433476.71858728</v>
      </c>
      <c r="V448" s="10">
        <f t="shared" si="26"/>
        <v>2.821618411896646E-2</v>
      </c>
      <c r="W448">
        <f>6310.7*EXP(-2.62*(C448+273)*0.001-0.669*(D448-E448)/D448)*POWER(B448*(D448-E448)/D448/SQRT(J448*0.01*(D448-E448)),0.115)*POWER(((D448-E448)/D448),0.407)*1000000</f>
        <v>157689465.44072124</v>
      </c>
      <c r="X448" s="10">
        <f t="shared" si="27"/>
        <v>0.28868960950578609</v>
      </c>
      <c r="Y448">
        <f>(H448/N448)*U448</f>
        <v>47594213.358250298</v>
      </c>
      <c r="Z448" s="11">
        <f>ABS(H448-Y448)</f>
        <v>1381919.5845490023</v>
      </c>
      <c r="AA448">
        <v>48243631.774298102</v>
      </c>
      <c r="AB448" s="10">
        <f>ABS(AA448-H448)/H448</f>
        <v>1.4956288389626605E-2</v>
      </c>
      <c r="AD448" s="11"/>
    </row>
    <row r="449" spans="1:30" ht="15.6" x14ac:dyDescent="0.25">
      <c r="A449" s="12">
        <v>12</v>
      </c>
      <c r="B449" s="13">
        <v>7</v>
      </c>
      <c r="C449" s="13">
        <v>880.76998799051501</v>
      </c>
      <c r="D449" s="14">
        <v>2.6273058345535401E-2</v>
      </c>
      <c r="E449" s="14">
        <v>2.2490647076314301E-2</v>
      </c>
      <c r="F449" s="12">
        <v>0.14341951622237301</v>
      </c>
      <c r="G449" s="12">
        <v>3.1526888255869201</v>
      </c>
      <c r="H449" s="15">
        <v>42835451.398289099</v>
      </c>
      <c r="I449" s="15">
        <v>769278.34268746304</v>
      </c>
      <c r="J449">
        <f>560*(1+2.2*10^(-5)*H449/(G449*1000)/((D449-E449)*1000))</f>
        <v>604.25518896000244</v>
      </c>
      <c r="K449">
        <f>(J449*(D449-E449)*1000)^(1/2)</f>
        <v>47.807338727517958</v>
      </c>
      <c r="L449">
        <f>(D449+E449)/2*1000</f>
        <v>24.38185271092485</v>
      </c>
      <c r="M449">
        <f>0.8049-0.3393*F449+(0.2488+0.0393*F449+0.0732*F449*F449)*K449/L449</f>
        <v>1.2580826504034794</v>
      </c>
      <c r="N449">
        <f>H449/1000/(M449*G449*K449)*10^6</f>
        <v>225901179.48171827</v>
      </c>
      <c r="O449">
        <f t="shared" si="24"/>
        <v>19.235608202680549</v>
      </c>
      <c r="P449" s="13">
        <v>880.76998799051501</v>
      </c>
      <c r="Q449">
        <f>R449*B449*1000/K449</f>
        <v>22.667000731585386</v>
      </c>
      <c r="R449">
        <f>LN(1/(1-F449))</f>
        <v>0.1548069974159714</v>
      </c>
      <c r="S449">
        <v>4</v>
      </c>
      <c r="T449">
        <v>19.2446556835556</v>
      </c>
      <c r="U449">
        <f t="shared" si="25"/>
        <v>227954289.81588566</v>
      </c>
      <c r="V449" s="10">
        <f t="shared" si="26"/>
        <v>9.0885330429784014E-3</v>
      </c>
      <c r="W449">
        <f>6310.7*EXP(-2.62*(C449+273)*0.001-0.669*(D449-E449)/D449)*POWER(B449*(D449-E449)/D449/SQRT(J449*0.01*(D449-E449)),0.115)*POWER(((D449-E449)/D449),0.407)*1000000</f>
        <v>157610654.31676945</v>
      </c>
      <c r="X449" s="10">
        <f t="shared" si="27"/>
        <v>0.30230264986498417</v>
      </c>
      <c r="Y449">
        <f>(H449/N449)*U449</f>
        <v>43224762.813733347</v>
      </c>
      <c r="Z449" s="11">
        <f>ABS(H449-Y449)</f>
        <v>389311.41544424742</v>
      </c>
      <c r="AA449">
        <v>43101826.964415804</v>
      </c>
      <c r="AB449" s="10">
        <f>ABS(AA449-H449)/H449</f>
        <v>6.2185773099462096E-3</v>
      </c>
      <c r="AD449" s="11"/>
    </row>
    <row r="450" spans="1:30" ht="15.6" x14ac:dyDescent="0.25">
      <c r="A450" s="12">
        <v>9</v>
      </c>
      <c r="B450" s="13">
        <v>6.2222850570385999</v>
      </c>
      <c r="C450" s="13">
        <v>880.00445450871302</v>
      </c>
      <c r="D450" s="14">
        <v>4.0174880069073701E-2</v>
      </c>
      <c r="E450" s="14">
        <v>3.3269214794103802E-2</v>
      </c>
      <c r="F450" s="12">
        <v>0.17146333553635201</v>
      </c>
      <c r="G450" s="12">
        <v>3.1515571123180299</v>
      </c>
      <c r="H450" s="15">
        <v>55698453.351182297</v>
      </c>
      <c r="I450" s="15">
        <v>1426558.92396529</v>
      </c>
      <c r="J450">
        <f>560*(1+2.2*10^(-5)*H450/(G450*1000)/((D450-E450)*1000))</f>
        <v>591.52993954049873</v>
      </c>
      <c r="K450">
        <f>(J450*(D450-E450)*1000)^(1/2)</f>
        <v>63.913283146697026</v>
      </c>
      <c r="L450">
        <f>(D450+E450)/2*1000</f>
        <v>36.722047431588749</v>
      </c>
      <c r="M450">
        <f>0.8049-0.3393*F450+(0.2488+0.0393*F450+0.0732*F450*F450)*K450/L450</f>
        <v>1.1952228113945234</v>
      </c>
      <c r="N450">
        <f>H450/1000/(M450*G450*K450)*10^6</f>
        <v>231354501.14723772</v>
      </c>
      <c r="O450">
        <f t="shared" ref="O450:O513" si="28">LN(N450)</f>
        <v>19.259461729135097</v>
      </c>
      <c r="P450" s="13">
        <v>880.00445450871302</v>
      </c>
      <c r="Q450">
        <f>R450*B450*1000/K450</f>
        <v>18.311931484544857</v>
      </c>
      <c r="R450">
        <f>LN(1/(1-F450))</f>
        <v>0.18809418906494996</v>
      </c>
      <c r="S450">
        <v>4</v>
      </c>
      <c r="T450">
        <v>19.184298269429799</v>
      </c>
      <c r="U450">
        <f t="shared" ref="U450:U513" si="29">EXP(T450)</f>
        <v>214602549.73545879</v>
      </c>
      <c r="V450" s="10">
        <f t="shared" ref="V450:V513" si="30">ABS(U450-N450)/N450</f>
        <v>7.2408149954764509E-2</v>
      </c>
      <c r="W450">
        <f>6310.7*EXP(-2.62*(C450+273)*0.001-0.669*(D450-E450)/D450)*POWER(B450*(D450-E450)/D450/SQRT(J450*0.01*(D450-E450)),0.115)*POWER(((D450-E450)/D450),0.407)*1000000</f>
        <v>162237187.98331788</v>
      </c>
      <c r="X450" s="10">
        <f t="shared" ref="X450:X513" si="31">ABS(W450-N450)/N450</f>
        <v>0.29875067405726619</v>
      </c>
      <c r="Y450">
        <f>(H450/N450)*U450</f>
        <v>51665431.388681434</v>
      </c>
      <c r="Z450" s="11">
        <f>ABS(H450-Y450)</f>
        <v>4033021.9625008628</v>
      </c>
      <c r="AA450">
        <v>52020359.107919402</v>
      </c>
      <c r="AB450" s="10">
        <f>ABS(AA450-H450)/H450</f>
        <v>6.6035841607167717E-2</v>
      </c>
      <c r="AD450" s="11"/>
    </row>
    <row r="451" spans="1:30" ht="15.6" x14ac:dyDescent="0.25">
      <c r="A451" s="12">
        <v>9</v>
      </c>
      <c r="B451" s="13">
        <v>6.0018371730420803</v>
      </c>
      <c r="C451" s="13">
        <v>883.32518753418901</v>
      </c>
      <c r="D451" s="14">
        <v>5.0024475411990302E-2</v>
      </c>
      <c r="E451" s="14">
        <v>3.93786723724385E-2</v>
      </c>
      <c r="F451" s="12">
        <v>0.21238732080585901</v>
      </c>
      <c r="G451" s="12">
        <v>3.16120129333616</v>
      </c>
      <c r="H451" s="15">
        <v>59634031.182422303</v>
      </c>
      <c r="I451" s="15">
        <v>1979840.13309742</v>
      </c>
      <c r="J451">
        <f>560*(1+2.2*10^(-5)*H451/(G451*1000)/((D451-E451)*1000))</f>
        <v>581.83103359824145</v>
      </c>
      <c r="K451">
        <f>(J451*(D451-E451)*1000)^(1/2)</f>
        <v>78.702341680446366</v>
      </c>
      <c r="L451">
        <f>(D451+E451)/2*1000</f>
        <v>44.701573892214398</v>
      </c>
      <c r="M451">
        <f>0.8049-0.3393*F451+(0.2488+0.0393*F451+0.0732*F451*F451)*K451/L451</f>
        <v>1.1913874333405932</v>
      </c>
      <c r="N451">
        <f>H451/1000/(M451*G451*K451)*10^6</f>
        <v>201187663.90985352</v>
      </c>
      <c r="O451">
        <f t="shared" si="28"/>
        <v>19.119748681734883</v>
      </c>
      <c r="P451" s="13">
        <v>883.32518753418901</v>
      </c>
      <c r="Q451">
        <f>R451*B451*1000/K451</f>
        <v>18.206975742875933</v>
      </c>
      <c r="R451">
        <f>LN(1/(1-F451))</f>
        <v>0.23874883382701426</v>
      </c>
      <c r="S451">
        <v>4</v>
      </c>
      <c r="T451">
        <v>19.173822475282702</v>
      </c>
      <c r="U451">
        <f t="shared" si="29"/>
        <v>212366152.07399502</v>
      </c>
      <c r="V451" s="10">
        <f t="shared" si="30"/>
        <v>5.556249298242396E-2</v>
      </c>
      <c r="W451">
        <f>6310.7*EXP(-2.62*(C451+273)*0.001-0.669*(D451-E451)/D451)*POWER(B451*(D451-E451)/D451/SQRT(J451*0.01*(D451-E451)),0.115)*POWER(((D451-E451)/D451),0.407)*1000000</f>
        <v>170097560.76967862</v>
      </c>
      <c r="X451" s="10">
        <f t="shared" si="31"/>
        <v>0.15453285025519997</v>
      </c>
      <c r="Y451">
        <f>(H451/N451)*U451</f>
        <v>62947446.621509299</v>
      </c>
      <c r="Z451" s="11">
        <f>ABS(H451-Y451)</f>
        <v>3313415.439086996</v>
      </c>
      <c r="AA451">
        <v>62825726.626651101</v>
      </c>
      <c r="AB451" s="10">
        <f>ABS(AA451-H451)/H451</f>
        <v>5.3521376652624832E-2</v>
      </c>
      <c r="AD451" s="11"/>
    </row>
    <row r="452" spans="1:30" ht="15.6" x14ac:dyDescent="0.25">
      <c r="A452" s="16">
        <v>10</v>
      </c>
      <c r="B452" s="13">
        <v>6.6240673702684099</v>
      </c>
      <c r="C452" s="13">
        <v>891.24117566443294</v>
      </c>
      <c r="D452" s="14">
        <v>3.93786723724385E-2</v>
      </c>
      <c r="E452" s="14">
        <v>3.1600649213773799E-2</v>
      </c>
      <c r="F452" s="12">
        <v>0.197018356779769</v>
      </c>
      <c r="G452" s="12">
        <v>3.1616338091618701</v>
      </c>
      <c r="H452" s="15">
        <v>57041168.406177901</v>
      </c>
      <c r="I452" s="15">
        <v>1579955.79575708</v>
      </c>
      <c r="J452">
        <f>560*(1+2.2*10^(-5)*H452/(G452*1000)/((D452-E452)*1000))</f>
        <v>588.57711099642643</v>
      </c>
      <c r="K452">
        <f>(J452*(D452-E452)*1000)^(1/2)</f>
        <v>67.660670998669303</v>
      </c>
      <c r="L452">
        <f>(D452+E452)/2*1000</f>
        <v>35.489660793106147</v>
      </c>
      <c r="M452">
        <f>0.8049-0.3393*F452+(0.2488+0.0393*F452+0.0732*F452*F452)*K452/L452</f>
        <v>1.2325649065016626</v>
      </c>
      <c r="N452">
        <f>H452/1000/(M452*G452*K452)*10^6</f>
        <v>216336972.1077109</v>
      </c>
      <c r="O452">
        <f t="shared" si="28"/>
        <v>19.19234780607934</v>
      </c>
      <c r="P452" s="13">
        <v>891.24117566443294</v>
      </c>
      <c r="Q452">
        <f>R452*B452*1000/K452</f>
        <v>21.481837705344983</v>
      </c>
      <c r="R452">
        <f>LN(1/(1-F452))</f>
        <v>0.21942342554545316</v>
      </c>
      <c r="S452">
        <v>4</v>
      </c>
      <c r="T452">
        <v>19.198092327916701</v>
      </c>
      <c r="U452">
        <f t="shared" si="29"/>
        <v>217583300.92240489</v>
      </c>
      <c r="V452" s="10">
        <f t="shared" si="30"/>
        <v>5.7610532427783967E-3</v>
      </c>
      <c r="W452">
        <f>6310.7*EXP(-2.62*(C452+273)*0.001-0.669*(D452-E452)/D452)*POWER(B452*(D452-E452)/D452/SQRT(J452*0.01*(D452-E452)),0.115)*POWER(((D452-E452)/D452),0.407)*1000000</f>
        <v>166611271.47596622</v>
      </c>
      <c r="X452" s="10">
        <f t="shared" si="31"/>
        <v>0.22985299344481447</v>
      </c>
      <c r="Y452">
        <f>(H452/N452)*U452</f>
        <v>57369785.614396185</v>
      </c>
      <c r="Z452" s="11">
        <f>ABS(H452-Y452)</f>
        <v>328617.20821828395</v>
      </c>
      <c r="AA452">
        <v>57783157.224642999</v>
      </c>
      <c r="AB452" s="10">
        <f>ABS(AA452-H452)/H452</f>
        <v>1.300795266291805E-2</v>
      </c>
      <c r="AD452" s="11"/>
    </row>
    <row r="453" spans="1:30" ht="15.6" x14ac:dyDescent="0.25">
      <c r="A453" s="12">
        <v>11</v>
      </c>
      <c r="B453" s="13">
        <v>7</v>
      </c>
      <c r="C453" s="13">
        <v>896.91316742124604</v>
      </c>
      <c r="D453" s="14">
        <v>3.1600649213773799E-2</v>
      </c>
      <c r="E453" s="14">
        <v>2.6271944191124098E-2</v>
      </c>
      <c r="F453" s="12">
        <v>0.16809450767760301</v>
      </c>
      <c r="G453" s="12">
        <v>3.1619215760883401</v>
      </c>
      <c r="H453" s="15">
        <v>50732533.457842298</v>
      </c>
      <c r="I453" s="15">
        <v>1129839.8774691401</v>
      </c>
      <c r="J453">
        <f>560*(1+2.2*10^(-5)*H453/(G453*1000)/((D453-E453)*1000))</f>
        <v>597.09577803087564</v>
      </c>
      <c r="K453">
        <f>(J453*(D453-E453)*1000)^(1/2)</f>
        <v>56.406978924562679</v>
      </c>
      <c r="L453">
        <f>(D453+E453)/2*1000</f>
        <v>28.936296702448946</v>
      </c>
      <c r="M453">
        <f>0.8049-0.3393*F453+(0.2488+0.0393*F453+0.0732*F453*F453)*K453/L453</f>
        <v>1.249773405056958</v>
      </c>
      <c r="N453">
        <f>H453/1000/(M453*G453*K453)*10^6</f>
        <v>227599517.72452575</v>
      </c>
      <c r="O453">
        <f t="shared" si="28"/>
        <v>19.243098141253423</v>
      </c>
      <c r="P453" s="13">
        <v>896.91316742124604</v>
      </c>
      <c r="Q453">
        <f>R453*B453*1000/K453</f>
        <v>22.838575537320899</v>
      </c>
      <c r="R453">
        <f>LN(1/(1-F453))</f>
        <v>0.18403643557152755</v>
      </c>
      <c r="S453">
        <v>4</v>
      </c>
      <c r="T453">
        <v>19.191366534635801</v>
      </c>
      <c r="U453">
        <f t="shared" si="29"/>
        <v>216124790.93548822</v>
      </c>
      <c r="V453" s="10">
        <f t="shared" si="30"/>
        <v>5.0416305376032998E-2</v>
      </c>
      <c r="W453">
        <f>6310.7*EXP(-2.62*(C453+273)*0.001-0.669*(D453-E453)/D453)*POWER(B453*(D453-E453)/D453/SQRT(J453*0.01*(D453-E453)),0.115)*POWER(((D453-E453)/D453),0.407)*1000000</f>
        <v>158356173.71030492</v>
      </c>
      <c r="X453" s="10">
        <f t="shared" si="31"/>
        <v>0.30423326335000966</v>
      </c>
      <c r="Y453">
        <f>(H453/N453)*U453</f>
        <v>48174786.55853191</v>
      </c>
      <c r="Z453" s="11">
        <f>ABS(H453-Y453)</f>
        <v>2557746.8993103877</v>
      </c>
      <c r="AA453">
        <v>48755761.474820301</v>
      </c>
      <c r="AB453" s="10">
        <f>ABS(AA453-H453)/H453</f>
        <v>3.8964582454070702E-2</v>
      </c>
      <c r="AD453" s="11"/>
    </row>
    <row r="454" spans="1:30" ht="15.6" x14ac:dyDescent="0.25">
      <c r="A454" s="12">
        <v>12</v>
      </c>
      <c r="B454" s="13">
        <v>7</v>
      </c>
      <c r="C454" s="13">
        <v>883.61284988429395</v>
      </c>
      <c r="D454" s="14">
        <v>2.6271944191124098E-2</v>
      </c>
      <c r="E454" s="14">
        <v>2.2395920403590099E-2</v>
      </c>
      <c r="F454" s="12">
        <v>0.14697527643178199</v>
      </c>
      <c r="G454" s="12">
        <v>3.1621029301147998</v>
      </c>
      <c r="H454" s="15">
        <v>45345721.265195899</v>
      </c>
      <c r="I454" s="15">
        <v>832852.15333775105</v>
      </c>
      <c r="J454">
        <f>560*(1+2.2*10^(-5)*H454/(G454*1000)/((D454-E454)*1000))</f>
        <v>605.58107732377789</v>
      </c>
      <c r="K454">
        <f>(J454*(D454-E454)*1000)^(1/2)</f>
        <v>48.448391727563354</v>
      </c>
      <c r="L454">
        <f>(D454+E454)/2*1000</f>
        <v>24.333932297357102</v>
      </c>
      <c r="M454">
        <f>0.8049-0.3393*F454+(0.2488+0.0393*F454+0.0732*F454*F454)*K454/L454</f>
        <v>1.2650357015946256</v>
      </c>
      <c r="N454">
        <f>H454/1000/(M454*G454*K454)*10^6</f>
        <v>233979691.6459114</v>
      </c>
      <c r="O454">
        <f t="shared" si="28"/>
        <v>19.270744881717707</v>
      </c>
      <c r="P454" s="13">
        <v>883.61284988429395</v>
      </c>
      <c r="Q454">
        <f>R454*B454*1000/K454</f>
        <v>22.968094376722483</v>
      </c>
      <c r="R454">
        <f>LN(1/(1-F454))</f>
        <v>0.15896674765701374</v>
      </c>
      <c r="S454">
        <v>4</v>
      </c>
      <c r="T454">
        <v>19.237403969828001</v>
      </c>
      <c r="U454">
        <f t="shared" si="29"/>
        <v>226307209.85729417</v>
      </c>
      <c r="V454" s="10">
        <f t="shared" si="30"/>
        <v>3.279122959196059E-2</v>
      </c>
      <c r="W454">
        <f>6310.7*EXP(-2.62*(C454+273)*0.001-0.669*(D454-E454)/D454)*POWER(B454*(D454-E454)/D454/SQRT(J454*0.01*(D454-E454)),0.115)*POWER(((D454-E454)/D454),0.407)*1000000</f>
        <v>157834002.79427671</v>
      </c>
      <c r="X454" s="10">
        <f t="shared" si="31"/>
        <v>0.32543717070483313</v>
      </c>
      <c r="Y454">
        <f>(H454/N454)*U454</f>
        <v>43858779.30817581</v>
      </c>
      <c r="Z454" s="11">
        <f>ABS(H454-Y454)</f>
        <v>1486941.957020089</v>
      </c>
      <c r="AA454">
        <v>43927582.6859373</v>
      </c>
      <c r="AB454" s="10">
        <f>ABS(AA454-H454)/H454</f>
        <v>3.1273922647847688E-2</v>
      </c>
      <c r="AD454" s="11"/>
    </row>
    <row r="455" spans="1:30" ht="15.6" x14ac:dyDescent="0.25">
      <c r="A455" s="12">
        <v>9</v>
      </c>
      <c r="B455" s="13">
        <v>6.0159049807393998</v>
      </c>
      <c r="C455" s="13">
        <v>892.53871752820999</v>
      </c>
      <c r="D455" s="14">
        <v>5.0022167348638805E-2</v>
      </c>
      <c r="E455" s="14">
        <v>3.9203661769370901E-2</v>
      </c>
      <c r="F455" s="12">
        <v>0.21584273289733799</v>
      </c>
      <c r="G455" s="12">
        <v>3.1615341631671199</v>
      </c>
      <c r="H455" s="15">
        <v>61366593.437808998</v>
      </c>
      <c r="I455" s="15">
        <v>2076768.11989098</v>
      </c>
      <c r="J455">
        <f>560*(1+2.2*10^(-5)*H455/(G455*1000)/((D455-E455)*1000))</f>
        <v>582.10434095541473</v>
      </c>
      <c r="K455">
        <f>(J455*(D455-E455)*1000)^(1/2)</f>
        <v>79.356783329103123</v>
      </c>
      <c r="L455">
        <f>(D455+E455)/2*1000</f>
        <v>44.612914559004849</v>
      </c>
      <c r="M455">
        <f>0.8049-0.3393*F455+(0.2488+0.0393*F455+0.0732*F455*F455)*K455/L455</f>
        <v>1.1953811232144855</v>
      </c>
      <c r="N455">
        <f>H455/1000/(M455*G455*K455)*10^6</f>
        <v>204617930.22599906</v>
      </c>
      <c r="O455">
        <f t="shared" si="28"/>
        <v>19.136655043155226</v>
      </c>
      <c r="P455" s="13">
        <v>892.53871752820999</v>
      </c>
      <c r="Q455">
        <f>R455*B455*1000/K455</f>
        <v>18.432467443432699</v>
      </c>
      <c r="R455">
        <f>LN(1/(1-F455))</f>
        <v>0.24314568295416369</v>
      </c>
      <c r="S455">
        <v>4</v>
      </c>
      <c r="T455">
        <v>19.147486111068901</v>
      </c>
      <c r="U455">
        <f t="shared" si="29"/>
        <v>206846206.44657865</v>
      </c>
      <c r="V455" s="10">
        <f t="shared" si="30"/>
        <v>1.0889936273514637E-2</v>
      </c>
      <c r="W455">
        <f>6310.7*EXP(-2.62*(C455+273)*0.001-0.669*(D455-E455)/D455)*POWER(B455*(D455-E455)/D455/SQRT(J455*0.01*(D455-E455)),0.115)*POWER(((D455-E455)/D455),0.407)*1000000</f>
        <v>166943870.02194402</v>
      </c>
      <c r="X455" s="10">
        <f t="shared" si="31"/>
        <v>0.18411905624518979</v>
      </c>
      <c r="Y455">
        <f>(H455/N455)*U455</f>
        <v>62034871.729669422</v>
      </c>
      <c r="Z455" s="11">
        <f>ABS(H455-Y455)</f>
        <v>668278.29186042398</v>
      </c>
      <c r="AA455">
        <v>62759155.646477401</v>
      </c>
      <c r="AB455" s="10">
        <f>ABS(AA455-H455)/H455</f>
        <v>2.2692512825885854E-2</v>
      </c>
      <c r="AD455" s="11"/>
    </row>
    <row r="456" spans="1:30" ht="15.6" x14ac:dyDescent="0.25">
      <c r="A456" s="12">
        <v>10</v>
      </c>
      <c r="B456" s="13">
        <v>6.6236073505337201</v>
      </c>
      <c r="C456" s="13">
        <v>891.681888444778</v>
      </c>
      <c r="D456" s="14">
        <v>3.9203661769370901E-2</v>
      </c>
      <c r="E456" s="14">
        <v>3.1642442317510198E-2</v>
      </c>
      <c r="F456" s="12">
        <v>0.19237951660150701</v>
      </c>
      <c r="G456" s="12">
        <v>3.1619733731044102</v>
      </c>
      <c r="H456" s="15">
        <v>57012828.583386198</v>
      </c>
      <c r="I456" s="15">
        <v>1562442.50114132</v>
      </c>
      <c r="J456">
        <f>560*(1+2.2*10^(-5)*H456/(G456*1000)/((D456-E456)*1000))</f>
        <v>589.37874534065134</v>
      </c>
      <c r="K456">
        <f>(J456*(D456-E456)*1000)^(1/2)</f>
        <v>66.756438144818574</v>
      </c>
      <c r="L456">
        <f>(D456+E456)/2*1000</f>
        <v>35.423052043440556</v>
      </c>
      <c r="M456">
        <f>0.8049-0.3393*F456+(0.2488+0.0393*F456+0.0732*F456*F456)*K456/L456</f>
        <v>1.2278547710278993</v>
      </c>
      <c r="N456">
        <f>H456/1000/(M456*G456*K456)*10^6</f>
        <v>219975453.29130515</v>
      </c>
      <c r="O456">
        <f t="shared" si="28"/>
        <v>19.209026522142963</v>
      </c>
      <c r="P456" s="13">
        <v>891.681888444778</v>
      </c>
      <c r="Q456">
        <f>R456*B456*1000/K456</f>
        <v>21.199753200070138</v>
      </c>
      <c r="R456">
        <f>LN(1/(1-F456))</f>
        <v>0.21366302956830094</v>
      </c>
      <c r="S456">
        <v>4</v>
      </c>
      <c r="T456">
        <v>19.192774600419401</v>
      </c>
      <c r="U456">
        <f t="shared" si="29"/>
        <v>216429323.20901442</v>
      </c>
      <c r="V456" s="10">
        <f t="shared" si="30"/>
        <v>1.6120571769408894E-2</v>
      </c>
      <c r="W456">
        <f>6310.7*EXP(-2.62*(C456+273)*0.001-0.669*(D456-E456)/D456)*POWER(B456*(D456-E456)/D456/SQRT(J456*0.01*(D456-E456)),0.115)*POWER(((D456-E456)/D456),0.407)*1000000</f>
        <v>165128849.96461996</v>
      </c>
      <c r="X456" s="10">
        <f t="shared" si="31"/>
        <v>0.24933056168796211</v>
      </c>
      <c r="Y456">
        <f>(H456/N456)*U456</f>
        <v>56093749.188430712</v>
      </c>
      <c r="Z456" s="11">
        <f>ABS(H456-Y456)</f>
        <v>919079.39495548606</v>
      </c>
      <c r="AA456">
        <v>56538971.7754189</v>
      </c>
      <c r="AB456" s="10">
        <f>ABS(AA456-H456)/H456</f>
        <v>8.311406743733844E-3</v>
      </c>
      <c r="AD456" s="11"/>
    </row>
    <row r="457" spans="1:30" ht="15.6" x14ac:dyDescent="0.25">
      <c r="A457" s="12">
        <v>11</v>
      </c>
      <c r="B457" s="13">
        <v>7</v>
      </c>
      <c r="C457" s="13">
        <v>881.75753425533901</v>
      </c>
      <c r="D457" s="14">
        <v>3.1642442317510198E-2</v>
      </c>
      <c r="E457" s="14">
        <v>2.6262974429925697E-2</v>
      </c>
      <c r="F457" s="12">
        <v>0.16947240019451801</v>
      </c>
      <c r="G457" s="12">
        <v>3.1622527761052002</v>
      </c>
      <c r="H457" s="15">
        <v>50846456.934609301</v>
      </c>
      <c r="I457" s="15">
        <v>1132636.8120891501</v>
      </c>
      <c r="J457">
        <f>560*(1+2.2*10^(-5)*H457/(G457*1000)/((D457-E457)*1000))</f>
        <v>596.82438495245469</v>
      </c>
      <c r="K457">
        <f>(J457*(D457-E457)*1000)^(1/2)</f>
        <v>56.66213562317521</v>
      </c>
      <c r="L457">
        <f>(D457+E457)/2*1000</f>
        <v>28.952708373717947</v>
      </c>
      <c r="M457">
        <f>0.8049-0.3393*F457+(0.2488+0.0393*F457+0.0732*F457*F457)*K457/L457</f>
        <v>1.2514630836261182</v>
      </c>
      <c r="N457">
        <f>H457/1000/(M457*G457*K457)*10^6</f>
        <v>226753046.74014047</v>
      </c>
      <c r="O457">
        <f t="shared" si="28"/>
        <v>19.239372083429959</v>
      </c>
      <c r="P457" s="13">
        <v>881.75753425533901</v>
      </c>
      <c r="Q457">
        <f>R457*B457*1000/K457</f>
        <v>22.940519445044441</v>
      </c>
      <c r="R457">
        <f>LN(1/(1-F457))</f>
        <v>0.18569411772302802</v>
      </c>
      <c r="S457">
        <v>4</v>
      </c>
      <c r="T457">
        <v>19.243191260926199</v>
      </c>
      <c r="U457">
        <f t="shared" si="29"/>
        <v>227620712.70396003</v>
      </c>
      <c r="V457" s="10">
        <f t="shared" si="30"/>
        <v>3.8264798479815385E-3</v>
      </c>
      <c r="W457">
        <f>6310.7*EXP(-2.62*(C457+273)*0.001-0.669*(D457-E457)/D457)*POWER(B457*(D457-E457)/D457/SQRT(J457*0.01*(D457-E457)),0.115)*POWER(((D457-E457)/D457),0.407)*1000000</f>
        <v>165235300.46919039</v>
      </c>
      <c r="X457" s="10">
        <f t="shared" si="31"/>
        <v>0.2712984330545713</v>
      </c>
      <c r="Y457">
        <f>(H457/N457)*U457</f>
        <v>51041019.877410844</v>
      </c>
      <c r="Z457" s="11">
        <f>ABS(H457-Y457)</f>
        <v>194562.94280154258</v>
      </c>
      <c r="AA457">
        <v>50678985.762826197</v>
      </c>
      <c r="AB457" s="10">
        <f>ABS(AA457-H457)/H457</f>
        <v>3.2936645319944233E-3</v>
      </c>
      <c r="AD457" s="11"/>
    </row>
    <row r="458" spans="1:30" ht="15.6" x14ac:dyDescent="0.25">
      <c r="A458" s="12">
        <v>9</v>
      </c>
      <c r="B458" s="13">
        <v>5.9691448594766596</v>
      </c>
      <c r="C458" s="13">
        <v>878.80892488919699</v>
      </c>
      <c r="D458" s="14">
        <v>0.05</v>
      </c>
      <c r="E458" s="14">
        <v>3.9849835615540299E-2</v>
      </c>
      <c r="F458" s="12">
        <v>0.20259809150618199</v>
      </c>
      <c r="G458" s="12">
        <v>3.1623129548133702</v>
      </c>
      <c r="H458" s="15">
        <v>58825538.783653803</v>
      </c>
      <c r="I458" s="15">
        <v>1889275.7000736899</v>
      </c>
      <c r="J458">
        <f>560*(1+2.2*10^(-5)*H458/(G458*1000)/((D458-E458)*1000))</f>
        <v>582.57868779233218</v>
      </c>
      <c r="K458">
        <f>(J458*(D458-E458)*1000)^(1/2)</f>
        <v>76.897785715682346</v>
      </c>
      <c r="L458">
        <f>(D458+E458)/2*1000</f>
        <v>44.92491780777015</v>
      </c>
      <c r="M458">
        <f>0.8049-0.3393*F458+(0.2488+0.0393*F458+0.0732*F458*F458)*K458/L458</f>
        <v>1.1807999448079793</v>
      </c>
      <c r="N458">
        <f>H458/1000/(M458*G458*K458)*10^6</f>
        <v>204866481.08859676</v>
      </c>
      <c r="O458">
        <f t="shared" si="28"/>
        <v>19.137869013144091</v>
      </c>
      <c r="P458" s="13">
        <v>878.80892488919699</v>
      </c>
      <c r="Q458">
        <f>R458*B458*1000/K458</f>
        <v>17.573889767771089</v>
      </c>
      <c r="R458">
        <f>LN(1/(1-F458))</f>
        <v>0.22639645064193772</v>
      </c>
      <c r="S458">
        <v>4</v>
      </c>
      <c r="T458">
        <v>19.175336556469102</v>
      </c>
      <c r="U458">
        <f t="shared" si="29"/>
        <v>212687935.21090287</v>
      </c>
      <c r="V458" s="10">
        <f t="shared" si="30"/>
        <v>3.8178300719304267E-2</v>
      </c>
      <c r="W458">
        <f>6310.7*EXP(-2.62*(C458+273)*0.001-0.669*(D458-E458)/D458)*POWER(B458*(D458-E458)/D458/SQRT(J458*0.01*(D458-E458)),0.115)*POWER(((D458-E458)/D458),0.407)*1000000</f>
        <v>169385095.43493718</v>
      </c>
      <c r="X458" s="10">
        <f t="shared" si="31"/>
        <v>0.17319273248177317</v>
      </c>
      <c r="Y458">
        <f>(H458/N458)*U458</f>
        <v>61071397.89331124</v>
      </c>
      <c r="Z458" s="11">
        <f>ABS(H458-Y458)</f>
        <v>2245859.1096574366</v>
      </c>
      <c r="AA458">
        <v>61153205.905112803</v>
      </c>
      <c r="AB458" s="10">
        <f>ABS(AA458-H458)/H458</f>
        <v>3.9568989414947818E-2</v>
      </c>
      <c r="AD458" s="11"/>
    </row>
    <row r="459" spans="1:30" ht="15.6" x14ac:dyDescent="0.25">
      <c r="A459" s="12">
        <v>10</v>
      </c>
      <c r="B459" s="13">
        <v>6.5956660406005101</v>
      </c>
      <c r="C459" s="13">
        <v>884.58609876137405</v>
      </c>
      <c r="D459" s="14">
        <v>3.9849835615540299E-2</v>
      </c>
      <c r="E459" s="14">
        <v>3.1910254486944803E-2</v>
      </c>
      <c r="F459" s="12">
        <v>0.198738768414532</v>
      </c>
      <c r="G459" s="12">
        <v>3.16272596396482</v>
      </c>
      <c r="H459" s="15">
        <v>57190463.681141503</v>
      </c>
      <c r="I459" s="15">
        <v>1580976.7199204301</v>
      </c>
      <c r="J459">
        <f>560*(1+2.2*10^(-5)*H459/(G459*1000)/((D459-E459)*1000))</f>
        <v>588.05919264731813</v>
      </c>
      <c r="K459">
        <f>(J459*(D459-E459)*1000)^(1/2)</f>
        <v>68.329669020417114</v>
      </c>
      <c r="L459">
        <f>(D459+E459)/2*1000</f>
        <v>35.880045051242554</v>
      </c>
      <c r="M459">
        <f>0.8049-0.3393*F459+(0.2488+0.0393*F459+0.0732*F459*F459)*K459/L459</f>
        <v>1.2316607346874124</v>
      </c>
      <c r="N459">
        <f>H459/1000/(M459*G459*K459)*10^6</f>
        <v>214863002.55451143</v>
      </c>
      <c r="O459">
        <f t="shared" si="28"/>
        <v>19.185511185574505</v>
      </c>
      <c r="P459" s="13">
        <v>884.58609876137405</v>
      </c>
      <c r="Q459">
        <f>R459*B459*1000/K459</f>
        <v>21.387344980493822</v>
      </c>
      <c r="R459">
        <f>LN(1/(1-F459))</f>
        <v>0.22156825326613536</v>
      </c>
      <c r="S459">
        <v>4</v>
      </c>
      <c r="T459">
        <v>19.219516230035801</v>
      </c>
      <c r="U459">
        <f t="shared" si="29"/>
        <v>222295076.35436267</v>
      </c>
      <c r="V459" s="10">
        <f t="shared" si="30"/>
        <v>3.4589825663288394E-2</v>
      </c>
      <c r="W459">
        <f>6310.7*EXP(-2.62*(C459+273)*0.001-0.669*(D459-E459)/D459)*POWER(B459*(D459-E459)/D459/SQRT(J459*0.01*(D459-E459)),0.115)*POWER(((D459-E459)/D459),0.407)*1000000</f>
        <v>169838331.08133748</v>
      </c>
      <c r="X459" s="10">
        <f t="shared" si="31"/>
        <v>0.20955060172237444</v>
      </c>
      <c r="Y459">
        <f>(H459/N459)*U459</f>
        <v>59168671.849474818</v>
      </c>
      <c r="Z459" s="11">
        <f>ABS(H459-Y459)</f>
        <v>1978208.1683333144</v>
      </c>
      <c r="AA459">
        <v>58907094.205788001</v>
      </c>
      <c r="AB459" s="10">
        <f>ABS(AA459-H459)/H459</f>
        <v>3.0016027396059658E-2</v>
      </c>
      <c r="AD459" s="11"/>
    </row>
    <row r="460" spans="1:30" ht="15.6" x14ac:dyDescent="0.25">
      <c r="A460" s="12">
        <v>11</v>
      </c>
      <c r="B460" s="13">
        <v>7</v>
      </c>
      <c r="C460" s="13">
        <v>886.48554818702303</v>
      </c>
      <c r="D460" s="14">
        <v>3.1910254486944803E-2</v>
      </c>
      <c r="E460" s="14">
        <v>2.6406867964629002E-2</v>
      </c>
      <c r="F460" s="12">
        <v>0.17192573475354</v>
      </c>
      <c r="G460" s="12">
        <v>3.1630210869217801</v>
      </c>
      <c r="H460" s="15">
        <v>50651053.400345199</v>
      </c>
      <c r="I460" s="15">
        <v>1127445.5784827899</v>
      </c>
      <c r="J460">
        <f>560*(1+2.2*10^(-5)*H460/(G460*1000)/((D460-E460)*1000))</f>
        <v>595.84817793575894</v>
      </c>
      <c r="K460">
        <f>(J460*(D460-E460)*1000)^(1/2)</f>
        <v>57.26414962084116</v>
      </c>
      <c r="L460">
        <f>(D460+E460)/2*1000</f>
        <v>29.158561225786901</v>
      </c>
      <c r="M460">
        <f>0.8049-0.3393*F460+(0.2488+0.0393*F460+0.0732*F460*F460)*K460/L460</f>
        <v>1.2526995315889295</v>
      </c>
      <c r="N460">
        <f>H460/1000/(M460*G460*K460)*10^6</f>
        <v>223232109.79682478</v>
      </c>
      <c r="O460">
        <f t="shared" si="28"/>
        <v>19.2237226392213</v>
      </c>
      <c r="P460" s="13">
        <v>886.48554818702303</v>
      </c>
      <c r="Q460">
        <f>R460*B460*1000/K460</f>
        <v>23.060973799318244</v>
      </c>
      <c r="R460">
        <f>LN(1/(1-F460))</f>
        <v>0.18865243629235112</v>
      </c>
      <c r="S460">
        <v>4</v>
      </c>
      <c r="T460">
        <v>19.228220661500401</v>
      </c>
      <c r="U460">
        <f t="shared" si="29"/>
        <v>224238474.42862174</v>
      </c>
      <c r="V460" s="10">
        <f t="shared" si="30"/>
        <v>4.5081535658687329E-3</v>
      </c>
      <c r="W460">
        <f>6310.7*EXP(-2.62*(C460+273)*0.001-0.669*(D460-E460)/D460)*POWER(B460*(D460-E460)/D460/SQRT(J460*0.01*(D460-E460)),0.115)*POWER(((D460-E460)/D460),0.407)*1000000</f>
        <v>163958439.46745047</v>
      </c>
      <c r="X460" s="10">
        <f t="shared" si="31"/>
        <v>0.26552484041530755</v>
      </c>
      <c r="Y460">
        <f>(H460/N460)*U460</f>
        <v>50879396.127346978</v>
      </c>
      <c r="Z460" s="11">
        <f>ABS(H460-Y460)</f>
        <v>228342.72700177878</v>
      </c>
      <c r="AA460">
        <v>50908366.452551298</v>
      </c>
      <c r="AB460" s="10">
        <f>ABS(AA460-H460)/H460</f>
        <v>5.0801125530855274E-3</v>
      </c>
      <c r="AD460" s="11"/>
    </row>
    <row r="461" spans="1:30" ht="15.6" x14ac:dyDescent="0.25">
      <c r="A461" s="12">
        <v>12</v>
      </c>
      <c r="B461" s="13">
        <v>7</v>
      </c>
      <c r="C461" s="13">
        <v>887.479013041695</v>
      </c>
      <c r="D461" s="14">
        <v>2.6406867964629002E-2</v>
      </c>
      <c r="E461" s="14">
        <v>2.24158089958231E-2</v>
      </c>
      <c r="F461" s="12">
        <v>0.15056697660891499</v>
      </c>
      <c r="G461" s="12">
        <v>3.1632090599626501</v>
      </c>
      <c r="H461" s="15">
        <v>45455035.8459277</v>
      </c>
      <c r="I461" s="15">
        <v>844870.76778390701</v>
      </c>
      <c r="J461">
        <f>560*(1+2.2*10^(-5)*H461/(G461*1000)/((D461-E461)*1000))</f>
        <v>604.35848161819115</v>
      </c>
      <c r="K461">
        <f>(J461*(D461-E461)*1000)^(1/2)</f>
        <v>49.112425499421207</v>
      </c>
      <c r="L461">
        <f>(D461+E461)/2*1000</f>
        <v>24.41133848022605</v>
      </c>
      <c r="M461">
        <f>0.8049-0.3393*F461+(0.2488+0.0393*F461+0.0732*F461*F461)*K461/L461</f>
        <v>1.2696091824271805</v>
      </c>
      <c r="N461">
        <f>H461/1000/(M461*G461*K461)*10^6</f>
        <v>230458468.20202771</v>
      </c>
      <c r="O461">
        <f t="shared" si="28"/>
        <v>19.255581222830266</v>
      </c>
      <c r="P461" s="13">
        <v>887.479013041695</v>
      </c>
      <c r="Q461">
        <f>R461*B461*1000/K461</f>
        <v>23.258946630127891</v>
      </c>
      <c r="R461">
        <f>LN(1/(1-F461))</f>
        <v>0.16318618336673857</v>
      </c>
      <c r="S461">
        <v>4</v>
      </c>
      <c r="T461">
        <v>19.2264673130741</v>
      </c>
      <c r="U461">
        <f t="shared" si="29"/>
        <v>223845650.73140752</v>
      </c>
      <c r="V461" s="10">
        <f t="shared" si="30"/>
        <v>2.869418304396246E-2</v>
      </c>
      <c r="W461">
        <f>6310.7*EXP(-2.62*(C461+273)*0.001-0.669*(D461-E461)/D461)*POWER(B461*(D461-E461)/D461/SQRT(J461*0.01*(D461-E461)),0.115)*POWER(((D461-E461)/D461),0.407)*1000000</f>
        <v>157595536.7927027</v>
      </c>
      <c r="X461" s="10">
        <f t="shared" si="31"/>
        <v>0.31616512935185737</v>
      </c>
      <c r="Y461">
        <f>(H461/N461)*U461</f>
        <v>44150740.727094777</v>
      </c>
      <c r="Z461" s="11">
        <f>ABS(H461-Y461)</f>
        <v>1304295.1188329235</v>
      </c>
      <c r="AA461">
        <v>44556056.353831798</v>
      </c>
      <c r="AB461" s="10">
        <f>ABS(AA461-H461)/H461</f>
        <v>1.9777335456142683E-2</v>
      </c>
      <c r="AD461" s="11"/>
    </row>
    <row r="462" spans="1:30" ht="15.6" x14ac:dyDescent="0.25">
      <c r="A462" s="12">
        <v>9</v>
      </c>
      <c r="B462" s="13">
        <v>5.1845960653092504</v>
      </c>
      <c r="C462" s="13">
        <v>876.127475062494</v>
      </c>
      <c r="D462" s="14">
        <v>0.05</v>
      </c>
      <c r="E462" s="14">
        <v>3.9311936161859996E-2</v>
      </c>
      <c r="F462" s="12">
        <v>0.213334607547705</v>
      </c>
      <c r="G462" s="12">
        <v>3.1462646047268401</v>
      </c>
      <c r="H462" s="15">
        <v>66275201.625003703</v>
      </c>
      <c r="I462" s="15">
        <v>2201744.1877884702</v>
      </c>
      <c r="J462">
        <f>560*(1+2.2*10^(-5)*H462/(G462*1000)/((D462-E462)*1000))</f>
        <v>584.28105103772498</v>
      </c>
      <c r="K462">
        <f>(J462*(D462-E462)*1000)^(1/2)</f>
        <v>79.024256863995532</v>
      </c>
      <c r="L462">
        <f>(D462+E462)/2*1000</f>
        <v>44.655968080930002</v>
      </c>
      <c r="M462">
        <f>0.8049-0.3393*F462+(0.2488+0.0393*F462+0.0732*F462*F462)*K462/L462</f>
        <v>1.1935299611914352</v>
      </c>
      <c r="N462">
        <f>H462/1000/(M462*G462*K462)*10^6</f>
        <v>223337714.26337892</v>
      </c>
      <c r="O462">
        <f t="shared" si="28"/>
        <v>19.224195597593464</v>
      </c>
      <c r="P462" s="13">
        <v>876.127475062494</v>
      </c>
      <c r="Q462">
        <f>R462*B462*1000/K462</f>
        <v>15.742706667968893</v>
      </c>
      <c r="R462">
        <f>LN(1/(1-F462))</f>
        <v>0.2399522893959346</v>
      </c>
      <c r="S462">
        <v>4</v>
      </c>
      <c r="T462">
        <v>19.143387906017001</v>
      </c>
      <c r="U462">
        <f t="shared" si="29"/>
        <v>206000242.92835122</v>
      </c>
      <c r="V462" s="10">
        <f t="shared" si="30"/>
        <v>7.762894588677427E-2</v>
      </c>
      <c r="W462">
        <f>6310.7*EXP(-2.62*(C462+273)*0.001-0.669*(D462-E462)/D462)*POWER(B462*(D462-E462)/D462/SQRT(J462*0.01*(D462-E462)),0.115)*POWER(((D462-E462)/D462),0.407)*1000000</f>
        <v>170650256.25331339</v>
      </c>
      <c r="X462" s="10">
        <f t="shared" si="31"/>
        <v>0.23590936346707647</v>
      </c>
      <c r="Y462">
        <f>(H462/N462)*U462</f>
        <v>61130327.58442124</v>
      </c>
      <c r="Z462" s="11">
        <f>ABS(H462-Y462)</f>
        <v>5144874.0405824631</v>
      </c>
      <c r="AA462">
        <v>63467876.419326901</v>
      </c>
      <c r="AB462" s="10">
        <f>ABS(AA462-H462)/H462</f>
        <v>4.2358606791739722E-2</v>
      </c>
      <c r="AD462" s="11"/>
    </row>
    <row r="463" spans="1:30" ht="15.6" x14ac:dyDescent="0.25">
      <c r="A463" s="12">
        <v>9</v>
      </c>
      <c r="B463" s="13">
        <v>5.1971873351912903</v>
      </c>
      <c r="C463" s="13">
        <v>879.01515060881104</v>
      </c>
      <c r="D463" s="14">
        <v>0.05</v>
      </c>
      <c r="E463" s="14">
        <v>3.9089003257066601E-2</v>
      </c>
      <c r="F463" s="12">
        <v>0.217784366126415</v>
      </c>
      <c r="G463" s="12">
        <v>3.1475179408084299</v>
      </c>
      <c r="H463" s="15">
        <v>66549734.889432497</v>
      </c>
      <c r="I463" s="15">
        <v>2246365.4290990899</v>
      </c>
      <c r="J463">
        <f>560*(1+2.2*10^(-5)*H463/(G463*1000)/((D463-E463)*1000))</f>
        <v>583.87395644279684</v>
      </c>
      <c r="K463">
        <f>(J463*(D463-E463)*1000)^(1/2)</f>
        <v>79.816331894111727</v>
      </c>
      <c r="L463">
        <f>(D463+E463)/2*1000</f>
        <v>44.544501628533304</v>
      </c>
      <c r="M463">
        <f>0.8049-0.3393*F463+(0.2488+0.0393*F463+0.0732*F463*F463)*K463/L463</f>
        <v>1.1983711462192361</v>
      </c>
      <c r="N463">
        <f>H463/1000/(M463*G463*K463)*10^6</f>
        <v>221052284.02430078</v>
      </c>
      <c r="O463">
        <f t="shared" si="28"/>
        <v>19.213909810797038</v>
      </c>
      <c r="P463" s="13">
        <v>879.01515060881104</v>
      </c>
      <c r="Q463">
        <f>R463*B463*1000/K463</f>
        <v>15.993697334682853</v>
      </c>
      <c r="R463">
        <f>LN(1/(1-F463))</f>
        <v>0.24562482980653053</v>
      </c>
      <c r="S463">
        <v>4</v>
      </c>
      <c r="T463">
        <v>19.1399856308485</v>
      </c>
      <c r="U463">
        <f t="shared" si="29"/>
        <v>205300564.34159774</v>
      </c>
      <c r="V463" s="10">
        <f t="shared" si="30"/>
        <v>7.1257891553707833E-2</v>
      </c>
      <c r="W463">
        <f>6310.7*EXP(-2.62*(C463+273)*0.001-0.669*(D463-E463)/D463)*POWER(B463*(D463-E463)/D463/SQRT(J463*0.01*(D463-E463)),0.115)*POWER(((D463-E463)/D463),0.407)*1000000</f>
        <v>170540974.53702113</v>
      </c>
      <c r="X463" s="10">
        <f t="shared" si="31"/>
        <v>0.22850390218870947</v>
      </c>
      <c r="Y463">
        <f>(H463/N463)*U463</f>
        <v>61807541.097753316</v>
      </c>
      <c r="Z463" s="11">
        <f>ABS(H463-Y463)</f>
        <v>4742193.7916791812</v>
      </c>
      <c r="AA463">
        <v>64074920.188545801</v>
      </c>
      <c r="AB463" s="10">
        <f>ABS(AA463-H463)/H463</f>
        <v>3.71874464263219E-2</v>
      </c>
      <c r="AD463" s="11"/>
    </row>
    <row r="464" spans="1:30" ht="15.6" x14ac:dyDescent="0.25">
      <c r="A464" s="12">
        <v>9</v>
      </c>
      <c r="B464" s="13">
        <v>5.2036866209883001</v>
      </c>
      <c r="C464" s="13">
        <v>879.56602761885802</v>
      </c>
      <c r="D464" s="14">
        <v>5.00222323442183E-2</v>
      </c>
      <c r="E464" s="14">
        <v>3.9038465767319896E-2</v>
      </c>
      <c r="F464" s="12">
        <v>0.21913961256686501</v>
      </c>
      <c r="G464" s="12">
        <v>3.14608849333997</v>
      </c>
      <c r="H464" s="15">
        <v>64464247.063461803</v>
      </c>
      <c r="I464" s="15">
        <v>2166315.2340946398</v>
      </c>
      <c r="J464">
        <f>560*(1+2.2*10^(-5)*H464/(G464*1000)/((D464-E464)*1000))</f>
        <v>582.98303577982654</v>
      </c>
      <c r="K464">
        <f>(J464*(D464-E464)*1000)^(1/2)</f>
        <v>80.020932157137636</v>
      </c>
      <c r="L464">
        <f>(D464+E464)/2*1000</f>
        <v>44.530349055769094</v>
      </c>
      <c r="M464">
        <f>0.8049-0.3393*F464+(0.2488+0.0393*F464+0.0732*F464*F464)*K464/L464</f>
        <v>1.1994318686977543</v>
      </c>
      <c r="N464">
        <f>H464/1000/(M464*G464*K464)*10^6</f>
        <v>213485700.22887275</v>
      </c>
      <c r="O464">
        <f t="shared" si="28"/>
        <v>19.179080410539125</v>
      </c>
      <c r="P464" s="13">
        <v>879.56602761885802</v>
      </c>
      <c r="Q464">
        <f>R464*B464*1000/K464</f>
        <v>16.085519090772674</v>
      </c>
      <c r="R464">
        <f>LN(1/(1-F464))</f>
        <v>0.2473589064113545</v>
      </c>
      <c r="S464">
        <v>4</v>
      </c>
      <c r="T464">
        <v>19.140417430661099</v>
      </c>
      <c r="U464">
        <f t="shared" si="29"/>
        <v>205389232.22881776</v>
      </c>
      <c r="V464" s="10">
        <f t="shared" si="30"/>
        <v>3.7925106887135587E-2</v>
      </c>
      <c r="W464">
        <f>6310.7*EXP(-2.62*(C464+273)*0.001-0.669*(D464-E464)/D464)*POWER(B464*(D464-E464)/D464/SQRT(J464*0.01*(D464-E464)),0.115)*POWER(((D464-E464)/D464),0.407)*1000000</f>
        <v>170666451.02330285</v>
      </c>
      <c r="X464" s="10">
        <f t="shared" si="31"/>
        <v>0.20057197816839459</v>
      </c>
      <c r="Y464">
        <f>(H464/N464)*U464</f>
        <v>62019433.603181295</v>
      </c>
      <c r="Z464" s="11">
        <f>ABS(H464-Y464)</f>
        <v>2444813.4602805078</v>
      </c>
      <c r="AA464">
        <v>64260411.4724674</v>
      </c>
      <c r="AB464" s="10">
        <f>ABS(AA464-H464)/H464</f>
        <v>3.1619944431172352E-3</v>
      </c>
      <c r="AD464" s="11"/>
    </row>
    <row r="465" spans="1:30" ht="15.6" x14ac:dyDescent="0.25">
      <c r="A465" s="12">
        <v>9</v>
      </c>
      <c r="B465" s="13">
        <v>5.1985498053381498</v>
      </c>
      <c r="C465" s="13">
        <v>887.51473202471402</v>
      </c>
      <c r="D465" s="14">
        <v>5.0024603371959006E-2</v>
      </c>
      <c r="E465" s="14">
        <v>3.9046785400130901E-2</v>
      </c>
      <c r="F465" s="12">
        <v>0.21901057032541801</v>
      </c>
      <c r="G465" s="12">
        <v>3.1471013325605801</v>
      </c>
      <c r="H465" s="15">
        <v>61163043.7002028</v>
      </c>
      <c r="I465" s="15">
        <v>2079110.94000127</v>
      </c>
      <c r="J465">
        <f>560*(1+2.2*10^(-5)*H465/(G465*1000)/((D465-E465)*1000))</f>
        <v>581.8108728055812</v>
      </c>
      <c r="K465">
        <f>(J465*(D465-E465)*1000)^(1/2)</f>
        <v>79.918795384378171</v>
      </c>
      <c r="L465">
        <f>(D465+E465)/2*1000</f>
        <v>44.535694386044952</v>
      </c>
      <c r="M465">
        <f>0.8049-0.3393*F465+(0.2488+0.0393*F465+0.0732*F465*F465)*K465/L465</f>
        <v>1.1988044452277624</v>
      </c>
      <c r="N465">
        <f>H465/1000/(M465*G465*K465)*10^6</f>
        <v>202852838.31101063</v>
      </c>
      <c r="O465">
        <f t="shared" si="28"/>
        <v>19.127991339685519</v>
      </c>
      <c r="P465" s="13">
        <v>887.51473202471402</v>
      </c>
      <c r="Q465">
        <f>R465*B465*1000/K465</f>
        <v>16.079428693991197</v>
      </c>
      <c r="R465">
        <f>LN(1/(1-F465))</f>
        <v>0.2471936635815675</v>
      </c>
      <c r="S465">
        <v>4</v>
      </c>
      <c r="T465">
        <v>19.1133297486145</v>
      </c>
      <c r="U465">
        <f t="shared" si="29"/>
        <v>199900389.63423973</v>
      </c>
      <c r="V465" s="10">
        <f t="shared" si="30"/>
        <v>1.4554633306359017E-2</v>
      </c>
      <c r="W465">
        <f>6310.7*EXP(-2.62*(C465+273)*0.001-0.669*(D465-E465)/D465)*POWER(B465*(D465-E465)/D465/SQRT(J465*0.01*(D465-E465)),0.115)*POWER(((D465-E465)/D465),0.407)*1000000</f>
        <v>167117600.24228707</v>
      </c>
      <c r="X465" s="10">
        <f t="shared" si="31"/>
        <v>0.17616336239739905</v>
      </c>
      <c r="Y465">
        <f>(H465/N465)*U465</f>
        <v>60272838.027245536</v>
      </c>
      <c r="Z465" s="11">
        <f>ABS(H465-Y465)</f>
        <v>890205.67295726389</v>
      </c>
      <c r="AA465">
        <v>63627947.852700897</v>
      </c>
      <c r="AB465" s="10">
        <f>ABS(AA465-H465)/H465</f>
        <v>4.0300547575429495E-2</v>
      </c>
      <c r="AD465" s="11"/>
    </row>
    <row r="466" spans="1:30" ht="15.6" x14ac:dyDescent="0.25">
      <c r="A466" s="16">
        <v>10</v>
      </c>
      <c r="B466" s="13">
        <v>5.7426210348213296</v>
      </c>
      <c r="C466" s="13">
        <v>889.923660161611</v>
      </c>
      <c r="D466" s="14">
        <v>3.9046785400130901E-2</v>
      </c>
      <c r="E466" s="14">
        <v>3.1468209480400799E-2</v>
      </c>
      <c r="F466" s="12">
        <v>0.193593824940343</v>
      </c>
      <c r="G466" s="12">
        <v>3.1475476208137398</v>
      </c>
      <c r="H466" s="15">
        <v>57218555.018336996</v>
      </c>
      <c r="I466" s="15">
        <v>1566685.99994933</v>
      </c>
      <c r="J466">
        <f>560*(1+2.2*10^(-5)*H466/(G466*1000)/((D466-E466)*1000))</f>
        <v>589.55205448502954</v>
      </c>
      <c r="K466">
        <f>(J466*(D466-E466)*1000)^(1/2)</f>
        <v>66.842838087170222</v>
      </c>
      <c r="L466">
        <f>(D466+E466)/2*1000</f>
        <v>35.257497440265851</v>
      </c>
      <c r="M466">
        <f>0.8049-0.3393*F466+(0.2488+0.0393*F466+0.0732*F466*F466)*K466/L466</f>
        <v>1.2305256560459541</v>
      </c>
      <c r="N466">
        <f>H466/1000/(M466*G466*K466)*10^6</f>
        <v>221013611.95656914</v>
      </c>
      <c r="O466">
        <f t="shared" si="28"/>
        <v>19.213734850148946</v>
      </c>
      <c r="P466" s="13">
        <v>889.923660161611</v>
      </c>
      <c r="Q466">
        <f>R466*B466*1000/K466</f>
        <v>18.48555109215836</v>
      </c>
      <c r="R466">
        <f>LN(1/(1-F466))</f>
        <v>0.21516772413029309</v>
      </c>
      <c r="S466">
        <v>4</v>
      </c>
      <c r="T466">
        <v>19.155386628068101</v>
      </c>
      <c r="U466">
        <f t="shared" si="29"/>
        <v>208486870.93172684</v>
      </c>
      <c r="V466" s="10">
        <f t="shared" si="30"/>
        <v>5.667859510528199E-2</v>
      </c>
      <c r="W466">
        <f>6310.7*EXP(-2.62*(C466+273)*0.001-0.669*(D466-E466)/D466)*POWER(B466*(D466-E466)/D466/SQRT(J466*0.01*(D466-E466)),0.115)*POWER(((D466-E466)/D466),0.407)*1000000</f>
        <v>163570597.00382578</v>
      </c>
      <c r="X466" s="10">
        <f t="shared" si="31"/>
        <v>0.25990713623571449</v>
      </c>
      <c r="Y466">
        <f>(H466/N466)*U466</f>
        <v>53975487.705943368</v>
      </c>
      <c r="Z466" s="11">
        <f>ABS(H466-Y466)</f>
        <v>3243067.3123936281</v>
      </c>
      <c r="AA466">
        <v>56905026.774619602</v>
      </c>
      <c r="AB466" s="10">
        <f>ABS(AA466-H466)/H466</f>
        <v>5.4794855203337007E-3</v>
      </c>
      <c r="AD466" s="11"/>
    </row>
    <row r="467" spans="1:30" ht="15.6" x14ac:dyDescent="0.25">
      <c r="A467" s="12">
        <v>11</v>
      </c>
      <c r="B467" s="13">
        <v>6.2766072351011699</v>
      </c>
      <c r="C467" s="13">
        <v>884.36118732670104</v>
      </c>
      <c r="D467" s="14">
        <v>3.1468209480400799E-2</v>
      </c>
      <c r="E467" s="14">
        <v>2.6025287170655199E-2</v>
      </c>
      <c r="F467" s="12">
        <v>0.17241783424951099</v>
      </c>
      <c r="G467" s="12">
        <v>3.1478276791844801</v>
      </c>
      <c r="H467" s="15">
        <v>51120582.661534503</v>
      </c>
      <c r="I467" s="15">
        <v>1152936.96376699</v>
      </c>
      <c r="J467">
        <f>560*(1+2.2*10^(-5)*H467/(G467*1000)/((D467-E467)*1000))</f>
        <v>596.7589771059927</v>
      </c>
      <c r="K467">
        <f>(J467*(D467-E467)*1000)^(1/2)</f>
        <v>56.992216574118011</v>
      </c>
      <c r="L467">
        <f>(D467+E467)/2*1000</f>
        <v>28.746748325527999</v>
      </c>
      <c r="M467">
        <f>0.8049-0.3393*F467+(0.2488+0.0393*F467+0.0732*F467*F467)*K467/L467</f>
        <v>1.2574082066750965</v>
      </c>
      <c r="N467">
        <f>H467/1000/(M467*G467*K467)*10^6</f>
        <v>226617271.70286402</v>
      </c>
      <c r="O467">
        <f t="shared" si="28"/>
        <v>19.238773124760577</v>
      </c>
      <c r="P467" s="13">
        <v>884.36118732670104</v>
      </c>
      <c r="Q467">
        <f>R467*B467*1000/K467</f>
        <v>20.84193991020852</v>
      </c>
      <c r="R467">
        <f>LN(1/(1-F467))</f>
        <v>0.18924688270194298</v>
      </c>
      <c r="S467">
        <v>4</v>
      </c>
      <c r="T467">
        <v>19.2116091666669</v>
      </c>
      <c r="U467">
        <f t="shared" si="29"/>
        <v>220544305.9470568</v>
      </c>
      <c r="V467" s="10">
        <f t="shared" si="30"/>
        <v>2.6798335846925078E-2</v>
      </c>
      <c r="W467">
        <f>6310.7*EXP(-2.62*(C467+273)*0.001-0.669*(D467-E467)/D467)*POWER(B467*(D467-E467)/D467/SQRT(J467*0.01*(D467-E467)),0.115)*POWER(((D467-E467)/D467),0.407)*1000000</f>
        <v>163099672.8588987</v>
      </c>
      <c r="X467" s="10">
        <f t="shared" si="31"/>
        <v>0.28028578036738661</v>
      </c>
      <c r="Y467">
        <f>(H467/N467)*U467</f>
        <v>49750636.118680201</v>
      </c>
      <c r="Z467" s="11">
        <f>ABS(H467-Y467)</f>
        <v>1369946.5428543016</v>
      </c>
      <c r="AA467">
        <v>51097015.449940696</v>
      </c>
      <c r="AB467" s="10">
        <f>ABS(AA467-H467)/H467</f>
        <v>4.6101218661460616E-4</v>
      </c>
      <c r="AD467" s="11"/>
    </row>
    <row r="468" spans="1:30" ht="15.6" x14ac:dyDescent="0.25">
      <c r="A468" s="12">
        <v>9</v>
      </c>
      <c r="B468" s="13">
        <v>5.1796886098639501</v>
      </c>
      <c r="C468" s="13">
        <v>880.94850570421204</v>
      </c>
      <c r="D468" s="14">
        <v>5.0024652619394303E-2</v>
      </c>
      <c r="E468" s="14">
        <v>3.9354120383170196E-2</v>
      </c>
      <c r="F468" s="12">
        <v>0.21287992392181601</v>
      </c>
      <c r="G468" s="12">
        <v>3.1459193465633799</v>
      </c>
      <c r="H468" s="15">
        <v>57083981.535666198</v>
      </c>
      <c r="I468" s="15">
        <v>1899908.0948292201</v>
      </c>
      <c r="J468">
        <f>560*(1+2.2*10^(-5)*H468/(G468*1000)/((D468-E468)*1000))</f>
        <v>580.95035075624776</v>
      </c>
      <c r="K468">
        <f>(J468*(D468-E468)*1000)^(1/2)</f>
        <v>78.734042480938598</v>
      </c>
      <c r="L468">
        <f>(D468+E468)/2*1000</f>
        <v>44.68938650128225</v>
      </c>
      <c r="M468">
        <f>0.8049-0.3393*F468+(0.2488+0.0393*F468+0.0732*F468*F468)*K468/L468</f>
        <v>1.1915912212758752</v>
      </c>
      <c r="N468">
        <f>H468/1000/(M468*G468*K468)*10^6</f>
        <v>193409065.95137388</v>
      </c>
      <c r="O468">
        <f t="shared" si="28"/>
        <v>19.080318016572349</v>
      </c>
      <c r="P468" s="13">
        <v>880.94850570421204</v>
      </c>
      <c r="Q468">
        <f>R468*B468*1000/K468</f>
        <v>15.747765072582174</v>
      </c>
      <c r="R468">
        <f>LN(1/(1-F468))</f>
        <v>0.23937446777077448</v>
      </c>
      <c r="S468">
        <v>4</v>
      </c>
      <c r="T468">
        <v>19.127028432986201</v>
      </c>
      <c r="U468">
        <f t="shared" si="29"/>
        <v>202657603.9653399</v>
      </c>
      <c r="V468" s="10">
        <f t="shared" si="30"/>
        <v>4.781853409235353E-2</v>
      </c>
      <c r="W468">
        <f>6310.7*EXP(-2.62*(C468+273)*0.001-0.669*(D468-E468)/D468)*POWER(B468*(D468-E468)/D468/SQRT(J468*0.01*(D468-E468)),0.115)*POWER(((D468-E468)/D468),0.407)*1000000</f>
        <v>168424902.52806276</v>
      </c>
      <c r="X468" s="10">
        <f t="shared" si="31"/>
        <v>0.12917782990375712</v>
      </c>
      <c r="Y468">
        <f>(H468/N468)*U468</f>
        <v>59813653.852856725</v>
      </c>
      <c r="Z468" s="11">
        <f>ABS(H468-Y468)</f>
        <v>2729672.3171905279</v>
      </c>
      <c r="AA468">
        <v>62985667.373864204</v>
      </c>
      <c r="AB468" s="10">
        <f>ABS(AA468-H468)/H468</f>
        <v>0.10338602317903525</v>
      </c>
      <c r="AD468" s="11"/>
    </row>
    <row r="469" spans="1:30" ht="15.6" x14ac:dyDescent="0.25">
      <c r="A469" s="12">
        <v>10</v>
      </c>
      <c r="B469" s="13">
        <v>5.7362285535566304</v>
      </c>
      <c r="C469" s="13">
        <v>892.01590576802005</v>
      </c>
      <c r="D469" s="14">
        <v>3.9354120383170196E-2</v>
      </c>
      <c r="E469" s="14">
        <v>3.15555998876072E-2</v>
      </c>
      <c r="F469" s="12">
        <v>0.197660483108618</v>
      </c>
      <c r="G469" s="12">
        <v>3.1463537283563601</v>
      </c>
      <c r="H469" s="15">
        <v>56392775.5917316</v>
      </c>
      <c r="I469" s="15">
        <v>1554316.61067931</v>
      </c>
      <c r="J469">
        <f>560*(1+2.2*10^(-5)*H469/(G469*1000)/((D469-E469)*1000))</f>
        <v>588.3148597005528</v>
      </c>
      <c r="K469">
        <f>(J469*(D469-E469)*1000)^(1/2)</f>
        <v>67.734669787480541</v>
      </c>
      <c r="L469">
        <f>(D469+E469)/2*1000</f>
        <v>35.454860135388699</v>
      </c>
      <c r="M469">
        <f>0.8049-0.3393*F469+(0.2488+0.0393*F469+0.0732*F469*F469)*K469/L469</f>
        <v>1.2334574419339355</v>
      </c>
      <c r="N469">
        <f>H469/1000/(M469*G469*K469)*10^6</f>
        <v>214526395.91085261</v>
      </c>
      <c r="O469">
        <f t="shared" si="28"/>
        <v>19.183943346620801</v>
      </c>
      <c r="P469" s="13">
        <v>892.01590576802005</v>
      </c>
      <c r="Q469">
        <f>R469*B469*1000/K469</f>
        <v>18.650004358549293</v>
      </c>
      <c r="R469">
        <f>LN(1/(1-F469))</f>
        <v>0.22022342292797167</v>
      </c>
      <c r="S469">
        <v>4</v>
      </c>
      <c r="T469">
        <v>19.151835513229301</v>
      </c>
      <c r="U469">
        <f t="shared" si="29"/>
        <v>207747823.10915253</v>
      </c>
      <c r="V469" s="10">
        <f t="shared" si="30"/>
        <v>3.1597849639523855E-2</v>
      </c>
      <c r="W469">
        <f>6310.7*EXP(-2.62*(C469+273)*0.001-0.669*(D469-E469)/D469)*POWER(B469*(D469-E469)/D469/SQRT(J469*0.01*(D469-E469)),0.115)*POWER(((D469-E469)/D469),0.407)*1000000</f>
        <v>163731353.5869363</v>
      </c>
      <c r="X469" s="10">
        <f t="shared" si="31"/>
        <v>0.23677758677782673</v>
      </c>
      <c r="Y469">
        <f>(H469/N469)*U469</f>
        <v>54610885.147828661</v>
      </c>
      <c r="Z469" s="11">
        <f>ABS(H469-Y469)</f>
        <v>1781890.4439029396</v>
      </c>
      <c r="AA469">
        <v>57741542.815253899</v>
      </c>
      <c r="AB469" s="10">
        <f>ABS(AA469-H469)/H469</f>
        <v>2.3917376106595761E-2</v>
      </c>
      <c r="AD469" s="11"/>
    </row>
    <row r="470" spans="1:30" ht="15.6" x14ac:dyDescent="0.25">
      <c r="A470" s="12">
        <v>11</v>
      </c>
      <c r="B470" s="13">
        <v>6.23099823027722</v>
      </c>
      <c r="C470" s="13">
        <v>893.56094264929504</v>
      </c>
      <c r="D470" s="14">
        <v>3.15555998876072E-2</v>
      </c>
      <c r="E470" s="14">
        <v>2.6441407311157399E-2</v>
      </c>
      <c r="F470" s="12">
        <v>0.16155727879451601</v>
      </c>
      <c r="G470" s="12">
        <v>3.14664274718311</v>
      </c>
      <c r="H470" s="15">
        <v>46937370.262875102</v>
      </c>
      <c r="I470" s="15">
        <v>1020553.02619386</v>
      </c>
      <c r="J470">
        <f>560*(1+2.2*10^(-5)*H470/(G470*1000)/((D470-E470)*1000))</f>
        <v>595.93394891156004</v>
      </c>
      <c r="K470">
        <f>(J470*(D470-E470)*1000)^(1/2)</f>
        <v>55.206167930566558</v>
      </c>
      <c r="L470">
        <f>(D470+E470)/2*1000</f>
        <v>28.9985035993823</v>
      </c>
      <c r="M470">
        <f>0.8049-0.3393*F470+(0.2488+0.0393*F470+0.0732*F470*F470)*K470/L470</f>
        <v>1.2394635286003211</v>
      </c>
      <c r="N470">
        <f>H470/1000/(M470*G470*K470)*10^6</f>
        <v>217996721.09845722</v>
      </c>
      <c r="O470">
        <f t="shared" si="28"/>
        <v>19.199990579807483</v>
      </c>
      <c r="P470" s="13">
        <v>893.56094264929504</v>
      </c>
      <c r="Q470">
        <f>R470*B470*1000/K470</f>
        <v>19.888321854943925</v>
      </c>
      <c r="R470">
        <f>LN(1/(1-F470))</f>
        <v>0.1762090110772416</v>
      </c>
      <c r="S470">
        <v>4</v>
      </c>
      <c r="T470">
        <v>19.1664763595974</v>
      </c>
      <c r="U470">
        <f t="shared" si="29"/>
        <v>210811801.96117878</v>
      </c>
      <c r="V470" s="10">
        <f t="shared" si="30"/>
        <v>3.2958840394821359E-2</v>
      </c>
      <c r="W470">
        <f>6310.7*EXP(-2.62*(C470+273)*0.001-0.669*(D470-E470)/D470)*POWER(B470*(D470-E470)/D470/SQRT(J470*0.01*(D470-E470)),0.115)*POWER(((D470-E470)/D470),0.407)*1000000</f>
        <v>155462469.89814818</v>
      </c>
      <c r="X470" s="10">
        <f t="shared" si="31"/>
        <v>0.28685867789757136</v>
      </c>
      <c r="Y470">
        <f>(H470/N470)*U470</f>
        <v>45390368.967828363</v>
      </c>
      <c r="Z470" s="11">
        <f>ABS(H470-Y470)</f>
        <v>1547001.2950467393</v>
      </c>
      <c r="AA470">
        <v>47070804.948194496</v>
      </c>
      <c r="AB470" s="10">
        <f>ABS(AA470-H470)/H470</f>
        <v>2.8428240562282507E-3</v>
      </c>
      <c r="AD470" s="11"/>
    </row>
    <row r="471" spans="1:30" ht="15.6" x14ac:dyDescent="0.25">
      <c r="A471" s="12">
        <v>12</v>
      </c>
      <c r="B471" s="13">
        <v>7</v>
      </c>
      <c r="C471" s="13">
        <v>881.08138513306903</v>
      </c>
      <c r="D471" s="14">
        <v>2.6441407311157399E-2</v>
      </c>
      <c r="E471" s="14">
        <v>2.25401064046282E-2</v>
      </c>
      <c r="F471" s="12">
        <v>0.146989225582216</v>
      </c>
      <c r="G471" s="12">
        <v>3.14681718695874</v>
      </c>
      <c r="H471" s="15">
        <v>44581078.1954576</v>
      </c>
      <c r="I471" s="15">
        <v>862229.91531315702</v>
      </c>
      <c r="J471">
        <f>560*(1+2.2*10^(-5)*H471/(G471*1000)/((D471-E471)*1000))</f>
        <v>604.7383861170407</v>
      </c>
      <c r="K471">
        <f>(J471*(D471-E471)*1000)^(1/2)</f>
        <v>48.572280304422762</v>
      </c>
      <c r="L471">
        <f>(D471+E471)/2*1000</f>
        <v>24.490756857892801</v>
      </c>
      <c r="M471">
        <f>0.8049-0.3393*F471+(0.2488+0.0393*F471+0.0732*F471*F471)*K471/L471</f>
        <v>1.2630626734802144</v>
      </c>
      <c r="N471">
        <f>H471/1000/(M471*G471*K471)*10^6</f>
        <v>230922186.35555559</v>
      </c>
      <c r="O471">
        <f t="shared" si="28"/>
        <v>19.257591356133819</v>
      </c>
      <c r="P471" s="13">
        <v>881.08138513306903</v>
      </c>
      <c r="Q471">
        <f>R471*B471*1000/K471</f>
        <v>22.911868571588297</v>
      </c>
      <c r="R471">
        <f>LN(1/(1-F471))</f>
        <v>0.1589831003653259</v>
      </c>
      <c r="S471">
        <v>4</v>
      </c>
      <c r="T471">
        <v>19.245531452911901</v>
      </c>
      <c r="U471">
        <f t="shared" si="29"/>
        <v>228154012.64034355</v>
      </c>
      <c r="V471" s="10">
        <f t="shared" si="30"/>
        <v>1.1987474044394477E-2</v>
      </c>
      <c r="W471">
        <f>6310.7*EXP(-2.62*(C471+273)*0.001-0.669*(D471-E471)/D471)*POWER(B471*(D471-E471)/D471/SQRT(J471*0.01*(D471-E471)),0.115)*POWER(((D471-E471)/D471),0.407)*1000000</f>
        <v>158842396.59799364</v>
      </c>
      <c r="X471" s="10">
        <f t="shared" si="31"/>
        <v>0.31213886762088433</v>
      </c>
      <c r="Y471">
        <f>(H471/N471)*U471</f>
        <v>44046663.677718431</v>
      </c>
      <c r="Z471" s="11">
        <f>ABS(H471-Y471)</f>
        <v>534414.5177391693</v>
      </c>
      <c r="AA471">
        <v>43981374.265903004</v>
      </c>
      <c r="AB471" s="10">
        <f>ABS(AA471-H471)/H471</f>
        <v>1.3451983528197863E-2</v>
      </c>
      <c r="AD471" s="11"/>
    </row>
    <row r="472" spans="1:30" ht="15.6" x14ac:dyDescent="0.25">
      <c r="A472" s="12">
        <v>9</v>
      </c>
      <c r="B472" s="13">
        <v>5.1877252017212001</v>
      </c>
      <c r="C472" s="13">
        <v>882.37083973578694</v>
      </c>
      <c r="D472" s="14">
        <v>0.05</v>
      </c>
      <c r="E472" s="14">
        <v>3.9229496291182997E-2</v>
      </c>
      <c r="F472" s="12">
        <v>0.21498011394844299</v>
      </c>
      <c r="G472" s="12">
        <v>3.1462095418741498</v>
      </c>
      <c r="H472" s="15">
        <v>59601688.116425797</v>
      </c>
      <c r="I472" s="15">
        <v>2012858.5584434599</v>
      </c>
      <c r="J472">
        <f>560*(1+2.2*10^(-5)*H472/(G472*1000)/((D472-E472)*1000))</f>
        <v>581.66933631020515</v>
      </c>
      <c r="K472">
        <f>(J472*(D472-E472)*1000)^(1/2)</f>
        <v>79.1509427867678</v>
      </c>
      <c r="L472">
        <f>(D472+E472)/2*1000</f>
        <v>44.614748145591498</v>
      </c>
      <c r="M472">
        <f>0.8049-0.3393*F472+(0.2488+0.0393*F472+0.0732*F472*F472)*K472/L472</f>
        <v>1.1943435788833279</v>
      </c>
      <c r="N472">
        <f>H472/1000/(M472*G472*K472)*10^6</f>
        <v>200394383.58435711</v>
      </c>
      <c r="O472">
        <f t="shared" si="28"/>
        <v>19.115797900756085</v>
      </c>
      <c r="P472" s="13">
        <v>882.37083973578694</v>
      </c>
      <c r="Q472">
        <f>R472*B472*1000/K472</f>
        <v>15.864237086807199</v>
      </c>
      <c r="R472">
        <f>LN(1/(1-F472))</f>
        <v>0.242046228970838</v>
      </c>
      <c r="S472">
        <v>4</v>
      </c>
      <c r="T472">
        <v>19.125215634619</v>
      </c>
      <c r="U472">
        <f t="shared" si="29"/>
        <v>202290559.38119841</v>
      </c>
      <c r="V472" s="10">
        <f t="shared" si="30"/>
        <v>9.462220262490979E-3</v>
      </c>
      <c r="W472">
        <f>6310.7*EXP(-2.62*(C472+273)*0.001-0.669*(D472-E472)/D472)*POWER(B472*(D472-E472)/D472/SQRT(J472*0.01*(D472-E472)),0.115)*POWER(((D472-E472)/D472),0.407)*1000000</f>
        <v>168351080.97131997</v>
      </c>
      <c r="X472" s="10">
        <f t="shared" si="31"/>
        <v>0.159901201021177</v>
      </c>
      <c r="Y472">
        <f>(H472/N472)*U472</f>
        <v>60165652.417399712</v>
      </c>
      <c r="Z472" s="11">
        <f>ABS(H472-Y472)</f>
        <v>563964.30097391456</v>
      </c>
      <c r="AA472">
        <v>63276470.721342802</v>
      </c>
      <c r="AB472" s="10">
        <f>ABS(AA472-H472)/H472</f>
        <v>6.1655679915285165E-2</v>
      </c>
      <c r="AD472" s="11"/>
    </row>
    <row r="473" spans="1:30" ht="15.6" x14ac:dyDescent="0.25">
      <c r="A473" s="12">
        <v>10</v>
      </c>
      <c r="B473" s="13">
        <v>5.7381415454534901</v>
      </c>
      <c r="C473" s="13">
        <v>888.88922648883397</v>
      </c>
      <c r="D473" s="14">
        <v>3.9229496291182997E-2</v>
      </c>
      <c r="E473" s="14">
        <v>3.1528119383069299E-2</v>
      </c>
      <c r="F473" s="12">
        <v>0.19581682030949901</v>
      </c>
      <c r="G473" s="12">
        <v>3.1466477051671502</v>
      </c>
      <c r="H473" s="15">
        <v>57175945.1065052</v>
      </c>
      <c r="I473" s="15">
        <v>1585518.7966954799</v>
      </c>
      <c r="J473">
        <f>560*(1+2.2*10^(-5)*H473/(G473*1000)/((D473-E473)*1000))</f>
        <v>589.06749182339615</v>
      </c>
      <c r="K473">
        <f>(J473*(D473-E473)*1000)^(1/2)</f>
        <v>67.354515652992106</v>
      </c>
      <c r="L473">
        <f>(D473+E473)/2*1000</f>
        <v>35.378807837126146</v>
      </c>
      <c r="M473">
        <f>0.8049-0.3393*F473+(0.2488+0.0393*F473+0.0732*F473*F473)*K473/L473</f>
        <v>1.2321217605041879</v>
      </c>
      <c r="N473">
        <f>H473/1000/(M473*G473*K473)*10^6</f>
        <v>218949967.16399911</v>
      </c>
      <c r="O473">
        <f t="shared" si="28"/>
        <v>19.204353801241353</v>
      </c>
      <c r="P473" s="13">
        <v>888.88922648883397</v>
      </c>
      <c r="Q473">
        <f>R473*B473*1000/K473</f>
        <v>18.565984003387111</v>
      </c>
      <c r="R473">
        <f>LN(1/(1-F473))</f>
        <v>0.21792820031777552</v>
      </c>
      <c r="S473">
        <v>4</v>
      </c>
      <c r="T473">
        <v>19.160583435797399</v>
      </c>
      <c r="U473">
        <f t="shared" si="29"/>
        <v>209573157.27992764</v>
      </c>
      <c r="V473" s="10">
        <f t="shared" si="30"/>
        <v>4.2826267596779315E-2</v>
      </c>
      <c r="W473">
        <f>6310.7*EXP(-2.62*(C473+273)*0.001-0.669*(D473-E473)/D473)*POWER(B473*(D473-E473)/D473/SQRT(J473*0.01*(D473-E473)),0.115)*POWER(((D473-E473)/D473),0.407)*1000000</f>
        <v>164589157.16237679</v>
      </c>
      <c r="X473" s="10">
        <f t="shared" si="31"/>
        <v>0.2482795987857111</v>
      </c>
      <c r="Y473">
        <f>(H473/N473)*U473</f>
        <v>54727312.78127525</v>
      </c>
      <c r="Z473" s="11">
        <f>ABS(H473-Y473)</f>
        <v>2448632.3252299502</v>
      </c>
      <c r="AA473">
        <v>57585461.3707048</v>
      </c>
      <c r="AB473" s="10">
        <f>ABS(AA473-H473)/H473</f>
        <v>7.1623873192960454E-3</v>
      </c>
      <c r="AD473" s="11"/>
    </row>
    <row r="474" spans="1:30" ht="15.6" x14ac:dyDescent="0.25">
      <c r="A474" s="12">
        <v>11</v>
      </c>
      <c r="B474" s="13">
        <v>6.2514943229164599</v>
      </c>
      <c r="C474" s="13">
        <v>884.74295021983403</v>
      </c>
      <c r="D474" s="14">
        <v>3.1528119383069299E-2</v>
      </c>
      <c r="E474" s="14">
        <v>2.6243948987002198E-2</v>
      </c>
      <c r="F474" s="12">
        <v>0.167071912561951</v>
      </c>
      <c r="G474" s="12">
        <v>3.1469328071576901</v>
      </c>
      <c r="H474" s="15">
        <v>49508973.411174498</v>
      </c>
      <c r="I474" s="15">
        <v>1099752.2707950899</v>
      </c>
      <c r="J474">
        <f>560*(1+2.2*10^(-5)*H474/(G474*1000)/((D474-E474)*1000))</f>
        <v>596.68008600534631</v>
      </c>
      <c r="K474">
        <f>(J474*(D474-E474)*1000)^(1/2)</f>
        <v>56.151217675062242</v>
      </c>
      <c r="L474">
        <f>(D474+E474)/2*1000</f>
        <v>28.886034185035747</v>
      </c>
      <c r="M474">
        <f>0.8049-0.3393*F474+(0.2488+0.0393*F474+0.0732*F474*F474)*K474/L474</f>
        <v>1.2485870982236129</v>
      </c>
      <c r="N474">
        <f>H474/1000/(M474*G474*K474)*10^6</f>
        <v>224397714.58670679</v>
      </c>
      <c r="O474">
        <f t="shared" si="28"/>
        <v>19.228930547009735</v>
      </c>
      <c r="P474" s="13">
        <v>884.74295021983403</v>
      </c>
      <c r="Q474">
        <f>R474*B474*1000/K474</f>
        <v>20.352594919276935</v>
      </c>
      <c r="R474">
        <f>LN(1/(1-F474))</f>
        <v>0.182807970148093</v>
      </c>
      <c r="S474">
        <v>4</v>
      </c>
      <c r="T474">
        <v>19.203274908252901</v>
      </c>
      <c r="U474">
        <f t="shared" si="29"/>
        <v>218713870.96377301</v>
      </c>
      <c r="V474" s="10">
        <f t="shared" si="30"/>
        <v>2.5329329371300485E-2</v>
      </c>
      <c r="W474">
        <f>6310.7*EXP(-2.62*(C474+273)*0.001-0.669*(D474-E474)/D474)*POWER(B474*(D474-E474)/D474/SQRT(J474*0.01*(D474-E474)),0.115)*POWER(((D474-E474)/D474),0.407)*1000000</f>
        <v>161056307.01579553</v>
      </c>
      <c r="X474" s="10">
        <f t="shared" si="31"/>
        <v>0.28227296203783875</v>
      </c>
      <c r="Y474">
        <f>(H474/N474)*U474</f>
        <v>48254944.316807903</v>
      </c>
      <c r="Z474" s="11">
        <f>ABS(H474-Y474)</f>
        <v>1254029.0943665951</v>
      </c>
      <c r="AA474">
        <v>49563998.637883902</v>
      </c>
      <c r="AB474" s="10">
        <f>ABS(AA474-H474)/H474</f>
        <v>1.1114192623712037E-3</v>
      </c>
      <c r="AD474" s="11"/>
    </row>
    <row r="475" spans="1:30" ht="15.6" x14ac:dyDescent="0.25">
      <c r="A475" s="12">
        <v>12</v>
      </c>
      <c r="B475" s="13">
        <v>5.5162732828300003</v>
      </c>
      <c r="C475" s="13">
        <v>875.14054259530997</v>
      </c>
      <c r="D475" s="14">
        <v>4.6628788395142402E-2</v>
      </c>
      <c r="E475" s="14">
        <v>3.8206399777351602E-2</v>
      </c>
      <c r="F475" s="12">
        <v>0.18023982446474801</v>
      </c>
      <c r="G475" s="12">
        <v>3.13297209137064</v>
      </c>
      <c r="H475" s="15">
        <v>59105906.526348002</v>
      </c>
      <c r="I475" s="15">
        <v>1712631.92454534</v>
      </c>
      <c r="J475">
        <f>560*(1+2.2*10^(-5)*H475/(G475*1000)/((D475-E475)*1000))</f>
        <v>587.59623203487308</v>
      </c>
      <c r="K475">
        <f>(J475*(D475-E475)*1000)^(1/2)</f>
        <v>70.348872176796675</v>
      </c>
      <c r="L475">
        <f>(D475+E475)/2*1000</f>
        <v>42.417594086247</v>
      </c>
      <c r="M475">
        <f>0.8049-0.3393*F475+(0.2488+0.0393*F475+0.0732*F475*F475)*K475/L475</f>
        <v>1.1720668994835446</v>
      </c>
      <c r="N475">
        <f>H475/1000/(M475*G475*K475)*10^6</f>
        <v>228804634.00639966</v>
      </c>
      <c r="O475">
        <f t="shared" si="28"/>
        <v>19.248379070789291</v>
      </c>
      <c r="P475" s="13">
        <v>875.14054259530997</v>
      </c>
      <c r="Q475">
        <f>R475*B475*1000/K475</f>
        <v>15.584090425880044</v>
      </c>
      <c r="R475">
        <f>LN(1/(1-F475))</f>
        <v>0.19874345036064495</v>
      </c>
      <c r="S475">
        <v>4</v>
      </c>
      <c r="T475">
        <v>19.140255797294301</v>
      </c>
      <c r="U475">
        <f t="shared" si="29"/>
        <v>205356037.15849644</v>
      </c>
      <c r="V475" s="10">
        <f t="shared" si="30"/>
        <v>0.10248305044052283</v>
      </c>
      <c r="W475">
        <f>6310.7*EXP(-2.62*(C475+273)*0.001-0.669*(D475-E475)/D475)*POWER(B475*(D475-E475)/D475/SQRT(J475*0.01*(D475-E475)),0.115)*POWER(((D475-E475)/D475),0.407)*1000000</f>
        <v>163522971.53967682</v>
      </c>
      <c r="X475" s="10">
        <f t="shared" si="31"/>
        <v>0.2853161726824856</v>
      </c>
      <c r="Y475">
        <f>(H475/N475)*U475</f>
        <v>53048552.926475458</v>
      </c>
      <c r="Z475" s="11">
        <f>ABS(H475-Y475)</f>
        <v>6057353.5998725444</v>
      </c>
      <c r="AA475">
        <v>55299078.736817099</v>
      </c>
      <c r="AB475" s="10">
        <f>ABS(AA475-H475)/H475</f>
        <v>6.4406892868378737E-2</v>
      </c>
      <c r="AD475" s="11"/>
    </row>
    <row r="476" spans="1:30" ht="15.6" x14ac:dyDescent="0.25">
      <c r="A476" s="12">
        <v>8</v>
      </c>
      <c r="B476" s="13">
        <v>4.62323218423382</v>
      </c>
      <c r="C476" s="13">
        <v>912.82963942787001</v>
      </c>
      <c r="D476" s="14">
        <v>4.7019594056731895E-2</v>
      </c>
      <c r="E476" s="14">
        <v>3.4733651755750404E-2</v>
      </c>
      <c r="F476" s="12">
        <v>0.26073956168190299</v>
      </c>
      <c r="G476" s="12">
        <v>3.0654611520507702</v>
      </c>
      <c r="H476" s="15">
        <v>60922758.121254198</v>
      </c>
      <c r="I476" s="15">
        <v>2090972.8030661501</v>
      </c>
      <c r="J476">
        <f>560*(1+2.2*10^(-5)*H476/(G476*1000)/((D476-E476)*1000))</f>
        <v>579.92902152965519</v>
      </c>
      <c r="K476">
        <f>(J476*(D476-E476)*1000)^(1/2)</f>
        <v>84.409564014855547</v>
      </c>
      <c r="L476">
        <f>(D476+E476)/2*1000</f>
        <v>40.876622906241153</v>
      </c>
      <c r="M476">
        <f>0.8049-0.3393*F476+(0.2488+0.0393*F476+0.0732*F476*F476)*K476/L476</f>
        <v>1.2616354723690872</v>
      </c>
      <c r="N476">
        <f>H476/1000/(M476*G476*K476)*10^6</f>
        <v>186620002.8017039</v>
      </c>
      <c r="O476">
        <f t="shared" si="28"/>
        <v>19.04458503678303</v>
      </c>
      <c r="P476" s="13">
        <v>912.82963942787001</v>
      </c>
      <c r="Q476">
        <f>R476*B476*1000/K476</f>
        <v>16.546721645318851</v>
      </c>
      <c r="R476">
        <f>LN(1/(1-F476))</f>
        <v>0.30210500020301367</v>
      </c>
      <c r="S476">
        <v>4</v>
      </c>
      <c r="T476">
        <v>19.039943197209102</v>
      </c>
      <c r="U476">
        <f t="shared" si="29"/>
        <v>185755750.10042119</v>
      </c>
      <c r="V476" s="10">
        <f t="shared" si="30"/>
        <v>4.6310828866562362E-3</v>
      </c>
      <c r="W476">
        <f>6310.7*EXP(-2.62*(C476+273)*0.001-0.669*(D476-E476)/D476)*POWER(B476*(D476-E476)/D476/SQRT(J476*0.01*(D476-E476)),0.115)*POWER(((D476-E476)/D476),0.407)*1000000</f>
        <v>163319349.93259397</v>
      </c>
      <c r="X476" s="10">
        <f t="shared" si="31"/>
        <v>0.12485613824509699</v>
      </c>
      <c r="Y476">
        <f>(H476/N476)*U476</f>
        <v>60640619.778710961</v>
      </c>
      <c r="Z476" s="11">
        <f>ABS(H476-Y476)</f>
        <v>282138.34254323691</v>
      </c>
      <c r="AA476">
        <v>67170701.221803397</v>
      </c>
      <c r="AB476" s="10">
        <f>ABS(AA476-H476)/H476</f>
        <v>0.10255515825652468</v>
      </c>
      <c r="AD476" s="11"/>
    </row>
    <row r="477" spans="1:30" ht="15.6" x14ac:dyDescent="0.25">
      <c r="A477" s="12">
        <v>9</v>
      </c>
      <c r="B477" s="13">
        <v>5.4701345154073202</v>
      </c>
      <c r="C477" s="13">
        <v>915.87224981626798</v>
      </c>
      <c r="D477" s="14">
        <v>3.4733651755750404E-2</v>
      </c>
      <c r="E477" s="14">
        <v>2.65660553455313E-2</v>
      </c>
      <c r="F477" s="12">
        <v>0.234474308564872</v>
      </c>
      <c r="G477" s="12">
        <v>3.0659479836440702</v>
      </c>
      <c r="H477" s="15">
        <v>58337112.5236063</v>
      </c>
      <c r="I477" s="15">
        <v>1589331.0130904799</v>
      </c>
      <c r="J477">
        <f>560*(1+2.2*10^(-5)*H477/(G477*1000)/((D477-E477)*1000))</f>
        <v>588.70097068776568</v>
      </c>
      <c r="K477">
        <f>(J477*(D477-E477)*1000)^(1/2)</f>
        <v>69.3417041532864</v>
      </c>
      <c r="L477">
        <f>(D477+E477)/2*1000</f>
        <v>30.649853550640849</v>
      </c>
      <c r="M477">
        <f>0.8049-0.3393*F477+(0.2488+0.0393*F477+0.0732*F477*F477)*K477/L477</f>
        <v>1.318175969887138</v>
      </c>
      <c r="N477">
        <f>H477/1000/(M477*G477*K477)*10^6</f>
        <v>208167173.73869205</v>
      </c>
      <c r="O477">
        <f t="shared" si="28"/>
        <v>19.153852034753267</v>
      </c>
      <c r="P477" s="13">
        <v>915.87224981626798</v>
      </c>
      <c r="Q477">
        <f>R477*B477*1000/K477</f>
        <v>21.077920563315349</v>
      </c>
      <c r="R477">
        <f>LN(1/(1-F477))</f>
        <v>0.26719250280795914</v>
      </c>
      <c r="S477">
        <v>4</v>
      </c>
      <c r="T477">
        <v>19.114462925916701</v>
      </c>
      <c r="U477">
        <f t="shared" si="29"/>
        <v>200127040.61209276</v>
      </c>
      <c r="V477" s="10">
        <f t="shared" si="30"/>
        <v>3.8623443755315116E-2</v>
      </c>
      <c r="W477">
        <f>6310.7*EXP(-2.62*(C477+273)*0.001-0.669*(D477-E477)/D477)*POWER(B477*(D477-E477)/D477/SQRT(J477*0.01*(D477-E477)),0.115)*POWER(((D477-E477)/D477),0.407)*1000000</f>
        <v>162739614.77514225</v>
      </c>
      <c r="X477" s="10">
        <f t="shared" si="31"/>
        <v>0.21822633294034183</v>
      </c>
      <c r="Y477">
        <f>(H477/N477)*U477</f>
        <v>56083932.339203306</v>
      </c>
      <c r="Z477" s="11">
        <f>ABS(H477-Y477)</f>
        <v>2253180.1844029948</v>
      </c>
      <c r="AA477">
        <v>62487071.498066999</v>
      </c>
      <c r="AB477" s="10">
        <f>ABS(AA477-H477)/H477</f>
        <v>7.1137545122436502E-2</v>
      </c>
      <c r="AD477" s="11"/>
    </row>
    <row r="478" spans="1:30" ht="15.6" x14ac:dyDescent="0.25">
      <c r="A478" s="12">
        <v>10</v>
      </c>
      <c r="B478" s="13">
        <v>6.0689553208442302</v>
      </c>
      <c r="C478" s="13">
        <v>916.036015792223</v>
      </c>
      <c r="D478" s="14">
        <v>2.65660553455313E-2</v>
      </c>
      <c r="E478" s="14">
        <v>2.1271702634205501E-2</v>
      </c>
      <c r="F478" s="12">
        <v>0.19854277817708901</v>
      </c>
      <c r="G478" s="12">
        <v>3.0662350596418602</v>
      </c>
      <c r="H478" s="15">
        <v>51060366.5986045</v>
      </c>
      <c r="I478" s="15">
        <v>1117876.7075648599</v>
      </c>
      <c r="J478">
        <f>560*(1+2.2*10^(-5)*H478/(G478*1000)/((D478-E478)*1000))</f>
        <v>598.75041166193682</v>
      </c>
      <c r="K478">
        <f>(J478*(D478-E478)*1000)^(1/2)</f>
        <v>56.302716323369459</v>
      </c>
      <c r="L478">
        <f>(D478+E478)/2*1000</f>
        <v>23.9188789898684</v>
      </c>
      <c r="M478">
        <f>0.8049-0.3393*F478+(0.2488+0.0393*F478+0.0732*F478*F478)*K478/L478</f>
        <v>1.3483444820735815</v>
      </c>
      <c r="N478">
        <f>H478/1000/(M478*G478*K478)*10^6</f>
        <v>219355371.33901191</v>
      </c>
      <c r="O478">
        <f t="shared" si="28"/>
        <v>19.206203672803522</v>
      </c>
      <c r="P478" s="13">
        <v>916.036015792223</v>
      </c>
      <c r="Q478">
        <f>R478*B478*1000/K478</f>
        <v>23.856815783927885</v>
      </c>
      <c r="R478">
        <f>LN(1/(1-F478))</f>
        <v>0.22132368100454666</v>
      </c>
      <c r="S478">
        <v>4</v>
      </c>
      <c r="T478">
        <v>19.1377150788847</v>
      </c>
      <c r="U478">
        <f t="shared" si="29"/>
        <v>204834947.54566476</v>
      </c>
      <c r="V478" s="10">
        <f t="shared" si="30"/>
        <v>6.6195888911723774E-2</v>
      </c>
      <c r="W478">
        <f>6310.7*EXP(-2.62*(C478+273)*0.001-0.669*(D478-E478)/D478)*POWER(B478*(D478-E478)/D478/SQRT(J478*0.01*(D478-E478)),0.115)*POWER(((D478-E478)/D478),0.407)*1000000</f>
        <v>158419095.70921642</v>
      </c>
      <c r="X478" s="10">
        <f t="shared" si="31"/>
        <v>0.27779705259926818</v>
      </c>
      <c r="Y478">
        <f>(H478/N478)*U478</f>
        <v>47680380.243451387</v>
      </c>
      <c r="Z478" s="11">
        <f>ABS(H478-Y478)</f>
        <v>3379986.3551531136</v>
      </c>
      <c r="AA478">
        <v>53332021.731123999</v>
      </c>
      <c r="AB478" s="10">
        <f>ABS(AA478-H478)/H478</f>
        <v>4.4489596997558251E-2</v>
      </c>
      <c r="AD478" s="11"/>
    </row>
    <row r="479" spans="1:30" ht="15.6" x14ac:dyDescent="0.25">
      <c r="A479" s="12">
        <v>11</v>
      </c>
      <c r="B479" s="13">
        <v>6.6064768209437599</v>
      </c>
      <c r="C479" s="13">
        <v>910.90405380314201</v>
      </c>
      <c r="D479" s="14">
        <v>2.1271702634205501E-2</v>
      </c>
      <c r="E479" s="14">
        <v>1.7788259739442799E-2</v>
      </c>
      <c r="F479" s="12">
        <v>0.16299323242442301</v>
      </c>
      <c r="G479" s="12">
        <v>3.0664039387290098</v>
      </c>
      <c r="H479" s="15">
        <v>43072889.151082702</v>
      </c>
      <c r="I479" s="15">
        <v>740417.997475071</v>
      </c>
      <c r="J479">
        <f>560*(1+2.2*10^(-5)*H479/(G479*1000)/((D479-E479)*1000))</f>
        <v>609.67943542988269</v>
      </c>
      <c r="K479">
        <f>(J479*(D479-E479)*1000)^(1/2)</f>
        <v>46.084525574547904</v>
      </c>
      <c r="L479">
        <f>(D479+E479)/2*1000</f>
        <v>19.529981186824148</v>
      </c>
      <c r="M479">
        <f>0.8049-0.3393*F479+(0.2488+0.0393*F479+0.0732*F479*F479)*K479/L479</f>
        <v>1.3563891288671011</v>
      </c>
      <c r="N479">
        <f>H479/1000/(M479*G479*K479)*10^6</f>
        <v>224716632.46983054</v>
      </c>
      <c r="O479">
        <f t="shared" si="28"/>
        <v>19.230350755198668</v>
      </c>
      <c r="P479" s="13">
        <v>910.90405380314201</v>
      </c>
      <c r="Q479">
        <f>R479*B479*1000/K479</f>
        <v>25.506283799756829</v>
      </c>
      <c r="R479">
        <f>LN(1/(1-F479))</f>
        <v>0.17792312301092034</v>
      </c>
      <c r="S479">
        <v>4</v>
      </c>
      <c r="T479">
        <v>19.1593053270939</v>
      </c>
      <c r="U479">
        <f t="shared" si="29"/>
        <v>209305471.10604292</v>
      </c>
      <c r="V479" s="10">
        <f t="shared" si="30"/>
        <v>6.8580421459709509E-2</v>
      </c>
      <c r="W479">
        <f>6310.7*EXP(-2.62*(C479+273)*0.001-0.669*(D479-E479)/D479)*POWER(B479*(D479-E479)/D479/SQRT(J479*0.01*(D479-E479)),0.115)*POWER(((D479-E479)/D479),0.407)*1000000</f>
        <v>153353882.04431438</v>
      </c>
      <c r="X479" s="10">
        <f t="shared" si="31"/>
        <v>0.31756772803676203</v>
      </c>
      <c r="Y479">
        <f>(H479/N479)*U479</f>
        <v>40118932.259614103</v>
      </c>
      <c r="Z479" s="11">
        <f>ABS(H479-Y479)</f>
        <v>2953956.8914685994</v>
      </c>
      <c r="AA479">
        <v>44066017.097407602</v>
      </c>
      <c r="AB479" s="10">
        <f>ABS(AA479-H479)/H479</f>
        <v>2.305691505488287E-2</v>
      </c>
      <c r="AD479" s="11"/>
    </row>
    <row r="480" spans="1:30" ht="15.6" x14ac:dyDescent="0.25">
      <c r="A480" s="12">
        <v>12</v>
      </c>
      <c r="B480" s="13">
        <v>7</v>
      </c>
      <c r="C480" s="13">
        <v>885.65805535017205</v>
      </c>
      <c r="D480" s="14">
        <v>1.7788259739442799E-2</v>
      </c>
      <c r="E480" s="14">
        <v>1.5441850297355699E-2</v>
      </c>
      <c r="F480" s="12">
        <v>0.13117035845098901</v>
      </c>
      <c r="G480" s="12">
        <v>3.0665072226677501</v>
      </c>
      <c r="H480" s="15">
        <v>36574722.691648103</v>
      </c>
      <c r="I480" s="15">
        <v>513647.16422586201</v>
      </c>
      <c r="J480">
        <f>560*(1+2.2*10^(-5)*H480/(G480*1000)/((D480-E480)*1000))</f>
        <v>622.62445513319028</v>
      </c>
      <c r="K480">
        <f>(J480*(D480-E480)*1000)^(1/2)</f>
        <v>38.222138877865717</v>
      </c>
      <c r="L480">
        <f>(D480+E480)/2*1000</f>
        <v>16.61505501839925</v>
      </c>
      <c r="M480">
        <f>0.8049-0.3393*F480+(0.2488+0.0393*F480+0.0732*F480*F480)*K480/L480</f>
        <v>1.3475025242213641</v>
      </c>
      <c r="N480">
        <f>H480/1000/(M480*G480*K480)*10^6</f>
        <v>231575428.60104379</v>
      </c>
      <c r="O480">
        <f t="shared" si="28"/>
        <v>19.260416203911436</v>
      </c>
      <c r="P480" s="13">
        <v>885.65805535017205</v>
      </c>
      <c r="Q480">
        <f>R480*B480*1000/K480</f>
        <v>25.750978803177823</v>
      </c>
      <c r="R480">
        <f>LN(1/(1-F480))</f>
        <v>0.14060821257943415</v>
      </c>
      <c r="S480">
        <v>4</v>
      </c>
      <c r="T480">
        <v>19.244929334495101</v>
      </c>
      <c r="U480">
        <f t="shared" si="29"/>
        <v>228016678.25739563</v>
      </c>
      <c r="V480" s="10">
        <f t="shared" si="30"/>
        <v>1.5367564534573963E-2</v>
      </c>
      <c r="W480">
        <f>6310.7*EXP(-2.62*(C480+273)*0.001-0.669*(D480-E480)/D480)*POWER(B480*(D480-E480)/D480/SQRT(J480*0.01*(D480-E480)),0.115)*POWER(((D480-E480)/D480),0.407)*1000000</f>
        <v>153770479.68197712</v>
      </c>
      <c r="X480" s="10">
        <f t="shared" si="31"/>
        <v>0.33598102091007409</v>
      </c>
      <c r="Y480">
        <f>(H480/N480)*U480</f>
        <v>36012658.280350052</v>
      </c>
      <c r="Z480" s="11">
        <f>ABS(H480-Y480)</f>
        <v>562064.41129805148</v>
      </c>
      <c r="AA480">
        <v>37690928.216536403</v>
      </c>
      <c r="AB480" s="10">
        <f>ABS(AA480-H480)/H480</f>
        <v>3.0518495910378748E-2</v>
      </c>
      <c r="AD480" s="11"/>
    </row>
    <row r="481" spans="1:30" ht="15.6" x14ac:dyDescent="0.25">
      <c r="A481" s="12">
        <v>8</v>
      </c>
      <c r="B481" s="13">
        <v>4.6160454936004101</v>
      </c>
      <c r="C481" s="13">
        <v>908.99134380620899</v>
      </c>
      <c r="D481" s="14">
        <v>4.7027436436222501E-2</v>
      </c>
      <c r="E481" s="14">
        <v>3.4864430557998101E-2</v>
      </c>
      <c r="F481" s="12">
        <v>0.25808757696134399</v>
      </c>
      <c r="G481" s="12">
        <v>3.0658666007121198</v>
      </c>
      <c r="H481" s="15">
        <v>62126024.7512623</v>
      </c>
      <c r="I481" s="15">
        <v>2141344.9723819201</v>
      </c>
      <c r="J481">
        <f>560*(1+2.2*10^(-5)*H481/(G481*1000)/((D481-E481)*1000))</f>
        <v>580.52532782458172</v>
      </c>
      <c r="K481">
        <f>(J481*(D481-E481)*1000)^(1/2)</f>
        <v>84.02935781492404</v>
      </c>
      <c r="L481">
        <f>(D481+E481)/2*1000</f>
        <v>40.945933497110303</v>
      </c>
      <c r="M481">
        <f>0.8049-0.3393*F481+(0.2488+0.0393*F481+0.0732*F481*F481)*K481/L481</f>
        <v>1.2587402165948245</v>
      </c>
      <c r="N481">
        <f>H481/1000/(M481*G481*K481)*10^6</f>
        <v>191581318.79127809</v>
      </c>
      <c r="O481">
        <f t="shared" si="28"/>
        <v>19.070822917658131</v>
      </c>
      <c r="P481" s="13">
        <v>908.99134380620899</v>
      </c>
      <c r="Q481">
        <f>R481*B481*1000/K481</f>
        <v>16.399038724612478</v>
      </c>
      <c r="R481">
        <f>LN(1/(1-F481))</f>
        <v>0.29852407103042838</v>
      </c>
      <c r="S481">
        <v>4</v>
      </c>
      <c r="T481">
        <v>19.049308240812401</v>
      </c>
      <c r="U481">
        <f t="shared" si="29"/>
        <v>187503532.05282882</v>
      </c>
      <c r="V481" s="10">
        <f t="shared" si="30"/>
        <v>2.1284887086991493E-2</v>
      </c>
      <c r="W481">
        <f>6310.7*EXP(-2.62*(C481+273)*0.001-0.669*(D481-E481)/D481)*POWER(B481*(D481-E481)/D481/SQRT(J481*0.01*(D481-E481)),0.115)*POWER(((D481-E481)/D481),0.407)*1000000</f>
        <v>164439949.92251024</v>
      </c>
      <c r="X481" s="10">
        <f t="shared" si="31"/>
        <v>0.14167022672151838</v>
      </c>
      <c r="Y481">
        <f>(H481/N481)*U481</f>
        <v>60803679.329268046</v>
      </c>
      <c r="Z481" s="11">
        <f>ABS(H481-Y481)</f>
        <v>1322345.421994254</v>
      </c>
      <c r="AA481">
        <v>67105337.233319603</v>
      </c>
      <c r="AB481" s="10">
        <f>ABS(AA481-H481)/H481</f>
        <v>8.0148577057574111E-2</v>
      </c>
      <c r="AD481" s="11"/>
    </row>
    <row r="482" spans="1:30" ht="15.6" x14ac:dyDescent="0.25">
      <c r="A482" s="12">
        <v>9</v>
      </c>
      <c r="B482" s="13">
        <v>5.4663613236183499</v>
      </c>
      <c r="C482" s="13">
        <v>910.50074167946696</v>
      </c>
      <c r="D482" s="14">
        <v>3.4864430557998101E-2</v>
      </c>
      <c r="E482" s="14">
        <v>2.66781914096802E-2</v>
      </c>
      <c r="F482" s="12">
        <v>0.23413048683114601</v>
      </c>
      <c r="G482" s="12">
        <v>3.0663488342846001</v>
      </c>
      <c r="H482" s="15">
        <v>60190982.5187499</v>
      </c>
      <c r="I482" s="15">
        <v>1648068.3896473199</v>
      </c>
      <c r="J482">
        <f>560*(1+2.2*10^(-5)*H482/(G482*1000)/((D482-E482)*1000))</f>
        <v>589.5417455429174</v>
      </c>
      <c r="K482">
        <f>(J482*(D482-E482)*1000)^(1/2)</f>
        <v>69.470351351717667</v>
      </c>
      <c r="L482">
        <f>(D482+E482)/2*1000</f>
        <v>30.771310983839154</v>
      </c>
      <c r="M482">
        <f>0.8049-0.3393*F482+(0.2488+0.0393*F482+0.0732*F482*F482)*K482/L482</f>
        <v>1.3169910466294774</v>
      </c>
      <c r="N482">
        <f>H482/1000/(M482*G482*K482)*10^6</f>
        <v>214549523.88061598</v>
      </c>
      <c r="O482">
        <f t="shared" si="28"/>
        <v>19.184051150245843</v>
      </c>
      <c r="P482" s="13">
        <v>910.50074167946696</v>
      </c>
      <c r="Q482">
        <f>R482*B482*1000/K482</f>
        <v>20.989043107196292</v>
      </c>
      <c r="R482">
        <f>LN(1/(1-F482))</f>
        <v>0.26674347209600535</v>
      </c>
      <c r="S482">
        <v>4</v>
      </c>
      <c r="T482">
        <v>19.1307608281288</v>
      </c>
      <c r="U482">
        <f t="shared" si="29"/>
        <v>203415415.56842244</v>
      </c>
      <c r="V482" s="10">
        <f t="shared" si="30"/>
        <v>5.1895283246533842E-2</v>
      </c>
      <c r="W482">
        <f>6310.7*EXP(-2.62*(C482+273)*0.001-0.669*(D482-E482)/D482)*POWER(B482*(D482-E482)/D482/SQRT(J482*0.01*(D482-E482)),0.115)*POWER(((D482-E482)/D482),0.407)*1000000</f>
        <v>164908877.167409</v>
      </c>
      <c r="X482" s="10">
        <f t="shared" si="31"/>
        <v>0.23137150721820776</v>
      </c>
      <c r="Y482">
        <f>(H482/N482)*U482</f>
        <v>57067354.432052203</v>
      </c>
      <c r="Z482" s="11">
        <f>ABS(H482-Y482)</f>
        <v>3123628.0866976976</v>
      </c>
      <c r="AA482">
        <v>62884710.321466997</v>
      </c>
      <c r="AB482" s="10">
        <f>ABS(AA482-H482)/H482</f>
        <v>4.475301266062541E-2</v>
      </c>
      <c r="AD482" s="11"/>
    </row>
    <row r="483" spans="1:30" ht="15.6" x14ac:dyDescent="0.25">
      <c r="A483" s="12">
        <v>10</v>
      </c>
      <c r="B483" s="13">
        <v>6.0556043794304202</v>
      </c>
      <c r="C483" s="13">
        <v>913.53497974898698</v>
      </c>
      <c r="D483" s="14">
        <v>2.66781914096802E-2</v>
      </c>
      <c r="E483" s="14">
        <v>2.1395623901690499E-2</v>
      </c>
      <c r="F483" s="12">
        <v>0.19727125806114301</v>
      </c>
      <c r="G483" s="12">
        <v>3.06663703180367</v>
      </c>
      <c r="H483" s="15">
        <v>52556324.504678302</v>
      </c>
      <c r="I483" s="15">
        <v>1126975.37378456</v>
      </c>
      <c r="J483">
        <f>560*(1+2.2*10^(-5)*H483/(G483*1000)/((D483-E483)*1000))</f>
        <v>599.96945824311888</v>
      </c>
      <c r="K483">
        <f>(J483*(D483-E483)*1000)^(1/2)</f>
        <v>56.297239416345128</v>
      </c>
      <c r="L483">
        <f>(D483+E483)/2*1000</f>
        <v>24.036907655685351</v>
      </c>
      <c r="M483">
        <f>0.8049-0.3393*F483+(0.2488+0.0393*F483+0.0732*F483*F483)*K483/L483</f>
        <v>1.3455141947379823</v>
      </c>
      <c r="N483">
        <f>H483/1000/(M483*G483*K483)*10^6</f>
        <v>226249290.80198932</v>
      </c>
      <c r="O483">
        <f t="shared" si="28"/>
        <v>19.237148005962553</v>
      </c>
      <c r="P483" s="13">
        <v>913.53497974898698</v>
      </c>
      <c r="Q483">
        <f>R483*B483*1000/K483</f>
        <v>23.636132076312709</v>
      </c>
      <c r="R483">
        <f>LN(1/(1-F483))</f>
        <v>0.21973842790927001</v>
      </c>
      <c r="S483">
        <v>4</v>
      </c>
      <c r="T483">
        <v>19.144339172187099</v>
      </c>
      <c r="U483">
        <f t="shared" si="29"/>
        <v>206196297.22560695</v>
      </c>
      <c r="V483" s="10">
        <f t="shared" si="30"/>
        <v>8.8632293631950035E-2</v>
      </c>
      <c r="W483">
        <f>6310.7*EXP(-2.62*(C483+273)*0.001-0.669*(D483-E483)/D483)*POWER(B483*(D483-E483)/D483/SQRT(J483*0.01*(D483-E483)),0.115)*POWER(((D483-E483)/D483),0.407)*1000000</f>
        <v>159022960.31495762</v>
      </c>
      <c r="X483" s="10">
        <f t="shared" si="31"/>
        <v>0.29713388381786082</v>
      </c>
      <c r="Y483">
        <f>(H483/N483)*U483</f>
        <v>47898136.918963604</v>
      </c>
      <c r="Z483" s="11">
        <f>ABS(H483-Y483)</f>
        <v>4658187.5857146978</v>
      </c>
      <c r="AA483">
        <v>53274261.050832704</v>
      </c>
      <c r="AB483" s="10">
        <f>ABS(AA483-H483)/H483</f>
        <v>1.3660326381661165E-2</v>
      </c>
      <c r="AD483" s="11"/>
    </row>
    <row r="484" spans="1:30" ht="15.6" x14ac:dyDescent="0.25">
      <c r="A484" s="12">
        <v>11</v>
      </c>
      <c r="B484" s="13">
        <v>6.5948940844752801</v>
      </c>
      <c r="C484" s="13">
        <v>897.31514361538598</v>
      </c>
      <c r="D484" s="14">
        <v>2.1395623901690499E-2</v>
      </c>
      <c r="E484" s="14">
        <v>1.7858045022861799E-2</v>
      </c>
      <c r="F484" s="12">
        <v>0.16457204940911199</v>
      </c>
      <c r="G484" s="12">
        <v>3.0668058553045201</v>
      </c>
      <c r="H484" s="15">
        <v>44787505.658514597</v>
      </c>
      <c r="I484" s="15">
        <v>766503.69629421399</v>
      </c>
      <c r="J484">
        <f>560*(1+2.2*10^(-5)*H484/(G484*1000)/((D484-E484)*1000))</f>
        <v>610.85986087290337</v>
      </c>
      <c r="K484">
        <f>(J484*(D484-E484)*1000)^(1/2)</f>
        <v>46.486180115688377</v>
      </c>
      <c r="L484">
        <f>(D484+E484)/2*1000</f>
        <v>19.62683446227615</v>
      </c>
      <c r="M484">
        <f>0.8049-0.3393*F484+(0.2488+0.0393*F484+0.0732*F484*F484)*K484/L484</f>
        <v>1.358358164591865</v>
      </c>
      <c r="N484">
        <f>H484/1000/(M484*G484*K484)*10^6</f>
        <v>231276994.10681486</v>
      </c>
      <c r="O484">
        <f t="shared" si="28"/>
        <v>19.259126658816957</v>
      </c>
      <c r="P484" s="13">
        <v>897.31514361538598</v>
      </c>
      <c r="Q484">
        <f>R484*B484*1000/K484</f>
        <v>25.509422729979232</v>
      </c>
      <c r="R484">
        <f>LN(1/(1-F484))</f>
        <v>0.17981116974487396</v>
      </c>
      <c r="S484">
        <v>4</v>
      </c>
      <c r="T484">
        <v>19.2040690827234</v>
      </c>
      <c r="U484">
        <f t="shared" si="29"/>
        <v>218887636.92754963</v>
      </c>
      <c r="V484" s="10">
        <f t="shared" si="30"/>
        <v>5.3569345395172462E-2</v>
      </c>
      <c r="W484">
        <f>6310.7*EXP(-2.62*(C484+273)*0.001-0.669*(D484-E484)/D484)*POWER(B484*(D484-E484)/D484/SQRT(J484*0.01*(D484-E484)),0.115)*POWER(((D484-E484)/D484),0.407)*1000000</f>
        <v>159351271.85593623</v>
      </c>
      <c r="X484" s="10">
        <f t="shared" si="31"/>
        <v>0.31099384756643744</v>
      </c>
      <c r="Y484">
        <f>(H484/N484)*U484</f>
        <v>42388268.298505388</v>
      </c>
      <c r="Z484" s="11">
        <f>ABS(H484-Y484)</f>
        <v>2399237.3600092083</v>
      </c>
      <c r="AA484">
        <v>45838746.843354799</v>
      </c>
      <c r="AB484" s="10">
        <f>ABS(AA484-H484)/H484</f>
        <v>2.3471751091821518E-2</v>
      </c>
      <c r="AD484" s="11"/>
    </row>
    <row r="485" spans="1:30" ht="15.6" x14ac:dyDescent="0.25">
      <c r="A485" s="12">
        <v>8</v>
      </c>
      <c r="B485" s="13">
        <v>4.6201008016096496</v>
      </c>
      <c r="C485" s="13">
        <v>912.64469057473605</v>
      </c>
      <c r="D485" s="14">
        <v>4.7021177228403099E-2</v>
      </c>
      <c r="E485" s="14">
        <v>3.4757504430800799E-2</v>
      </c>
      <c r="F485" s="12">
        <v>0.26025820064211302</v>
      </c>
      <c r="G485" s="12">
        <v>3.0656899192334901</v>
      </c>
      <c r="H485" s="15">
        <v>66108374.935500599</v>
      </c>
      <c r="I485" s="15">
        <v>2203466.3161543501</v>
      </c>
      <c r="J485">
        <f>560*(1+2.2*10^(-5)*H485/(G485*1000)/((D485-E485)*1000))</f>
        <v>581.66299047759799</v>
      </c>
      <c r="K485">
        <f>(J485*(D485-E485)*1000)^(1/2)</f>
        <v>84.459011323198212</v>
      </c>
      <c r="L485">
        <f>(D485+E485)/2*1000</f>
        <v>40.889340829601956</v>
      </c>
      <c r="M485">
        <f>0.8049-0.3393*F485+(0.2488+0.0393*F485+0.0732*F485*F485)*K485/L485</f>
        <v>1.2618715105942788</v>
      </c>
      <c r="N485">
        <f>H485/1000/(M485*G485*K485)*10^6</f>
        <v>202333189.26240587</v>
      </c>
      <c r="O485">
        <f t="shared" si="28"/>
        <v>19.125426348307993</v>
      </c>
      <c r="P485" s="13">
        <v>912.64469057473605</v>
      </c>
      <c r="Q485">
        <f>R485*B485*1000/K485</f>
        <v>16.490226260151744</v>
      </c>
      <c r="R485">
        <f>LN(1/(1-F485))</f>
        <v>0.30145407345723307</v>
      </c>
      <c r="S485">
        <v>4</v>
      </c>
      <c r="T485">
        <v>19.039286508910799</v>
      </c>
      <c r="U485">
        <f t="shared" si="29"/>
        <v>185633806.5168322</v>
      </c>
      <c r="V485" s="10">
        <f t="shared" si="30"/>
        <v>8.2534075632625173E-2</v>
      </c>
      <c r="W485">
        <f>6310.7*EXP(-2.62*(C485+273)*0.001-0.669*(D485-E485)/D485)*POWER(B485*(D485-E485)/D485/SQRT(J485*0.01*(D485-E485)),0.115)*POWER(((D485-E485)/D485),0.407)*1000000</f>
        <v>163269939.7748481</v>
      </c>
      <c r="X485" s="10">
        <f t="shared" si="31"/>
        <v>0.19306397348828741</v>
      </c>
      <c r="Y485">
        <f>(H485/N485)*U485</f>
        <v>60652181.318624057</v>
      </c>
      <c r="Z485" s="11">
        <f>ABS(H485-Y485)</f>
        <v>5456193.6168765426</v>
      </c>
      <c r="AA485">
        <v>67128316.877960205</v>
      </c>
      <c r="AB485" s="10">
        <f>ABS(AA485-H485)/H485</f>
        <v>1.5428331787836621E-2</v>
      </c>
      <c r="AD485" s="11"/>
    </row>
    <row r="486" spans="1:30" ht="15.6" x14ac:dyDescent="0.25">
      <c r="A486" s="12">
        <v>9</v>
      </c>
      <c r="B486" s="13">
        <v>5.4646425941536396</v>
      </c>
      <c r="C486" s="13">
        <v>916.92677292447104</v>
      </c>
      <c r="D486" s="14">
        <v>3.4757504430800799E-2</v>
      </c>
      <c r="E486" s="14">
        <v>2.66589962219374E-2</v>
      </c>
      <c r="F486" s="12">
        <v>0.23233184191199299</v>
      </c>
      <c r="G486" s="12">
        <v>3.0661759086009401</v>
      </c>
      <c r="H486" s="15">
        <v>61396783.688765198</v>
      </c>
      <c r="I486" s="15">
        <v>1627199.37657334</v>
      </c>
      <c r="J486">
        <f>560*(1+2.2*10^(-5)*H486/(G486*1000)/((D486-E486)*1000))</f>
        <v>590.46170689683356</v>
      </c>
      <c r="K486">
        <f>(J486*(D486-E486)*1000)^(1/2)</f>
        <v>69.150986835500049</v>
      </c>
      <c r="L486">
        <f>(D486+E486)/2*1000</f>
        <v>30.708250326369097</v>
      </c>
      <c r="M486">
        <f>0.8049-0.3393*F486+(0.2488+0.0393*F486+0.0732*F486*F486)*K486/L486</f>
        <v>1.3157936517046731</v>
      </c>
      <c r="N486">
        <f>H486/1000/(M486*G486*K486)*10^6</f>
        <v>220070781.15409431</v>
      </c>
      <c r="O486">
        <f t="shared" si="28"/>
        <v>19.209459785090438</v>
      </c>
      <c r="P486" s="13">
        <v>916.92677292447104</v>
      </c>
      <c r="Q486">
        <f>R486*B486*1000/K486</f>
        <v>20.893976154695022</v>
      </c>
      <c r="R486">
        <f>LN(1/(1-F486))</f>
        <v>0.26439772503335018</v>
      </c>
      <c r="S486">
        <v>4</v>
      </c>
      <c r="T486">
        <v>19.108581656307202</v>
      </c>
      <c r="U486">
        <f t="shared" si="29"/>
        <v>198953493.88513327</v>
      </c>
      <c r="V486" s="10">
        <f t="shared" si="30"/>
        <v>9.5956796982397424E-2</v>
      </c>
      <c r="W486">
        <f>6310.7*EXP(-2.62*(C486+273)*0.001-0.669*(D486-E486)/D486)*POWER(B486*(D486-E486)/D486/SQRT(J486*0.01*(D486-E486)),0.115)*POWER(((D486-E486)/D486),0.407)*1000000</f>
        <v>161779604.54623568</v>
      </c>
      <c r="X486" s="10">
        <f t="shared" si="31"/>
        <v>0.26487467487582073</v>
      </c>
      <c r="Y486">
        <f>(H486/N486)*U486</f>
        <v>55505344.980970189</v>
      </c>
      <c r="Z486" s="11">
        <f>ABS(H486-Y486)</f>
        <v>5891438.707795009</v>
      </c>
      <c r="AA486">
        <v>61970038.864271797</v>
      </c>
      <c r="AB486" s="10">
        <f>ABS(AA486-H486)/H486</f>
        <v>9.336892603569678E-3</v>
      </c>
      <c r="AD486" s="11"/>
    </row>
    <row r="487" spans="1:30" ht="15.6" x14ac:dyDescent="0.25">
      <c r="A487" s="12">
        <v>10</v>
      </c>
      <c r="B487" s="13">
        <v>6.0677754673556796</v>
      </c>
      <c r="C487" s="13">
        <v>916.47296434979103</v>
      </c>
      <c r="D487" s="14">
        <v>2.66589962219374E-2</v>
      </c>
      <c r="E487" s="14">
        <v>2.1300183542197801E-2</v>
      </c>
      <c r="F487" s="12">
        <v>0.20026209635421099</v>
      </c>
      <c r="G487" s="12">
        <v>3.06646074254488</v>
      </c>
      <c r="H487" s="15">
        <v>54585403.336158</v>
      </c>
      <c r="I487" s="15">
        <v>1154193.3298267799</v>
      </c>
      <c r="J487">
        <f>560*(1+2.2*10^(-5)*H487/(G487*1000)/((D487-E487)*1000))</f>
        <v>600.92429872173159</v>
      </c>
      <c r="K487">
        <f>(J487*(D487-E487)*1000)^(1/2)</f>
        <v>56.747165141120853</v>
      </c>
      <c r="L487">
        <f>(D487+E487)/2*1000</f>
        <v>23.979589882067604</v>
      </c>
      <c r="M487">
        <f>0.8049-0.3393*F487+(0.2488+0.0393*F487+0.0732*F487*F487)*K487/L487</f>
        <v>1.3513028368644799</v>
      </c>
      <c r="N487">
        <f>H487/1000/(M487*G487*K487)*10^6</f>
        <v>232135870.92795485</v>
      </c>
      <c r="O487">
        <f t="shared" si="28"/>
        <v>19.262833408755757</v>
      </c>
      <c r="P487" s="13">
        <v>916.47296434979103</v>
      </c>
      <c r="Q487">
        <f>R487*B487*1000/K487</f>
        <v>23.894994859920498</v>
      </c>
      <c r="R487">
        <f>LN(1/(1-F487))</f>
        <v>0.2234712254362754</v>
      </c>
      <c r="S487">
        <v>4</v>
      </c>
      <c r="T487">
        <v>19.136676037848598</v>
      </c>
      <c r="U487">
        <f t="shared" si="29"/>
        <v>204622226.16179869</v>
      </c>
      <c r="V487" s="10">
        <f t="shared" si="30"/>
        <v>0.11852388282849761</v>
      </c>
      <c r="W487">
        <f>6310.7*EXP(-2.62*(C487+273)*0.001-0.669*(D487-E487)/D487)*POWER(B487*(D487-E487)/D487/SQRT(J487*0.01*(D487-E487)),0.115)*POWER(((D487-E487)/D487),0.407)*1000000</f>
        <v>158620396.09588993</v>
      </c>
      <c r="X487" s="10">
        <f t="shared" si="31"/>
        <v>0.316691576093731</v>
      </c>
      <c r="Y487">
        <f>(H487/N487)*U487</f>
        <v>48115729.386996925</v>
      </c>
      <c r="Z487" s="11">
        <f>ABS(H487-Y487)</f>
        <v>6469673.9491610751</v>
      </c>
      <c r="AA487">
        <v>53743936.091622397</v>
      </c>
      <c r="AB487" s="10">
        <f>ABS(AA487-H487)/H487</f>
        <v>1.5415609175836299E-2</v>
      </c>
      <c r="AD487" s="11"/>
    </row>
    <row r="488" spans="1:30" ht="15.6" x14ac:dyDescent="0.25">
      <c r="A488" s="12">
        <v>9</v>
      </c>
      <c r="B488" s="13">
        <v>4.6364590403182202</v>
      </c>
      <c r="C488" s="13">
        <v>904.93955036567399</v>
      </c>
      <c r="D488" s="14">
        <v>4.7040708742621902E-2</v>
      </c>
      <c r="E488" s="14">
        <v>3.4566615386607602E-2</v>
      </c>
      <c r="F488" s="12">
        <v>0.26461403930348498</v>
      </c>
      <c r="G488" s="12">
        <v>3.0661543825949802</v>
      </c>
      <c r="H488" s="15">
        <v>67518780.441712096</v>
      </c>
      <c r="I488" s="15">
        <v>2379913.2278330699</v>
      </c>
      <c r="J488">
        <f>560*(1+2.2*10^(-5)*H488/(G488*1000)/((D488-E488)*1000))</f>
        <v>581.74864923892767</v>
      </c>
      <c r="K488">
        <f>(J488*(D488-E488)*1000)^(1/2)</f>
        <v>85.186776910161356</v>
      </c>
      <c r="L488">
        <f>(D488+E488)/2*1000</f>
        <v>40.803662064614748</v>
      </c>
      <c r="M488">
        <f>0.8049-0.3393*F488+(0.2488+0.0393*F488+0.0732*F488*F488)*K488/L488</f>
        <v>1.2669537167828322</v>
      </c>
      <c r="N488">
        <f>H488/1000/(M488*G488*K488)*10^6</f>
        <v>204031693.59588447</v>
      </c>
      <c r="O488">
        <f t="shared" si="28"/>
        <v>19.133785900505398</v>
      </c>
      <c r="P488" s="13">
        <v>904.93955036567399</v>
      </c>
      <c r="Q488">
        <f>R488*B488*1000/K488</f>
        <v>16.728665875970282</v>
      </c>
      <c r="R488">
        <f>LN(1/(1-F488))</f>
        <v>0.30735980100087362</v>
      </c>
      <c r="S488">
        <v>4</v>
      </c>
      <c r="T488">
        <v>19.0694675439257</v>
      </c>
      <c r="U488">
        <f t="shared" si="29"/>
        <v>191321830.39576566</v>
      </c>
      <c r="V488" s="10">
        <f t="shared" si="30"/>
        <v>6.2293573003871693E-2</v>
      </c>
      <c r="W488">
        <f>6310.7*EXP(-2.62*(C488+273)*0.001-0.669*(D488-E488)/D488)*POWER(B488*(D488-E488)/D488/SQRT(J488*0.01*(D488-E488)),0.115)*POWER(((D488-E488)/D488),0.407)*1000000</f>
        <v>167461887.63282278</v>
      </c>
      <c r="X488" s="10">
        <f t="shared" si="31"/>
        <v>0.17923590849318588</v>
      </c>
      <c r="Y488">
        <f>(H488/N488)*U488</f>
        <v>63312794.363133922</v>
      </c>
      <c r="Z488" s="11">
        <f>ABS(H488-Y488)</f>
        <v>4205986.0785781741</v>
      </c>
      <c r="AA488">
        <v>68046426.823836297</v>
      </c>
      <c r="AB488" s="10">
        <f>ABS(AA488-H488)/H488</f>
        <v>7.8148091341742956E-3</v>
      </c>
      <c r="AD488" s="11"/>
    </row>
    <row r="489" spans="1:30" ht="15.6" x14ac:dyDescent="0.25">
      <c r="A489" s="12">
        <v>10</v>
      </c>
      <c r="B489" s="13">
        <v>5.5680404937326502</v>
      </c>
      <c r="C489" s="13">
        <v>900.94720438660499</v>
      </c>
      <c r="D489" s="14">
        <v>3.4566615386607602E-2</v>
      </c>
      <c r="E489" s="14">
        <v>2.56390829371466E-2</v>
      </c>
      <c r="F489" s="12">
        <v>0.25752535544355099</v>
      </c>
      <c r="G489" s="12">
        <v>3.0666483175068899</v>
      </c>
      <c r="H489" s="15">
        <v>69567322.934426099</v>
      </c>
      <c r="I489" s="15">
        <v>2001599.04262045</v>
      </c>
      <c r="J489">
        <f>560*(1+2.2*10^(-5)*H489/(G489*1000)/((D489-E489)*1000))</f>
        <v>591.30549589792315</v>
      </c>
      <c r="K489">
        <f>(J489*(D489-E489)*1000)^(1/2)</f>
        <v>72.656032111403789</v>
      </c>
      <c r="L489">
        <f>(D489+E489)/2*1000</f>
        <v>30.102849161877103</v>
      </c>
      <c r="M489">
        <f>0.8049-0.3393*F489+(0.2488+0.0393*F489+0.0732*F489*F489)*K489/L489</f>
        <v>1.3541679658987498</v>
      </c>
      <c r="N489">
        <f>H489/1000/(M489*G489*K489)*10^6</f>
        <v>230566976.63581643</v>
      </c>
      <c r="O489">
        <f t="shared" si="28"/>
        <v>19.256051949281517</v>
      </c>
      <c r="P489" s="13">
        <v>900.94720438660499</v>
      </c>
      <c r="Q489">
        <f>R489*B489*1000/K489</f>
        <v>22.81952650597103</v>
      </c>
      <c r="R489">
        <f>LN(1/(1-F489))</f>
        <v>0.29776655763388726</v>
      </c>
      <c r="S489">
        <v>4</v>
      </c>
      <c r="T489">
        <v>19.1810426818035</v>
      </c>
      <c r="U489">
        <f t="shared" si="29"/>
        <v>213905028.36701289</v>
      </c>
      <c r="V489" s="10">
        <f t="shared" si="30"/>
        <v>7.226511147397012E-2</v>
      </c>
      <c r="W489">
        <f>6310.7*EXP(-2.62*(C489+273)*0.001-0.669*(D489-E489)/D489)*POWER(B489*(D489-E489)/D489/SQRT(J489*0.01*(D489-E489)),0.115)*POWER(((D489-E489)/D489),0.407)*1000000</f>
        <v>174410935.03942826</v>
      </c>
      <c r="X489" s="10">
        <f t="shared" si="31"/>
        <v>0.24355630808781159</v>
      </c>
      <c r="Y489">
        <f>(H489/N489)*U489</f>
        <v>64540032.587624118</v>
      </c>
      <c r="Z489" s="11">
        <f>ABS(H489-Y489)</f>
        <v>5027290.3468019813</v>
      </c>
      <c r="AA489">
        <v>67239358.184020504</v>
      </c>
      <c r="AB489" s="10">
        <f>ABS(AA489-H489)/H489</f>
        <v>3.3463480441814984E-2</v>
      </c>
      <c r="AD489" s="11"/>
    </row>
    <row r="490" spans="1:30" ht="15.6" x14ac:dyDescent="0.25">
      <c r="A490" s="12">
        <v>8</v>
      </c>
      <c r="B490" s="13">
        <v>4.6144628833965999</v>
      </c>
      <c r="C490" s="13">
        <v>907.55920722772305</v>
      </c>
      <c r="D490" s="14">
        <v>4.7016257473797798E-2</v>
      </c>
      <c r="E490" s="14">
        <v>3.4882516910433703E-2</v>
      </c>
      <c r="F490" s="12">
        <v>0.25752768182218</v>
      </c>
      <c r="G490" s="12">
        <v>3.0656991812385499</v>
      </c>
      <c r="H490" s="15">
        <v>63022911.696552902</v>
      </c>
      <c r="I490" s="15">
        <v>2147318.3291053502</v>
      </c>
      <c r="J490">
        <f>560*(1+2.2*10^(-5)*H490/(G490*1000)/((D490-E490)*1000))</f>
        <v>580.87300268808792</v>
      </c>
      <c r="K490">
        <f>(J490*(D490-E490)*1000)^(1/2)</f>
        <v>83.953334149868965</v>
      </c>
      <c r="L490">
        <f>(D490+E490)/2*1000</f>
        <v>40.949387192115751</v>
      </c>
      <c r="M490">
        <f>0.8049-0.3393*F490+(0.2488+0.0393*F490+0.0732*F490*F490)*K490/L490</f>
        <v>1.2583063033640174</v>
      </c>
      <c r="N490">
        <f>H490/1000/(M490*G490*K490)*10^6</f>
        <v>194600792.86625761</v>
      </c>
      <c r="O490">
        <f t="shared" si="28"/>
        <v>19.086460802046304</v>
      </c>
      <c r="P490" s="13">
        <v>907.55920722772305</v>
      </c>
      <c r="Q490">
        <f>R490*B490*1000/K490</f>
        <v>16.366797107520895</v>
      </c>
      <c r="R490">
        <f>LN(1/(1-F490))</f>
        <v>0.29776969091566424</v>
      </c>
      <c r="S490">
        <v>4</v>
      </c>
      <c r="T490">
        <v>19.053296997803901</v>
      </c>
      <c r="U490">
        <f t="shared" si="29"/>
        <v>188252931.67012689</v>
      </c>
      <c r="V490" s="10">
        <f t="shared" si="30"/>
        <v>3.261991435201083E-2</v>
      </c>
      <c r="W490">
        <f>6310.7*EXP(-2.62*(C490+273)*0.001-0.669*(D490-E490)/D490)*POWER(B490*(D490-E490)/D490/SQRT(J490*0.01*(D490-E490)),0.115)*POWER(((D490-E490)/D490),0.407)*1000000</f>
        <v>164943698.97968391</v>
      </c>
      <c r="X490" s="10">
        <f t="shared" si="31"/>
        <v>0.15239965598164854</v>
      </c>
      <c r="Y490">
        <f>(H490/N490)*U490</f>
        <v>60967109.714797005</v>
      </c>
      <c r="Z490" s="11">
        <f>ABS(H490-Y490)</f>
        <v>2055801.9817558974</v>
      </c>
      <c r="AA490">
        <v>67127049.076763496</v>
      </c>
      <c r="AB490" s="10">
        <f>ABS(AA490-H490)/H490</f>
        <v>6.5121354595158651E-2</v>
      </c>
      <c r="AD490" s="11"/>
    </row>
    <row r="491" spans="1:30" ht="15.6" x14ac:dyDescent="0.25">
      <c r="A491" s="12">
        <v>9</v>
      </c>
      <c r="B491" s="13">
        <v>5.4618034932687998</v>
      </c>
      <c r="C491" s="13">
        <v>912.57723068050302</v>
      </c>
      <c r="D491" s="14">
        <v>3.4882516910433703E-2</v>
      </c>
      <c r="E491" s="14">
        <v>2.6662363582377498E-2</v>
      </c>
      <c r="F491" s="12">
        <v>0.23497889957724899</v>
      </c>
      <c r="G491" s="12">
        <v>3.0661802727377401</v>
      </c>
      <c r="H491" s="15">
        <v>62317206.774214603</v>
      </c>
      <c r="I491" s="15">
        <v>1704697.60571254</v>
      </c>
      <c r="J491">
        <f>560*(1+2.2*10^(-5)*H491/(G491*1000)/((D491-E491)*1000))</f>
        <v>590.46078443022475</v>
      </c>
      <c r="K491">
        <f>(J491*(D491-E491)*1000)^(1/2)</f>
        <v>69.668344190319246</v>
      </c>
      <c r="L491">
        <f>(D491+E491)/2*1000</f>
        <v>30.772440246405601</v>
      </c>
      <c r="M491">
        <f>0.8049-0.3393*F491+(0.2488+0.0393*F491+0.0732*F491*F491)*K491/L491</f>
        <v>1.3185087404604885</v>
      </c>
      <c r="N491">
        <f>H491/1000/(M491*G491*K491)*10^6</f>
        <v>221254336.69459671</v>
      </c>
      <c r="O491">
        <f t="shared" si="28"/>
        <v>19.21482344253975</v>
      </c>
      <c r="P491" s="13">
        <v>912.57723068050302</v>
      </c>
      <c r="Q491">
        <f>R491*B491*1000/K491</f>
        <v>20.998837557653854</v>
      </c>
      <c r="R491">
        <f>LN(1/(1-F491))</f>
        <v>0.26785186328402255</v>
      </c>
      <c r="S491">
        <v>4</v>
      </c>
      <c r="T491">
        <v>19.124136638061501</v>
      </c>
      <c r="U491">
        <f t="shared" si="29"/>
        <v>202072406.27840003</v>
      </c>
      <c r="V491" s="10">
        <f t="shared" si="30"/>
        <v>8.6696291258118965E-2</v>
      </c>
      <c r="W491">
        <f>6310.7*EXP(-2.62*(C491+273)*0.001-0.669*(D491-E491)/D491)*POWER(B491*(D491-E491)/D491/SQRT(J491*0.01*(D491-E491)),0.115)*POWER(((D491-E491)/D491),0.407)*1000000</f>
        <v>164161028.8349033</v>
      </c>
      <c r="X491" s="10">
        <f t="shared" si="31"/>
        <v>0.25804379119809451</v>
      </c>
      <c r="Y491">
        <f>(H491/N491)*U491</f>
        <v>56914536.065324865</v>
      </c>
      <c r="Z491" s="11">
        <f>ABS(H491-Y491)</f>
        <v>5402670.7088897377</v>
      </c>
      <c r="AA491">
        <v>62875658.204161704</v>
      </c>
      <c r="AB491" s="10">
        <f>ABS(AA491-H491)/H491</f>
        <v>8.9614323050527783E-3</v>
      </c>
      <c r="AD491" s="11"/>
    </row>
    <row r="492" spans="1:30" ht="15.6" x14ac:dyDescent="0.25">
      <c r="A492" s="12">
        <v>10</v>
      </c>
      <c r="B492" s="13">
        <v>6.0615274387417104</v>
      </c>
      <c r="C492" s="13">
        <v>917.38519783003096</v>
      </c>
      <c r="D492" s="14">
        <v>2.6662363582377498E-2</v>
      </c>
      <c r="E492" s="14">
        <v>2.1333788394008801E-2</v>
      </c>
      <c r="F492" s="12">
        <v>0.19910704717715799</v>
      </c>
      <c r="G492" s="12">
        <v>3.0664696905297499</v>
      </c>
      <c r="H492" s="15">
        <v>54812158.809826396</v>
      </c>
      <c r="I492" s="15">
        <v>1179317.62756327</v>
      </c>
      <c r="J492">
        <f>560*(1+2.2*10^(-5)*H492/(G492*1000)/((D492-E492)*1000))</f>
        <v>601.32737686217047</v>
      </c>
      <c r="K492">
        <f>(J492*(D492-E492)*1000)^(1/2)</f>
        <v>56.605813662861479</v>
      </c>
      <c r="L492">
        <f>(D492+E492)/2*1000</f>
        <v>23.99807598819315</v>
      </c>
      <c r="M492">
        <f>0.8049-0.3393*F492+(0.2488+0.0393*F492+0.0732*F492*F492)*K492/L492</f>
        <v>1.3495056706668613</v>
      </c>
      <c r="N492">
        <f>H492/1000/(M492*G492*K492)*10^6</f>
        <v>233992792.14841887</v>
      </c>
      <c r="O492">
        <f t="shared" si="28"/>
        <v>19.270800870063024</v>
      </c>
      <c r="P492" s="13">
        <v>917.38519783003096</v>
      </c>
      <c r="Q492">
        <f>R492*B492*1000/K492</f>
        <v>23.77545030456201</v>
      </c>
      <c r="R492">
        <f>LN(1/(1-F492))</f>
        <v>0.22202798276370353</v>
      </c>
      <c r="S492">
        <v>4</v>
      </c>
      <c r="T492">
        <v>19.1329039001041</v>
      </c>
      <c r="U492">
        <f t="shared" si="29"/>
        <v>203851816.89757672</v>
      </c>
      <c r="V492" s="10">
        <f t="shared" si="30"/>
        <v>0.12881155429661306</v>
      </c>
      <c r="W492">
        <f>6310.7*EXP(-2.62*(C492+273)*0.001-0.669*(D492-E492)/D492)*POWER(B492*(D492-E492)/D492/SQRT(J492*0.01*(D492-E492)),0.115)*POWER(((D492-E492)/D492),0.407)*1000000</f>
        <v>157913620.51459828</v>
      </c>
      <c r="X492" s="10">
        <f t="shared" si="31"/>
        <v>0.32513468015529501</v>
      </c>
      <c r="Y492">
        <f>(H492/N492)*U492</f>
        <v>47751719.43917986</v>
      </c>
      <c r="Z492" s="11">
        <f>ABS(H492-Y492)</f>
        <v>7060439.3706465364</v>
      </c>
      <c r="AA492">
        <v>53349793.925607003</v>
      </c>
      <c r="AB492" s="10">
        <f>ABS(AA492-H492)/H492</f>
        <v>2.6679571028996381E-2</v>
      </c>
      <c r="AD492" s="11"/>
    </row>
    <row r="493" spans="1:30" ht="15.6" x14ac:dyDescent="0.25">
      <c r="A493" s="12">
        <v>9</v>
      </c>
      <c r="B493" s="13">
        <v>4.5451459374935697</v>
      </c>
      <c r="C493" s="13">
        <v>884.43682345627496</v>
      </c>
      <c r="D493" s="14">
        <v>6.00133407794015E-2</v>
      </c>
      <c r="E493" s="14">
        <v>4.5207594951488898E-2</v>
      </c>
      <c r="F493" s="12">
        <v>0.24629717190806899</v>
      </c>
      <c r="G493" s="12">
        <v>3.0910533983622299</v>
      </c>
      <c r="H493" s="15">
        <v>66483420.990640998</v>
      </c>
      <c r="I493" s="15">
        <v>2468539.49064299</v>
      </c>
      <c r="J493">
        <f>560*(1+2.2*10^(-5)*H493/(G493*1000)/((D493-E493)*1000))</f>
        <v>577.89728975050195</v>
      </c>
      <c r="K493">
        <f>(J493*(D493-E493)*1000)^(1/2)</f>
        <v>92.499731819532826</v>
      </c>
      <c r="L493">
        <f>(D493+E493)/2*1000</f>
        <v>52.610467865445194</v>
      </c>
      <c r="M493">
        <f>0.8049-0.3393*F493+(0.2488+0.0393*F493+0.0732*F493*F493)*K493/L493</f>
        <v>1.1835972775392436</v>
      </c>
      <c r="N493">
        <f>H493/1000/(M493*G493*K493)*10^6</f>
        <v>196454698.36572525</v>
      </c>
      <c r="O493">
        <f t="shared" si="28"/>
        <v>19.095942420026478</v>
      </c>
      <c r="P493" s="13">
        <v>884.43682345627496</v>
      </c>
      <c r="Q493">
        <f>R493*B493*1000/K493</f>
        <v>13.893795486497224</v>
      </c>
      <c r="R493">
        <f>LN(1/(1-F493))</f>
        <v>0.2827571158617494</v>
      </c>
      <c r="S493">
        <v>4</v>
      </c>
      <c r="T493">
        <v>19.0683800831778</v>
      </c>
      <c r="U493">
        <f t="shared" si="29"/>
        <v>191113888.49981084</v>
      </c>
      <c r="V493" s="10">
        <f t="shared" si="30"/>
        <v>2.7185961498216813E-2</v>
      </c>
      <c r="W493">
        <f>6310.7*EXP(-2.62*(C493+273)*0.001-0.669*(D493-E493)/D493)*POWER(B493*(D493-E493)/D493/SQRT(J493*0.01*(D493-E493)),0.115)*POWER(((D493-E493)/D493),0.407)*1000000</f>
        <v>170270026.14086699</v>
      </c>
      <c r="X493" s="10">
        <f t="shared" si="31"/>
        <v>0.13328605751190628</v>
      </c>
      <c r="Y493">
        <f>(H493/N493)*U493</f>
        <v>64676005.267319694</v>
      </c>
      <c r="Z493" s="11">
        <f>ABS(H493-Y493)</f>
        <v>1807415.7233213037</v>
      </c>
      <c r="AA493">
        <v>67454752.934837207</v>
      </c>
      <c r="AB493" s="10">
        <f>ABS(AA493-H493)/H493</f>
        <v>1.461013783170011E-2</v>
      </c>
      <c r="AD493" s="11"/>
    </row>
    <row r="494" spans="1:30" ht="15.6" x14ac:dyDescent="0.25">
      <c r="A494" s="12">
        <v>10</v>
      </c>
      <c r="B494" s="13">
        <v>5.3414543946669797</v>
      </c>
      <c r="C494" s="13">
        <v>887.34625375667201</v>
      </c>
      <c r="D494" s="14">
        <v>4.5207594951488898E-2</v>
      </c>
      <c r="E494" s="14">
        <v>3.4941935064644998E-2</v>
      </c>
      <c r="F494" s="12">
        <v>0.22657702086891601</v>
      </c>
      <c r="G494" s="12">
        <v>3.0917035209891699</v>
      </c>
      <c r="H494" s="15">
        <v>66224793.781885497</v>
      </c>
      <c r="I494" s="15">
        <v>2040063.0038652199</v>
      </c>
      <c r="J494">
        <f>560*(1+2.2*10^(-5)*H494/(G494*1000)/((D494-E494)*1000))</f>
        <v>585.7067166379062</v>
      </c>
      <c r="K494">
        <f>(J494*(D494-E494)*1000)^(1/2)</f>
        <v>77.541382154594075</v>
      </c>
      <c r="L494">
        <f>(D494+E494)/2*1000</f>
        <v>40.074765008066947</v>
      </c>
      <c r="M494">
        <f>0.8049-0.3393*F494+(0.2488+0.0393*F494+0.0732*F494*F494)*K494/L494</f>
        <v>1.2339306227516431</v>
      </c>
      <c r="N494">
        <f>H494/1000/(M494*G494*K494)*10^6</f>
        <v>223871337.42531323</v>
      </c>
      <c r="O494">
        <f t="shared" si="28"/>
        <v>19.226582058302061</v>
      </c>
      <c r="P494" s="13">
        <v>887.34625375667201</v>
      </c>
      <c r="Q494">
        <f>R494*B494*1000/K494</f>
        <v>17.698621103473638</v>
      </c>
      <c r="R494">
        <f>LN(1/(1-F494))</f>
        <v>0.25692918841804985</v>
      </c>
      <c r="S494">
        <v>4</v>
      </c>
      <c r="T494">
        <v>19.150838810052299</v>
      </c>
      <c r="U494">
        <f t="shared" si="29"/>
        <v>207540863.34970242</v>
      </c>
      <c r="V494" s="10">
        <f t="shared" si="30"/>
        <v>7.2945801206279484E-2</v>
      </c>
      <c r="W494">
        <f>6310.7*EXP(-2.62*(C494+273)*0.001-0.669*(D494-E494)/D494)*POWER(B494*(D494-E494)/D494/SQRT(J494*0.01*(D494-E494)),0.115)*POWER(((D494-E494)/D494),0.407)*1000000</f>
        <v>170454258.58921286</v>
      </c>
      <c r="X494" s="10">
        <f t="shared" si="31"/>
        <v>0.23860615409920929</v>
      </c>
      <c r="Y494">
        <f>(H494/N494)*U494</f>
        <v>61393973.139745221</v>
      </c>
      <c r="Z494" s="11">
        <f>ABS(H494-Y494)</f>
        <v>4830820.6421402767</v>
      </c>
      <c r="AA494">
        <v>64197216.447821297</v>
      </c>
      <c r="AB494" s="10">
        <f>ABS(AA494-H494)/H494</f>
        <v>3.061658962264379E-2</v>
      </c>
      <c r="AD494" s="11"/>
    </row>
    <row r="495" spans="1:30" ht="15.6" x14ac:dyDescent="0.25">
      <c r="A495" s="12">
        <v>11</v>
      </c>
      <c r="B495" s="13">
        <v>5.9194509517267697</v>
      </c>
      <c r="C495" s="13">
        <v>880.02132290117004</v>
      </c>
      <c r="D495" s="14">
        <v>3.4941935064644998E-2</v>
      </c>
      <c r="E495" s="14">
        <v>2.8035307946570002E-2</v>
      </c>
      <c r="F495" s="12">
        <v>0.197096053780527</v>
      </c>
      <c r="G495" s="12">
        <v>3.0921055809328601</v>
      </c>
      <c r="H495" s="15">
        <v>58746211.289836198</v>
      </c>
      <c r="I495" s="15">
        <v>1472523.9677498699</v>
      </c>
      <c r="J495">
        <f>560*(1+2.2*10^(-5)*H495/(G495*1000)/((D495-E495)*1000))</f>
        <v>593.88989682410659</v>
      </c>
      <c r="K495">
        <f>(J495*(D495-E495)*1000)^(1/2)</f>
        <v>64.045109622485114</v>
      </c>
      <c r="L495">
        <f>(D495+E495)/2*1000</f>
        <v>31.488621505607501</v>
      </c>
      <c r="M495">
        <f>0.8049-0.3393*F495+(0.2488+0.0393*F495+0.0732*F495*F495)*K495/L495</f>
        <v>1.2656008554367357</v>
      </c>
      <c r="N495">
        <f>H495/1000/(M495*G495*K495)*10^6</f>
        <v>234392016.48095089</v>
      </c>
      <c r="O495">
        <f t="shared" si="28"/>
        <v>19.272505555705489</v>
      </c>
      <c r="P495" s="13">
        <v>880.02132290117004</v>
      </c>
      <c r="Q495">
        <f>R495*B495*1000/K495</f>
        <v>20.289433655214374</v>
      </c>
      <c r="R495">
        <f>LN(1/(1-F495))</f>
        <v>0.2195201908459572</v>
      </c>
      <c r="S495">
        <v>4</v>
      </c>
      <c r="T495">
        <v>19.2200048294001</v>
      </c>
      <c r="U495">
        <f t="shared" si="29"/>
        <v>222403716.12585664</v>
      </c>
      <c r="V495" s="10">
        <f t="shared" si="30"/>
        <v>5.1146368101955157E-2</v>
      </c>
      <c r="W495">
        <f>6310.7*EXP(-2.62*(C495+273)*0.001-0.669*(D495-E495)/D495)*POWER(B495*(D495-E495)/D495/SQRT(J495*0.01*(D495-E495)),0.115)*POWER(((D495-E495)/D495),0.407)*1000000</f>
        <v>170497455.85033643</v>
      </c>
      <c r="X495" s="10">
        <f t="shared" si="31"/>
        <v>0.27259700048617991</v>
      </c>
      <c r="Y495">
        <f>(H495/N495)*U495</f>
        <v>55741555.942611009</v>
      </c>
      <c r="Z495" s="11">
        <f>ABS(H495-Y495)</f>
        <v>3004655.3472251892</v>
      </c>
      <c r="AA495">
        <v>57676965.014060304</v>
      </c>
      <c r="AB495" s="10">
        <f>ABS(AA495-H495)/H495</f>
        <v>1.8201110374600225E-2</v>
      </c>
      <c r="AD495" s="11"/>
    </row>
    <row r="496" spans="1:30" ht="15.6" x14ac:dyDescent="0.25">
      <c r="A496" s="16">
        <v>8</v>
      </c>
      <c r="B496" s="13">
        <v>4.4984203153878504</v>
      </c>
      <c r="C496" s="13">
        <v>889.31477624358399</v>
      </c>
      <c r="D496" s="14">
        <v>6.0021166626273804E-2</v>
      </c>
      <c r="E496" s="14">
        <v>4.5450033605545302E-2</v>
      </c>
      <c r="F496" s="12">
        <v>0.24236277900769701</v>
      </c>
      <c r="G496" s="12">
        <v>3.14222699912649</v>
      </c>
      <c r="H496" s="15">
        <v>66680845.271864802</v>
      </c>
      <c r="I496" s="15">
        <v>2558525.6371626002</v>
      </c>
      <c r="J496">
        <f>560*(1+2.2*10^(-5)*H496/(G496*1000)/((D496-E496)*1000))</f>
        <v>577.94241615621968</v>
      </c>
      <c r="K496">
        <f>(J496*(D496-E496)*1000)^(1/2)</f>
        <v>91.767509632404796</v>
      </c>
      <c r="L496">
        <f>(D496+E496)/2*1000</f>
        <v>52.735600115909556</v>
      </c>
      <c r="M496">
        <f>0.8049-0.3393*F496+(0.2488+0.0393*F496+0.0732*F496*F496)*K496/L496</f>
        <v>1.1796707969006321</v>
      </c>
      <c r="N496">
        <f>H496/1000/(M496*G496*K496)*10^6</f>
        <v>196026039.72021744</v>
      </c>
      <c r="O496">
        <f t="shared" si="28"/>
        <v>19.093758064085648</v>
      </c>
      <c r="P496" s="13">
        <v>889.31477624358399</v>
      </c>
      <c r="Q496">
        <f>R496*B496*1000/K496</f>
        <v>13.605461228968101</v>
      </c>
      <c r="R496">
        <f>LN(1/(1-F496))</f>
        <v>0.27755060817943872</v>
      </c>
      <c r="S496">
        <v>4</v>
      </c>
      <c r="T496">
        <v>19.044275666293</v>
      </c>
      <c r="U496">
        <f t="shared" si="29"/>
        <v>186562277.00977623</v>
      </c>
      <c r="V496" s="10">
        <f t="shared" si="30"/>
        <v>4.8278089604567684E-2</v>
      </c>
      <c r="W496">
        <f>6310.7*EXP(-2.62*(C496+273)*0.001-0.669*(D496-E496)/D496)*POWER(B496*(D496-E496)/D496/SQRT(J496*0.01*(D496-E496)),0.115)*POWER(((D496-E496)/D496),0.407)*1000000</f>
        <v>167094832.2559998</v>
      </c>
      <c r="X496" s="10">
        <f t="shared" si="31"/>
        <v>0.14758859335989416</v>
      </c>
      <c r="Y496">
        <f>(H496/N496)*U496</f>
        <v>63461621.448921405</v>
      </c>
      <c r="Z496" s="11">
        <f>ABS(H496-Y496)</f>
        <v>3219223.8229433969</v>
      </c>
      <c r="AA496">
        <v>67057142.763733298</v>
      </c>
      <c r="AB496" s="10">
        <f>ABS(AA496-H496)/H496</f>
        <v>5.6432621742314691E-3</v>
      </c>
      <c r="AD496" s="11"/>
    </row>
    <row r="497" spans="1:30" ht="15.6" x14ac:dyDescent="0.25">
      <c r="A497" s="12">
        <v>9</v>
      </c>
      <c r="B497" s="13">
        <v>5.4435206430111398</v>
      </c>
      <c r="C497" s="13">
        <v>890.80287166632399</v>
      </c>
      <c r="D497" s="14">
        <v>4.5450033605545302E-2</v>
      </c>
      <c r="E497" s="14">
        <v>3.2993838918106401E-2</v>
      </c>
      <c r="F497" s="12">
        <v>0.27346181114392099</v>
      </c>
      <c r="G497" s="12">
        <v>3.1428628971202102</v>
      </c>
      <c r="H497" s="15">
        <v>71927648.178031296</v>
      </c>
      <c r="I497" s="15">
        <v>2484421.2108020498</v>
      </c>
      <c r="J497">
        <f>560*(1+2.2*10^(-5)*H497/(G497*1000)/((D497-E497)*1000))</f>
        <v>582.63579461460165</v>
      </c>
      <c r="K497">
        <f>(J497*(D497-E497)*1000)^(1/2)</f>
        <v>85.190521125241062</v>
      </c>
      <c r="L497">
        <f>(D497+E497)/2*1000</f>
        <v>39.221936261825853</v>
      </c>
      <c r="M497">
        <f>0.8049-0.3393*F497+(0.2488+0.0393*F497+0.0732*F497*F497)*K497/L497</f>
        <v>1.2877433303453771</v>
      </c>
      <c r="N497">
        <f>H497/1000/(M497*G497*K497)*10^6</f>
        <v>208617069.43218571</v>
      </c>
      <c r="O497">
        <f t="shared" si="28"/>
        <v>19.15601092571714</v>
      </c>
      <c r="P497" s="13">
        <v>890.80287166632399</v>
      </c>
      <c r="Q497">
        <f>R497*B497*1000/K497</f>
        <v>20.413188200695998</v>
      </c>
      <c r="R497">
        <f>LN(1/(1-F497))</f>
        <v>0.31946423182533623</v>
      </c>
      <c r="S497">
        <v>4</v>
      </c>
      <c r="T497">
        <v>19.184946786484499</v>
      </c>
      <c r="U497">
        <f t="shared" si="29"/>
        <v>214741768.28686738</v>
      </c>
      <c r="V497" s="10">
        <f t="shared" si="30"/>
        <v>2.9358570088976355E-2</v>
      </c>
      <c r="W497">
        <f>6310.7*EXP(-2.62*(C497+273)*0.001-0.669*(D497-E497)/D497)*POWER(B497*(D497-E497)/D497/SQRT(J497*0.01*(D497-E497)),0.115)*POWER(((D497-E497)/D497),0.407)*1000000</f>
        <v>179021386.58504185</v>
      </c>
      <c r="X497" s="10">
        <f t="shared" si="31"/>
        <v>0.14186606555109529</v>
      </c>
      <c r="Y497">
        <f>(H497/N497)*U497</f>
        <v>74039341.078401253</v>
      </c>
      <c r="Z497" s="11">
        <f>ABS(H497-Y497)</f>
        <v>2111692.9003699571</v>
      </c>
      <c r="AA497">
        <v>69983795.258353099</v>
      </c>
      <c r="AB497" s="10">
        <f>ABS(AA497-H497)/H497</f>
        <v>2.7025114388098442E-2</v>
      </c>
      <c r="AD497" s="11"/>
    </row>
    <row r="498" spans="1:30" ht="15.6" x14ac:dyDescent="0.25">
      <c r="A498" s="12">
        <v>10</v>
      </c>
      <c r="B498" s="13">
        <v>6.1946452116241204</v>
      </c>
      <c r="C498" s="13">
        <v>885.66004719874297</v>
      </c>
      <c r="D498" s="14">
        <v>3.2993838918106401E-2</v>
      </c>
      <c r="E498" s="14">
        <v>2.49833475403895E-2</v>
      </c>
      <c r="F498" s="12">
        <v>0.24205385774492799</v>
      </c>
      <c r="G498" s="12">
        <v>3.1433428834649502</v>
      </c>
      <c r="H498" s="15">
        <v>64656796.507428102</v>
      </c>
      <c r="I498" s="15">
        <v>1769643.3689832501</v>
      </c>
      <c r="J498">
        <f>560*(1+2.2*10^(-5)*H498/(G498*1000)/((D498-E498)*1000))</f>
        <v>591.63544706904281</v>
      </c>
      <c r="K498">
        <f>(J498*(D498-E498)*1000)^(1/2)</f>
        <v>68.842506109948175</v>
      </c>
      <c r="L498">
        <f>(D498+E498)/2*1000</f>
        <v>28.98859322924795</v>
      </c>
      <c r="M498">
        <f>0.8049-0.3393*F498+(0.2488+0.0393*F498+0.0732*F498*F498)*K498/L498</f>
        <v>1.3464007687884623</v>
      </c>
      <c r="N498">
        <f>H498/1000/(M498*G498*K498)*10^6</f>
        <v>221917424.23851866</v>
      </c>
      <c r="O498">
        <f t="shared" si="28"/>
        <v>19.217815907751643</v>
      </c>
      <c r="P498" s="13">
        <v>885.66004719874297</v>
      </c>
      <c r="Q498">
        <f>R498*B498*1000/K498</f>
        <v>24.938113596097356</v>
      </c>
      <c r="R498">
        <f>LN(1/(1-F498))</f>
        <v>0.27714294829805119</v>
      </c>
      <c r="S498">
        <v>4</v>
      </c>
      <c r="T498">
        <v>19.2457281066946</v>
      </c>
      <c r="U498">
        <f t="shared" si="29"/>
        <v>228198884.40192321</v>
      </c>
      <c r="V498" s="10">
        <f t="shared" si="30"/>
        <v>2.8305394157122108E-2</v>
      </c>
      <c r="W498">
        <f>6310.7*EXP(-2.62*(C498+273)*0.001-0.669*(D498-E498)/D498)*POWER(B498*(D498-E498)/D498/SQRT(J498*0.01*(D498-E498)),0.115)*POWER(((D498-E498)/D498),0.407)*1000000</f>
        <v>180913389.542133</v>
      </c>
      <c r="X498" s="10">
        <f t="shared" si="31"/>
        <v>0.18477158716619826</v>
      </c>
      <c r="Y498">
        <f>(H498/N498)*U498</f>
        <v>66486932.617507681</v>
      </c>
      <c r="Z498" s="11">
        <f>ABS(H498-Y498)</f>
        <v>1830136.1100795791</v>
      </c>
      <c r="AA498">
        <v>66565408.388397999</v>
      </c>
      <c r="AB498" s="10">
        <f>ABS(AA498-H498)/H498</f>
        <v>2.9519122258873834E-2</v>
      </c>
      <c r="AD498" s="11"/>
    </row>
    <row r="499" spans="1:30" ht="15.6" x14ac:dyDescent="0.25">
      <c r="A499" s="12">
        <v>9</v>
      </c>
      <c r="B499" s="13">
        <v>4.9954147343317699</v>
      </c>
      <c r="C499" s="13">
        <v>874.52201634644098</v>
      </c>
      <c r="D499" s="14">
        <v>5.3999999999999999E-2</v>
      </c>
      <c r="E499" s="14">
        <v>4.2397774495676603E-2</v>
      </c>
      <c r="F499" s="12">
        <v>0.21445888178047001</v>
      </c>
      <c r="G499" s="12">
        <v>3.5028195966573401</v>
      </c>
      <c r="H499" s="15">
        <v>75652598.8862544</v>
      </c>
      <c r="I499" s="15">
        <v>2655652.4664961202</v>
      </c>
      <c r="J499">
        <f>560*(1+2.2*10^(-5)*H499/(G499*1000)/((D499-E499)*1000))</f>
        <v>582.93377179553352</v>
      </c>
      <c r="K499">
        <f>(J499*(D499-E499)*1000)^(1/2)</f>
        <v>82.23946178360832</v>
      </c>
      <c r="L499">
        <f>(D499+E499)/2*1000</f>
        <v>48.1988872478383</v>
      </c>
      <c r="M499">
        <f>0.8049-0.3393*F499+(0.2488+0.0393*F499+0.0732*F499*F499)*K499/L499</f>
        <v>1.1767747350074229</v>
      </c>
      <c r="N499">
        <f>H499/1000/(M499*G499*K499)*10^6</f>
        <v>223168290.20054886</v>
      </c>
      <c r="O499">
        <f t="shared" si="28"/>
        <v>19.223436709384718</v>
      </c>
      <c r="P499" s="13">
        <v>874.52201634644098</v>
      </c>
      <c r="Q499">
        <f>R499*B499*1000/K499</f>
        <v>14.662128758770107</v>
      </c>
      <c r="R499">
        <f>LN(1/(1-F499))</f>
        <v>0.24138247610075916</v>
      </c>
      <c r="S499">
        <v>4</v>
      </c>
      <c r="T499">
        <v>19.121588531207902</v>
      </c>
      <c r="U499">
        <f t="shared" si="29"/>
        <v>201558159.65096051</v>
      </c>
      <c r="V499" s="10">
        <f t="shared" si="30"/>
        <v>9.6833338330318056E-2</v>
      </c>
      <c r="W499">
        <f>6310.7*EXP(-2.62*(C499+273)*0.001-0.669*(D499-E499)/D499)*POWER(B499*(D499-E499)/D499/SQRT(J499*0.01*(D499-E499)),0.115)*POWER(((D499-E499)/D499),0.407)*1000000</f>
        <v>170186629.59404364</v>
      </c>
      <c r="X499" s="10">
        <f t="shared" si="31"/>
        <v>0.23740675953063745</v>
      </c>
      <c r="Y499">
        <f>(H499/N499)*U499</f>
        <v>68326905.182733878</v>
      </c>
      <c r="Z499" s="11">
        <f>ABS(H499-Y499)</f>
        <v>7325693.7035205215</v>
      </c>
      <c r="AA499">
        <v>67297903.569363102</v>
      </c>
      <c r="AB499" s="10">
        <f>ABS(AA499-H499)/H499</f>
        <v>0.11043500738755577</v>
      </c>
      <c r="AD499" s="11"/>
    </row>
    <row r="500" spans="1:30" ht="15.6" x14ac:dyDescent="0.25">
      <c r="A500" s="12">
        <v>9</v>
      </c>
      <c r="B500" s="13">
        <v>5.9914079723242901</v>
      </c>
      <c r="C500" s="13">
        <v>876.41773692224797</v>
      </c>
      <c r="D500" s="14">
        <v>4.69915809317102E-2</v>
      </c>
      <c r="E500" s="14">
        <v>3.7469057187054705E-2</v>
      </c>
      <c r="F500" s="12">
        <v>0.20221287024669199</v>
      </c>
      <c r="G500" s="12">
        <v>3.0470476293573099</v>
      </c>
      <c r="H500" s="15">
        <v>59896601.4361839</v>
      </c>
      <c r="I500" s="15">
        <v>1854420.3951407</v>
      </c>
      <c r="J500">
        <f>560*(1+2.2*10^(-5)*H500/(G500*1000)/((D500-E500)*1000))</f>
        <v>585.43206247067189</v>
      </c>
      <c r="K500">
        <f>(J500*(D500-E500)*1000)^(1/2)</f>
        <v>74.664521131254915</v>
      </c>
      <c r="L500">
        <f>(D500+E500)/2*1000</f>
        <v>42.230319059382452</v>
      </c>
      <c r="M500">
        <f>0.8049-0.3393*F500+(0.2488+0.0393*F500+0.0732*F500*F500)*K500/L500</f>
        <v>1.1955178006333864</v>
      </c>
      <c r="N500">
        <f>H500/1000/(M500*G500*K500)*10^6</f>
        <v>220217895.06998044</v>
      </c>
      <c r="O500">
        <f t="shared" si="28"/>
        <v>19.210128046298617</v>
      </c>
      <c r="P500" s="13">
        <v>876.41773692224797</v>
      </c>
      <c r="Q500">
        <f>R500*B500*1000/K500</f>
        <v>18.128285771701414</v>
      </c>
      <c r="R500">
        <f>LN(1/(1-F500))</f>
        <v>0.2259134718127932</v>
      </c>
      <c r="S500">
        <v>4</v>
      </c>
      <c r="T500">
        <v>19.194894746090998</v>
      </c>
      <c r="U500">
        <f t="shared" si="29"/>
        <v>216888671.67258614</v>
      </c>
      <c r="V500" s="10">
        <f t="shared" si="30"/>
        <v>1.5117860409738023E-2</v>
      </c>
      <c r="W500">
        <f>6310.7*EXP(-2.62*(C500+273)*0.001-0.669*(D500-E500)/D500)*POWER(B500*(D500-E500)/D500/SQRT(J500*0.01*(D500-E500)),0.115)*POWER(((D500-E500)/D500),0.407)*1000000</f>
        <v>170984214.24606436</v>
      </c>
      <c r="X500" s="10">
        <f t="shared" si="31"/>
        <v>0.22356802932963593</v>
      </c>
      <c r="Y500">
        <f>(H500/N500)*U500</f>
        <v>58991092.976653963</v>
      </c>
      <c r="Z500" s="11">
        <f>ABS(H500-Y500)</f>
        <v>905508.45952993631</v>
      </c>
      <c r="AA500">
        <v>59644609.284619197</v>
      </c>
      <c r="AB500" s="10">
        <f>ABS(AA500-H500)/H500</f>
        <v>4.2071193610740062E-3</v>
      </c>
      <c r="AD500" s="11"/>
    </row>
    <row r="501" spans="1:30" ht="15.6" x14ac:dyDescent="0.25">
      <c r="A501" s="12">
        <v>10</v>
      </c>
      <c r="B501" s="13">
        <v>6.5665726567036096</v>
      </c>
      <c r="C501" s="13">
        <v>877.68113725119497</v>
      </c>
      <c r="D501" s="14">
        <v>3.7469057187054705E-2</v>
      </c>
      <c r="E501" s="14">
        <v>3.0582264712274099E-2</v>
      </c>
      <c r="F501" s="12">
        <v>0.18331022896027299</v>
      </c>
      <c r="G501" s="12">
        <v>3.0474319206286702</v>
      </c>
      <c r="H501" s="15">
        <v>53063978.179501899</v>
      </c>
      <c r="I501" s="15">
        <v>1350994.54237287</v>
      </c>
      <c r="J501">
        <f>560*(1+2.2*10^(-5)*H501/(G501*1000)/((D501-E501)*1000))</f>
        <v>591.15010428909829</v>
      </c>
      <c r="K501">
        <f>(J501*(D501-E501)*1000)^(1/2)</f>
        <v>63.80539232450446</v>
      </c>
      <c r="L501">
        <f>(D501+E501)/2*1000</f>
        <v>34.025660949664399</v>
      </c>
      <c r="M501">
        <f>0.8049-0.3393*F501+(0.2488+0.0393*F501+0.0732*F501*F501)*K501/L501</f>
        <v>1.2273777592221473</v>
      </c>
      <c r="N501">
        <f>H501/1000/(M501*G501*K501)*10^6</f>
        <v>222346429.92939904</v>
      </c>
      <c r="O501">
        <f t="shared" si="28"/>
        <v>19.219747218706623</v>
      </c>
      <c r="P501" s="13">
        <v>877.68113725119497</v>
      </c>
      <c r="Q501">
        <f>R501*B501*1000/K501</f>
        <v>20.840002292253288</v>
      </c>
      <c r="R501">
        <f>LN(1/(1-F501))</f>
        <v>0.20249597344260545</v>
      </c>
      <c r="S501">
        <v>4</v>
      </c>
      <c r="T501">
        <v>19.2347963653433</v>
      </c>
      <c r="U501">
        <f t="shared" si="29"/>
        <v>225717858.89300466</v>
      </c>
      <c r="V501" s="10">
        <f t="shared" si="30"/>
        <v>1.5162955234658508E-2</v>
      </c>
      <c r="W501">
        <f>6310.7*EXP(-2.62*(C501+273)*0.001-0.669*(D501-E501)/D501)*POWER(B501*(D501-E501)/D501/SQRT(J501*0.01*(D501-E501)),0.115)*POWER(((D501-E501)/D501),0.407)*1000000</f>
        <v>168769757.40330851</v>
      </c>
      <c r="X501" s="10">
        <f t="shared" si="31"/>
        <v>0.24096034527337615</v>
      </c>
      <c r="Y501">
        <f>(H501/N501)*U501</f>
        <v>53868584.905210584</v>
      </c>
      <c r="Z501" s="11">
        <f>ABS(H501-Y501)</f>
        <v>804606.72570868582</v>
      </c>
      <c r="AA501">
        <v>53809381.394570298</v>
      </c>
      <c r="AB501" s="10">
        <f>ABS(AA501-H501)/H501</f>
        <v>1.4047254665809092E-2</v>
      </c>
      <c r="AD501" s="11"/>
    </row>
    <row r="502" spans="1:30" ht="15.6" x14ac:dyDescent="0.25">
      <c r="A502" s="12">
        <v>9</v>
      </c>
      <c r="B502" s="13">
        <v>6.0497686863536204</v>
      </c>
      <c r="C502" s="13">
        <v>895.59954350732301</v>
      </c>
      <c r="D502" s="14">
        <v>4.5952925870110101E-2</v>
      </c>
      <c r="E502" s="14">
        <v>3.6698976191154899E-2</v>
      </c>
      <c r="F502" s="12">
        <v>0.20094162323270201</v>
      </c>
      <c r="G502" s="12">
        <v>3.0468291866953199</v>
      </c>
      <c r="H502" s="15">
        <v>56790527.520252399</v>
      </c>
      <c r="I502" s="15">
        <v>1704879.4846564799</v>
      </c>
      <c r="J502">
        <f>560*(1+2.2*10^(-5)*H502/(G502*1000)/((D502-E502)*1000))</f>
        <v>584.81483374596053</v>
      </c>
      <c r="K502">
        <f>(J502*(D502-E502)*1000)^(1/2)</f>
        <v>73.565257037487953</v>
      </c>
      <c r="L502">
        <f>(D502+E502)/2*1000</f>
        <v>41.325951030632496</v>
      </c>
      <c r="M502">
        <f>0.8049-0.3393*F502+(0.2488+0.0393*F502+0.0732*F502*F502)*K502/L502</f>
        <v>1.1989340275670093</v>
      </c>
      <c r="N502">
        <f>H502/1000/(M502*G502*K502)*10^6</f>
        <v>211329318.51982522</v>
      </c>
      <c r="O502">
        <f t="shared" si="28"/>
        <v>19.168928226012675</v>
      </c>
      <c r="P502" s="13">
        <v>895.59954350732301</v>
      </c>
      <c r="Q502">
        <f>R502*B502*1000/K502</f>
        <v>18.447455651563573</v>
      </c>
      <c r="R502">
        <f>LN(1/(1-F502))</f>
        <v>0.2243212735978001</v>
      </c>
      <c r="S502">
        <v>4</v>
      </c>
      <c r="T502">
        <v>19.1362833402241</v>
      </c>
      <c r="U502">
        <f t="shared" si="29"/>
        <v>204541887.27514279</v>
      </c>
      <c r="V502" s="10">
        <f t="shared" si="30"/>
        <v>3.2117792704875865E-2</v>
      </c>
      <c r="W502">
        <f>6310.7*EXP(-2.62*(C502+273)*0.001-0.669*(D502-E502)/D502)*POWER(B502*(D502-E502)/D502/SQRT(J502*0.01*(D502-E502)),0.115)*POWER(((D502-E502)/D502),0.407)*1000000</f>
        <v>162668473.59637272</v>
      </c>
      <c r="X502" s="10">
        <f t="shared" si="31"/>
        <v>0.23026073837874761</v>
      </c>
      <c r="Y502">
        <f>(H502/N502)*U502</f>
        <v>54966541.129756384</v>
      </c>
      <c r="Z502" s="11">
        <f>ABS(H502-Y502)</f>
        <v>1823986.3904960155</v>
      </c>
      <c r="AA502">
        <v>57336159.793580301</v>
      </c>
      <c r="AB502" s="10">
        <f>ABS(AA502-H502)/H502</f>
        <v>9.6078042792140089E-3</v>
      </c>
      <c r="AD502" s="11"/>
    </row>
    <row r="503" spans="1:30" ht="15.6" x14ac:dyDescent="0.25">
      <c r="A503" s="12">
        <v>10</v>
      </c>
      <c r="B503" s="13">
        <v>6.6032842659137296</v>
      </c>
      <c r="C503" s="13">
        <v>887.42237432876698</v>
      </c>
      <c r="D503" s="14">
        <v>3.6698976191154899E-2</v>
      </c>
      <c r="E503" s="14">
        <v>3.0228733214994998E-2</v>
      </c>
      <c r="F503" s="12">
        <v>0.17582671166039399</v>
      </c>
      <c r="G503" s="12">
        <v>3.0471991713280899</v>
      </c>
      <c r="H503" s="15">
        <v>49910532.419398502</v>
      </c>
      <c r="I503" s="15">
        <v>1220953.12225218</v>
      </c>
      <c r="J503">
        <f>560*(1+2.2*10^(-5)*H503/(G503*1000)/((D503-E503)*1000))</f>
        <v>591.18756578349712</v>
      </c>
      <c r="K503">
        <f>(J503*(D503-E503)*1000)^(1/2)</f>
        <v>61.847612687182533</v>
      </c>
      <c r="L503">
        <f>(D503+E503)/2*1000</f>
        <v>33.463854703074944</v>
      </c>
      <c r="M503">
        <f>0.8049-0.3393*F503+(0.2488+0.0393*F503+0.0732*F503*F503)*K503/L503</f>
        <v>1.2220254540833322</v>
      </c>
      <c r="N503">
        <f>H503/1000/(M503*G503*K503)*10^6</f>
        <v>216714598.9562878</v>
      </c>
      <c r="O503">
        <f t="shared" si="28"/>
        <v>19.194091833671092</v>
      </c>
      <c r="P503" s="13">
        <v>887.42237432876698</v>
      </c>
      <c r="Q503">
        <f>R503*B503*1000/K503</f>
        <v>20.646012649144915</v>
      </c>
      <c r="R503">
        <f>LN(1/(1-F503))</f>
        <v>0.19337446979988435</v>
      </c>
      <c r="S503">
        <v>4</v>
      </c>
      <c r="T503">
        <v>19.1986924429482</v>
      </c>
      <c r="U503">
        <f t="shared" si="29"/>
        <v>217713915.11974332</v>
      </c>
      <c r="V503" s="10">
        <f t="shared" si="30"/>
        <v>4.6112083277651365E-3</v>
      </c>
      <c r="W503">
        <f>6310.7*EXP(-2.62*(C503+273)*0.001-0.669*(D503-E503)/D503)*POWER(B503*(D503-E503)/D503/SQRT(J503*0.01*(D503-E503)),0.115)*POWER(((D503-E503)/D503),0.407)*1000000</f>
        <v>162474860.13508415</v>
      </c>
      <c r="X503" s="10">
        <f t="shared" si="31"/>
        <v>0.25028188724906353</v>
      </c>
      <c r="Y503">
        <f>(H503/N503)*U503</f>
        <v>50140680.282134019</v>
      </c>
      <c r="Z503" s="11">
        <f>ABS(H503-Y503)</f>
        <v>230147.86273551732</v>
      </c>
      <c r="AA503">
        <v>50664828.346234299</v>
      </c>
      <c r="AB503" s="10">
        <f>ABS(AA503-H503)/H503</f>
        <v>1.5112960937732432E-2</v>
      </c>
      <c r="AD503" s="11"/>
    </row>
    <row r="504" spans="1:30" ht="15.6" x14ac:dyDescent="0.25">
      <c r="A504" s="12">
        <v>11</v>
      </c>
      <c r="B504" s="13">
        <v>7</v>
      </c>
      <c r="C504" s="13">
        <v>878.91804775522098</v>
      </c>
      <c r="D504" s="14">
        <v>3.0228733214994998E-2</v>
      </c>
      <c r="E504" s="14">
        <v>2.5517098362705201E-2</v>
      </c>
      <c r="F504" s="12">
        <v>0.155352181012305</v>
      </c>
      <c r="G504" s="12">
        <v>3.0474359122506698</v>
      </c>
      <c r="H504" s="15">
        <v>45806762.712002099</v>
      </c>
      <c r="I504" s="15">
        <v>934726.25165647105</v>
      </c>
      <c r="J504">
        <f>560*(1+2.2*10^(-5)*H504/(G504*1000)/((D504-E504)*1000))</f>
        <v>599.30376017515277</v>
      </c>
      <c r="K504">
        <f>(J504*(D504-E504)*1000)^(1/2)</f>
        <v>53.138502835040207</v>
      </c>
      <c r="L504">
        <f>(D504+E504)/2*1000</f>
        <v>27.872915788850101</v>
      </c>
      <c r="M504">
        <f>0.8049-0.3393*F504+(0.2488+0.0393*F504+0.0732*F504*F504)*K504/L504</f>
        <v>1.2415229658685307</v>
      </c>
      <c r="N504">
        <f>H504/1000/(M504*G504*K504)*10^6</f>
        <v>227840511.65336466</v>
      </c>
      <c r="O504">
        <f t="shared" si="28"/>
        <v>19.244156431854975</v>
      </c>
      <c r="P504" s="13">
        <v>878.91804775522098</v>
      </c>
      <c r="Q504">
        <f>R504*B504*1000/K504</f>
        <v>22.24090974166608</v>
      </c>
      <c r="R504">
        <f>LN(1/(1-F504))</f>
        <v>0.16883552076591377</v>
      </c>
      <c r="S504">
        <v>4</v>
      </c>
      <c r="T504">
        <v>19.2464801688607</v>
      </c>
      <c r="U504">
        <f t="shared" si="29"/>
        <v>228370568.6997686</v>
      </c>
      <c r="V504" s="10">
        <f t="shared" si="30"/>
        <v>2.3264389750422016E-3</v>
      </c>
      <c r="W504">
        <f>6310.7*EXP(-2.62*(C504+273)*0.001-0.669*(D504-E504)/D504)*POWER(B504*(D504-E504)/D504/SQRT(J504*0.01*(D504-E504)),0.115)*POWER(((D504-E504)/D504),0.407)*1000000</f>
        <v>161793317.55723509</v>
      </c>
      <c r="X504" s="10">
        <f t="shared" si="31"/>
        <v>0.28988345231867024</v>
      </c>
      <c r="Y504">
        <f>(H504/N504)*U504</f>
        <v>45913329.350095809</v>
      </c>
      <c r="Z504" s="11">
        <f>ABS(H504-Y504)</f>
        <v>106566.63809370995</v>
      </c>
      <c r="AA504">
        <v>45367864.752631597</v>
      </c>
      <c r="AB504" s="10">
        <f>ABS(AA504-H504)/H504</f>
        <v>9.5815100955716111E-3</v>
      </c>
      <c r="AD504" s="11"/>
    </row>
    <row r="505" spans="1:30" ht="15.6" x14ac:dyDescent="0.25">
      <c r="A505" s="12">
        <v>9</v>
      </c>
      <c r="B505" s="13">
        <v>6.0083006865846098</v>
      </c>
      <c r="C505" s="13">
        <v>877.14906660615497</v>
      </c>
      <c r="D505" s="14">
        <v>4.6751789486088803E-2</v>
      </c>
      <c r="E505" s="14">
        <v>3.7210386681835093E-2</v>
      </c>
      <c r="F505" s="12">
        <v>0.203650765721269</v>
      </c>
      <c r="G505" s="12">
        <v>3.0470098377110499</v>
      </c>
      <c r="H505" s="15">
        <v>61647434.7537928</v>
      </c>
      <c r="I505" s="15">
        <v>1914984.3105492899</v>
      </c>
      <c r="J505">
        <f>560*(1+2.2*10^(-5)*H505/(G505*1000)/((D505-E505)*1000))</f>
        <v>586.12399731451001</v>
      </c>
      <c r="K505">
        <f>(J505*(D505-E505)*1000)^(1/2)</f>
        <v>74.782652745252761</v>
      </c>
      <c r="L505">
        <f>(D505+E505)/2*1000</f>
        <v>41.98108808396195</v>
      </c>
      <c r="M505">
        <f>0.8049-0.3393*F505+(0.2488+0.0393*F505+0.0732*F505*F505)*K505/L505</f>
        <v>1.1986638936422795</v>
      </c>
      <c r="N505">
        <f>H505/1000/(M505*G505*K505)*10^6</f>
        <v>225705874.59359837</v>
      </c>
      <c r="O505">
        <f t="shared" si="28"/>
        <v>19.234743269776896</v>
      </c>
      <c r="P505" s="13">
        <v>877.14906660615497</v>
      </c>
      <c r="Q505">
        <f>R505*B505*1000/K505</f>
        <v>18.295619076351606</v>
      </c>
      <c r="R505">
        <f>LN(1/(1-F505))</f>
        <v>0.22771745282341527</v>
      </c>
      <c r="S505">
        <v>4</v>
      </c>
      <c r="T505">
        <v>19.195837815745499</v>
      </c>
      <c r="U505">
        <f t="shared" si="29"/>
        <v>217093309.2758356</v>
      </c>
      <c r="V505" s="10">
        <f t="shared" si="30"/>
        <v>3.815835690262994E-2</v>
      </c>
      <c r="W505">
        <f>6310.7*EXP(-2.62*(C505+273)*0.001-0.669*(D505-E505)/D505)*POWER(B505*(D505-E505)/D505/SQRT(J505*0.01*(D505-E505)),0.115)*POWER(((D505-E505)/D505),0.407)*1000000</f>
        <v>171149259.17404696</v>
      </c>
      <c r="X505" s="10">
        <f t="shared" si="31"/>
        <v>0.24171553140911811</v>
      </c>
      <c r="Y505">
        <f>(H505/N505)*U505</f>
        <v>59295069.936325982</v>
      </c>
      <c r="Z505" s="11">
        <f>ABS(H505-Y505)</f>
        <v>2352364.8174668178</v>
      </c>
      <c r="AA505">
        <v>59894388.338278599</v>
      </c>
      <c r="AB505" s="10">
        <f>ABS(AA505-H505)/H505</f>
        <v>2.8436648216028915E-2</v>
      </c>
      <c r="AD505" s="11"/>
    </row>
    <row r="506" spans="1:30" ht="15.6" x14ac:dyDescent="0.25">
      <c r="A506" s="12">
        <v>9</v>
      </c>
      <c r="B506" s="13">
        <v>6.00993886020178</v>
      </c>
      <c r="C506" s="13">
        <v>879.69459370429195</v>
      </c>
      <c r="D506" s="14">
        <v>4.6545523455762197E-2</v>
      </c>
      <c r="E506" s="14">
        <v>3.7217018633281598E-2</v>
      </c>
      <c r="F506" s="12">
        <v>0.199987139844783</v>
      </c>
      <c r="G506" s="12">
        <v>3.0471776703749298</v>
      </c>
      <c r="H506" s="15">
        <v>62935042.611867003</v>
      </c>
      <c r="I506" s="15">
        <v>1952869.6075225</v>
      </c>
      <c r="J506">
        <f>560*(1+2.2*10^(-5)*H506/(G506*1000)/((D506-E506)*1000))</f>
        <v>587.27680009417406</v>
      </c>
      <c r="K506">
        <f>(J506*(D506-E506)*1000)^(1/2)</f>
        <v>74.016312133268826</v>
      </c>
      <c r="L506">
        <f>(D506+E506)/2*1000</f>
        <v>41.881271044521895</v>
      </c>
      <c r="M506">
        <f>0.8049-0.3393*F506+(0.2488+0.0393*F506+0.0732*F506*F506)*K506/L506</f>
        <v>1.1958098373035608</v>
      </c>
      <c r="N506">
        <f>H506/1000/(M506*G506*K506)*10^6</f>
        <v>233348594.31437847</v>
      </c>
      <c r="O506">
        <f t="shared" si="28"/>
        <v>19.268044006405287</v>
      </c>
      <c r="P506" s="13">
        <v>879.69459370429195</v>
      </c>
      <c r="Q506">
        <f>R506*B506*1000/K506</f>
        <v>18.117391310654515</v>
      </c>
      <c r="R506">
        <f>LN(1/(1-F506))</f>
        <v>0.22312747624939305</v>
      </c>
      <c r="S506">
        <v>4</v>
      </c>
      <c r="T506">
        <v>19.183296379600002</v>
      </c>
      <c r="U506">
        <f t="shared" si="29"/>
        <v>214387649.2946893</v>
      </c>
      <c r="V506" s="10">
        <f t="shared" si="30"/>
        <v>8.1255878465434736E-2</v>
      </c>
      <c r="W506">
        <f>6310.7*EXP(-2.62*(C506+273)*0.001-0.669*(D506-E506)/D506)*POWER(B506*(D506-E506)/D506/SQRT(J506*0.01*(D506-E506)),0.115)*POWER(((D506-E506)/D506),0.407)*1000000</f>
        <v>169028339.66972807</v>
      </c>
      <c r="X506" s="10">
        <f t="shared" si="31"/>
        <v>0.27564020616295232</v>
      </c>
      <c r="Y506">
        <f>(H506/N506)*U506</f>
        <v>57821200.438180178</v>
      </c>
      <c r="Z506" s="11">
        <f>ABS(H506-Y506)</f>
        <v>5113842.1736868247</v>
      </c>
      <c r="AA506">
        <v>58759569.055188604</v>
      </c>
      <c r="AB506" s="10">
        <f>ABS(AA506-H506)/H506</f>
        <v>6.6345765147556662E-2</v>
      </c>
      <c r="AD506" s="11"/>
    </row>
    <row r="507" spans="1:30" ht="15.6" x14ac:dyDescent="0.25">
      <c r="A507" s="12">
        <v>9</v>
      </c>
      <c r="B507" s="13">
        <v>4.9242871743422301</v>
      </c>
      <c r="C507" s="13">
        <v>875.75253251860704</v>
      </c>
      <c r="D507" s="14">
        <v>0.06</v>
      </c>
      <c r="E507" s="14">
        <v>4.61659267927053E-2</v>
      </c>
      <c r="F507" s="12">
        <v>0.230184246377616</v>
      </c>
      <c r="G507" s="12">
        <v>3.08124941601988</v>
      </c>
      <c r="H507" s="15">
        <v>67226191.511632398</v>
      </c>
      <c r="I507" s="15">
        <v>2522077.1846418199</v>
      </c>
      <c r="J507">
        <f>560*(1+2.2*10^(-5)*H507/(G507*1000)/((D507-E507)*1000))</f>
        <v>579.42997726036776</v>
      </c>
      <c r="K507">
        <f>(J507*(D507-E507)*1000)^(1/2)</f>
        <v>89.531428693621493</v>
      </c>
      <c r="L507">
        <f>(D507+E507)/2*1000</f>
        <v>53.082963396352646</v>
      </c>
      <c r="M507">
        <f>0.8049-0.3393*F507+(0.2488+0.0393*F507+0.0732*F507*F507)*K507/L507</f>
        <v>1.1682318050752716</v>
      </c>
      <c r="N507">
        <f>H507/1000/(M507*G507*K507)*10^6</f>
        <v>208596546.27475446</v>
      </c>
      <c r="O507">
        <f t="shared" si="28"/>
        <v>19.155912543705266</v>
      </c>
      <c r="P507" s="13">
        <v>875.75253251860704</v>
      </c>
      <c r="Q507">
        <f>R507*B507*1000/K507</f>
        <v>14.388395271362439</v>
      </c>
      <c r="R507">
        <f>LN(1/(1-F507))</f>
        <v>0.26160407377656691</v>
      </c>
      <c r="S507">
        <v>4</v>
      </c>
      <c r="T507">
        <v>19.111148933014299</v>
      </c>
      <c r="U507">
        <f t="shared" si="29"/>
        <v>199464918.7594676</v>
      </c>
      <c r="V507" s="10">
        <f t="shared" si="30"/>
        <v>4.3776503870102783E-2</v>
      </c>
      <c r="W507">
        <f>6310.7*EXP(-2.62*(C507+273)*0.001-0.669*(D507-E507)/D507)*POWER(B507*(D507-E507)/D507/SQRT(J507*0.01*(D507-E507)),0.115)*POWER(((D507-E507)/D507),0.407)*1000000</f>
        <v>172187291.0852468</v>
      </c>
      <c r="X507" s="10">
        <f t="shared" si="31"/>
        <v>0.17454390228278729</v>
      </c>
      <c r="Y507">
        <f>(H507/N507)*U507</f>
        <v>64283263.878751151</v>
      </c>
      <c r="Z507" s="11">
        <f>ABS(H507-Y507)</f>
        <v>2942927.6328812465</v>
      </c>
      <c r="AA507">
        <v>66003697.202161297</v>
      </c>
      <c r="AB507" s="10">
        <f>ABS(AA507-H507)/H507</f>
        <v>1.818479199821349E-2</v>
      </c>
      <c r="AD507" s="11"/>
    </row>
    <row r="508" spans="1:30" ht="15.6" x14ac:dyDescent="0.25">
      <c r="A508" s="16">
        <v>10</v>
      </c>
      <c r="B508" s="13">
        <v>5.5600199898006402</v>
      </c>
      <c r="C508" s="13">
        <v>875.10970513345796</v>
      </c>
      <c r="D508" s="14">
        <v>4.61659267927053E-2</v>
      </c>
      <c r="E508" s="14">
        <v>3.5400307241098702E-2</v>
      </c>
      <c r="F508" s="12">
        <v>0.232690022613013</v>
      </c>
      <c r="G508" s="12">
        <v>3.0818605272719801</v>
      </c>
      <c r="H508" s="15">
        <v>69251662.878921404</v>
      </c>
      <c r="I508" s="15">
        <v>2228688.1206424301</v>
      </c>
      <c r="J508">
        <f>560*(1+2.2*10^(-5)*H508/(G508*1000)/((D508-E508)*1000))</f>
        <v>585.71514073552282</v>
      </c>
      <c r="K508">
        <f>(J508*(D508-E508)*1000)^(1/2)</f>
        <v>79.407722362339257</v>
      </c>
      <c r="L508">
        <f>(D508+E508)/2*1000</f>
        <v>40.783117016902004</v>
      </c>
      <c r="M508">
        <f>0.8049-0.3393*F508+(0.2488+0.0393*F508+0.0732*F508*F508)*K508/L508</f>
        <v>1.235902582125129</v>
      </c>
      <c r="N508">
        <f>H508/1000/(M508*G508*K508)*10^6</f>
        <v>228965604.406104</v>
      </c>
      <c r="O508">
        <f t="shared" si="28"/>
        <v>19.249082351137517</v>
      </c>
      <c r="P508" s="13">
        <v>875.10970513345796</v>
      </c>
      <c r="Q508">
        <f>R508*B508*1000/K508</f>
        <v>18.545443784368668</v>
      </c>
      <c r="R508">
        <f>LN(1/(1-F508))</f>
        <v>0.26486441664184029</v>
      </c>
      <c r="S508">
        <v>4</v>
      </c>
      <c r="T508">
        <v>19.209609079853902</v>
      </c>
      <c r="U508">
        <f t="shared" si="29"/>
        <v>220103639.02200481</v>
      </c>
      <c r="V508" s="10">
        <f t="shared" si="30"/>
        <v>3.8704352154051894E-2</v>
      </c>
      <c r="W508">
        <f>6310.7*EXP(-2.62*(C508+273)*0.001-0.669*(D508-E508)/D508)*POWER(B508*(D508-E508)/D508/SQRT(J508*0.01*(D508-E508)),0.115)*POWER(((D508-E508)/D508),0.407)*1000000</f>
        <v>178071459.86735436</v>
      </c>
      <c r="X508" s="10">
        <f t="shared" si="31"/>
        <v>0.22227855869775717</v>
      </c>
      <c r="Y508">
        <f>(H508/N508)*U508</f>
        <v>66571322.131601945</v>
      </c>
      <c r="Z508" s="11">
        <f>ABS(H508-Y508)</f>
        <v>2680340.7473194599</v>
      </c>
      <c r="AA508">
        <v>65974770.3767609</v>
      </c>
      <c r="AB508" s="10">
        <f>ABS(AA508-H508)/H508</f>
        <v>4.7318611076383472E-2</v>
      </c>
      <c r="AD508" s="11"/>
    </row>
    <row r="509" spans="1:30" ht="15.6" x14ac:dyDescent="0.25">
      <c r="A509" s="12">
        <v>9</v>
      </c>
      <c r="B509" s="13">
        <v>6.0738542297512197</v>
      </c>
      <c r="C509" s="13">
        <v>879.24560607522506</v>
      </c>
      <c r="D509" s="14">
        <v>4.6516290918147706E-2</v>
      </c>
      <c r="E509" s="14">
        <v>3.7285218520212E-2</v>
      </c>
      <c r="F509" s="12">
        <v>0.19802245558627299</v>
      </c>
      <c r="G509" s="12">
        <v>3.05154212757235</v>
      </c>
      <c r="H509" s="15">
        <v>58000026.413859501</v>
      </c>
      <c r="I509" s="15">
        <v>1769579.8986511601</v>
      </c>
      <c r="J509">
        <f>560*(1+2.2*10^(-5)*H509/(G509*1000)/((D509-E509)*1000))</f>
        <v>585.36689855803138</v>
      </c>
      <c r="K509">
        <f>(J509*(D509-E509)*1000)^(1/2)</f>
        <v>73.508939728064874</v>
      </c>
      <c r="L509">
        <f>(D509+E509)/2*1000</f>
        <v>41.900754719179851</v>
      </c>
      <c r="M509">
        <f>0.8049-0.3393*F509+(0.2488+0.0393*F509+0.0732*F509*F509)*K509/L509</f>
        <v>1.1928839373607305</v>
      </c>
      <c r="N509">
        <f>H509/1000/(M509*G509*K509)*10^6</f>
        <v>216755672.65012574</v>
      </c>
      <c r="O509">
        <f t="shared" si="28"/>
        <v>19.194281344678657</v>
      </c>
      <c r="P509" s="13">
        <v>879.24560607522506</v>
      </c>
      <c r="Q509">
        <f>R509*B509*1000/K509</f>
        <v>18.233779303042347</v>
      </c>
      <c r="R509">
        <f>LN(1/(1-F509))</f>
        <v>0.22067467099174623</v>
      </c>
      <c r="S509">
        <v>4</v>
      </c>
      <c r="T509">
        <v>19.1869738347748</v>
      </c>
      <c r="U509">
        <f t="shared" si="29"/>
        <v>215177501.69826326</v>
      </c>
      <c r="V509" s="10">
        <f t="shared" si="30"/>
        <v>7.2808749711933719E-3</v>
      </c>
      <c r="W509">
        <f>6310.7*EXP(-2.62*(C509+273)*0.001-0.669*(D509-E509)/D509)*POWER(B509*(D509-E509)/D509/SQRT(J509*0.01*(D509-E509)),0.115)*POWER(((D509-E509)/D509),0.407)*1000000</f>
        <v>168918193.40812153</v>
      </c>
      <c r="X509" s="10">
        <f t="shared" si="31"/>
        <v>0.2206977038115199</v>
      </c>
      <c r="Y509">
        <f>(H509/N509)*U509</f>
        <v>57577735.473214276</v>
      </c>
      <c r="Z509" s="11">
        <f>ABS(H509-Y509)</f>
        <v>422290.94064522535</v>
      </c>
      <c r="AA509">
        <v>58367445.262015902</v>
      </c>
      <c r="AB509" s="10">
        <f>ABS(AA509-H509)/H509</f>
        <v>6.334804841892327E-3</v>
      </c>
      <c r="AD509" s="11"/>
    </row>
    <row r="510" spans="1:30" ht="15.6" x14ac:dyDescent="0.25">
      <c r="A510" s="12">
        <v>10</v>
      </c>
      <c r="B510" s="13">
        <v>6.6472395547009198</v>
      </c>
      <c r="C510" s="13">
        <v>876.29809414771603</v>
      </c>
      <c r="D510" s="14">
        <v>3.7285218520212E-2</v>
      </c>
      <c r="E510" s="14">
        <v>3.05333704104883E-2</v>
      </c>
      <c r="F510" s="12">
        <v>0.18060207688964999</v>
      </c>
      <c r="G510" s="12">
        <v>3.0519130798288301</v>
      </c>
      <c r="H510" s="15">
        <v>52222639.569412403</v>
      </c>
      <c r="I510" s="15">
        <v>1317840.7057984599</v>
      </c>
      <c r="J510">
        <f>560*(1+2.2*10^(-5)*H510/(G510*1000)/((D510-E510)*1000))</f>
        <v>591.22300530037933</v>
      </c>
      <c r="K510">
        <f>(J510*(D510-E510)*1000)^(1/2)</f>
        <v>63.181072567364126</v>
      </c>
      <c r="L510">
        <f>(D510+E510)/2*1000</f>
        <v>33.90929446535015</v>
      </c>
      <c r="M510">
        <f>0.8049-0.3393*F510+(0.2488+0.0393*F510+0.0732*F510*F510)*K510/L510</f>
        <v>1.2248684759770974</v>
      </c>
      <c r="N510">
        <f>H510/1000/(M510*G510*K510)*10^6</f>
        <v>221110927.83825999</v>
      </c>
      <c r="O510">
        <f t="shared" si="28"/>
        <v>19.214175069474059</v>
      </c>
      <c r="P510" s="13">
        <v>876.29809414771603</v>
      </c>
      <c r="Q510">
        <f>R510*B510*1000/K510</f>
        <v>20.956171497526686</v>
      </c>
      <c r="R510">
        <f>LN(1/(1-F510))</f>
        <v>0.19918544851945441</v>
      </c>
      <c r="S510">
        <v>4</v>
      </c>
      <c r="T510">
        <v>19.240925366685602</v>
      </c>
      <c r="U510">
        <f t="shared" si="29"/>
        <v>227105532.13476899</v>
      </c>
      <c r="V510" s="10">
        <f t="shared" si="30"/>
        <v>2.711129818465589E-2</v>
      </c>
      <c r="W510">
        <f>6310.7*EXP(-2.62*(C510+273)*0.001-0.669*(D510-E510)/D510)*POWER(B510*(D510-E510)/D510/SQRT(J510*0.01*(D510-E510)),0.115)*POWER(((D510-E510)/D510),0.407)*1000000</f>
        <v>168805365.78290236</v>
      </c>
      <c r="X510" s="10">
        <f t="shared" si="31"/>
        <v>0.23655801441717314</v>
      </c>
      <c r="Y510">
        <f>(H510/N510)*U510</f>
        <v>53638463.122768551</v>
      </c>
      <c r="Z510" s="11">
        <f>ABS(H510-Y510)</f>
        <v>1415823.5533561483</v>
      </c>
      <c r="AA510">
        <v>53250098.2866285</v>
      </c>
      <c r="AB510" s="10">
        <f>ABS(AA510-H510)/H510</f>
        <v>1.9674584159049192E-2</v>
      </c>
      <c r="AD510" s="11"/>
    </row>
    <row r="511" spans="1:30" ht="15.6" x14ac:dyDescent="0.25">
      <c r="A511" s="12">
        <v>9</v>
      </c>
      <c r="B511" s="13">
        <v>6.0705399023151099</v>
      </c>
      <c r="C511" s="13">
        <v>880.14089685621298</v>
      </c>
      <c r="D511" s="14">
        <v>4.6638963251601502E-2</v>
      </c>
      <c r="E511" s="14">
        <v>3.7298669552870402E-2</v>
      </c>
      <c r="F511" s="12">
        <v>0.19983955674093901</v>
      </c>
      <c r="G511" s="12">
        <v>3.0517584934797002</v>
      </c>
      <c r="H511" s="15">
        <v>59024835.500484198</v>
      </c>
      <c r="I511" s="15">
        <v>1841026.1800706401</v>
      </c>
      <c r="J511">
        <f>560*(1+2.2*10^(-5)*H511/(G511*1000)/((D511-E511)*1000))</f>
        <v>585.5114297544377</v>
      </c>
      <c r="K511">
        <f>(J511*(D511-E511)*1000)^(1/2)</f>
        <v>73.951664740358694</v>
      </c>
      <c r="L511">
        <f>(D511+E511)/2*1000</f>
        <v>41.968816402235952</v>
      </c>
      <c r="M511">
        <f>0.8049-0.3393*F511+(0.2488+0.0393*F511+0.0732*F511*F511)*K511/L511</f>
        <v>1.1944852544057563</v>
      </c>
      <c r="N511">
        <f>H511/1000/(M511*G511*K511)*10^6</f>
        <v>218955508.47975484</v>
      </c>
      <c r="O511">
        <f t="shared" si="28"/>
        <v>19.204379109514779</v>
      </c>
      <c r="P511" s="13">
        <v>880.14089685621298</v>
      </c>
      <c r="Q511">
        <f>R511*B511*1000/K511</f>
        <v>18.300933285400241</v>
      </c>
      <c r="R511">
        <f>LN(1/(1-F511))</f>
        <v>0.22294301734866323</v>
      </c>
      <c r="S511">
        <v>4</v>
      </c>
      <c r="T511">
        <v>19.185403882660399</v>
      </c>
      <c r="U511">
        <f t="shared" si="29"/>
        <v>214839948.36511704</v>
      </c>
      <c r="V511" s="10">
        <f t="shared" si="30"/>
        <v>1.8796330556891776E-2</v>
      </c>
      <c r="W511">
        <f>6310.7*EXP(-2.62*(C511+273)*0.001-0.669*(D511-E511)/D511)*POWER(B511*(D511-E511)/D511/SQRT(J511*0.01*(D511-E511)),0.115)*POWER(((D511-E511)/D511),0.407)*1000000</f>
        <v>168994010.88454098</v>
      </c>
      <c r="X511" s="10">
        <f t="shared" si="31"/>
        <v>0.22818104893594593</v>
      </c>
      <c r="Y511">
        <f>(H511/N511)*U511</f>
        <v>57915385.181350939</v>
      </c>
      <c r="Z511" s="11">
        <f>ABS(H511-Y511)</f>
        <v>1109450.3191332594</v>
      </c>
      <c r="AA511">
        <v>58740970.163287997</v>
      </c>
      <c r="AB511" s="10">
        <f>ABS(AA511-H511)/H511</f>
        <v>4.80925249158674E-3</v>
      </c>
      <c r="AD511" s="11"/>
    </row>
    <row r="512" spans="1:30" ht="15.6" x14ac:dyDescent="0.25">
      <c r="A512" s="12">
        <v>10</v>
      </c>
      <c r="B512" s="13">
        <v>6.6449347642322403</v>
      </c>
      <c r="C512" s="13">
        <v>880.93555327049501</v>
      </c>
      <c r="D512" s="14">
        <v>3.7298669552870402E-2</v>
      </c>
      <c r="E512" s="14">
        <v>3.05384569640712E-2</v>
      </c>
      <c r="F512" s="12">
        <v>0.180760777579061</v>
      </c>
      <c r="G512" s="12">
        <v>3.0521341255067198</v>
      </c>
      <c r="H512" s="15">
        <v>52779091.463396303</v>
      </c>
      <c r="I512" s="15">
        <v>1347209.3212071001</v>
      </c>
      <c r="J512">
        <f>560*(1+2.2*10^(-5)*H512/(G512*1000)/((D512-E512)*1000))</f>
        <v>591.5143714582415</v>
      </c>
      <c r="K512">
        <f>(J512*(D512-E512)*1000)^(1/2)</f>
        <v>63.235772315894522</v>
      </c>
      <c r="L512">
        <f>(D512+E512)/2*1000</f>
        <v>33.918563258470797</v>
      </c>
      <c r="M512">
        <f>0.8049-0.3393*F512+(0.2488+0.0393*F512+0.0732*F512*F512)*K512/L512</f>
        <v>1.2251191056589223</v>
      </c>
      <c r="N512">
        <f>H512/1000/(M512*G512*K512)*10^6</f>
        <v>223211803.01036298</v>
      </c>
      <c r="O512">
        <f t="shared" si="28"/>
        <v>19.223631667944087</v>
      </c>
      <c r="P512" s="13">
        <v>880.93555327049501</v>
      </c>
      <c r="Q512">
        <f>R512*B512*1000/K512</f>
        <v>20.951138509942364</v>
      </c>
      <c r="R512">
        <f>LN(1/(1-F512))</f>
        <v>0.19937914691124289</v>
      </c>
      <c r="S512">
        <v>4</v>
      </c>
      <c r="T512">
        <v>19.225048705412</v>
      </c>
      <c r="U512">
        <f t="shared" si="29"/>
        <v>223528326.70851395</v>
      </c>
      <c r="V512" s="10">
        <f t="shared" si="30"/>
        <v>1.4180419399070373E-3</v>
      </c>
      <c r="W512">
        <f>6310.7*EXP(-2.62*(C512+273)*0.001-0.669*(D512-E512)/D512)*POWER(B512*(D512-E512)/D512/SQRT(J512*0.01*(D512-E512)),0.115)*POWER(((D512-E512)/D512),0.407)*1000000</f>
        <v>166802166.84500796</v>
      </c>
      <c r="X512" s="10">
        <f t="shared" si="31"/>
        <v>0.25271798087996322</v>
      </c>
      <c r="Y512">
        <f>(H512/N512)*U512</f>
        <v>52853934.428641587</v>
      </c>
      <c r="Z512" s="11">
        <f>ABS(H512-Y512)</f>
        <v>74842.96524528414</v>
      </c>
      <c r="AA512">
        <v>52819562.193955198</v>
      </c>
      <c r="AB512" s="10">
        <f>ABS(AA512-H512)/H512</f>
        <v>7.667947559681299E-4</v>
      </c>
      <c r="AD512" s="11"/>
    </row>
    <row r="513" spans="1:30" ht="15.6" x14ac:dyDescent="0.25">
      <c r="A513" s="12">
        <v>9</v>
      </c>
      <c r="B513" s="13">
        <v>5.0003585447741798</v>
      </c>
      <c r="C513" s="13">
        <v>878.67690174720997</v>
      </c>
      <c r="D513" s="14">
        <v>5.3999999999999999E-2</v>
      </c>
      <c r="E513" s="14">
        <v>4.2333831163309597E-2</v>
      </c>
      <c r="F513" s="12">
        <v>0.21564082877431401</v>
      </c>
      <c r="G513" s="12">
        <v>3.49800823712678</v>
      </c>
      <c r="H513" s="15">
        <v>70060469.031446099</v>
      </c>
      <c r="I513" s="15">
        <v>2453408.1569488901</v>
      </c>
      <c r="J513">
        <f>560*(1+2.2*10^(-5)*H513/(G513*1000)/((D513-E513)*1000))</f>
        <v>581.15118301385257</v>
      </c>
      <c r="K513">
        <f>(J513*(D513-E513)*1000)^(1/2)</f>
        <v>82.339588417006112</v>
      </c>
      <c r="L513">
        <f>(D513+E513)/2*1000</f>
        <v>48.166915581654798</v>
      </c>
      <c r="M513">
        <f>0.8049-0.3393*F513+(0.2488+0.0393*F513+0.0732*F513*F513)*K513/L513</f>
        <v>1.1773535658074494</v>
      </c>
      <c r="N513">
        <f>H513/1000/(M513*G513*K513)*10^6</f>
        <v>206602997.10048664</v>
      </c>
      <c r="O513">
        <f t="shared" si="28"/>
        <v>19.146309621323326</v>
      </c>
      <c r="P513" s="13">
        <v>878.67690174720997</v>
      </c>
      <c r="Q513">
        <f>R513*B513*1000/K513</f>
        <v>14.750234905700317</v>
      </c>
      <c r="R513">
        <f>LN(1/(1-F513))</f>
        <v>0.24288823697628872</v>
      </c>
      <c r="S513">
        <v>4</v>
      </c>
      <c r="T513">
        <v>19.109762415230399</v>
      </c>
      <c r="U513">
        <f t="shared" si="29"/>
        <v>199188548.7425904</v>
      </c>
      <c r="V513" s="10">
        <f t="shared" si="30"/>
        <v>3.5887419165996089E-2</v>
      </c>
      <c r="W513">
        <f>6310.7*EXP(-2.62*(C513+273)*0.001-0.669*(D513-E513)/D513)*POWER(B513*(D513-E513)/D513/SQRT(J513*0.01*(D513-E513)),0.115)*POWER(((D513-E513)/D513),0.407)*1000000</f>
        <v>168689626.52640355</v>
      </c>
      <c r="X513" s="10">
        <f t="shared" si="31"/>
        <v>0.18350832807930156</v>
      </c>
      <c r="Y513">
        <f>(H513/N513)*U513</f>
        <v>67546179.612348303</v>
      </c>
      <c r="Z513" s="11">
        <f>ABS(H513-Y513)</f>
        <v>2514289.4190977961</v>
      </c>
      <c r="AA513">
        <v>67178769.114098907</v>
      </c>
      <c r="AB513" s="10">
        <f>ABS(AA513-H513)/H513</f>
        <v>4.1131610410055405E-2</v>
      </c>
      <c r="AD513" s="11"/>
    </row>
    <row r="514" spans="1:30" ht="15.6" x14ac:dyDescent="0.25">
      <c r="A514" s="12">
        <v>10</v>
      </c>
      <c r="B514" s="13">
        <v>5.6845013298551699</v>
      </c>
      <c r="C514" s="13">
        <v>882.225517214658</v>
      </c>
      <c r="D514" s="14">
        <v>4.2333831163309597E-2</v>
      </c>
      <c r="E514" s="14">
        <v>3.1982754867535504E-2</v>
      </c>
      <c r="F514" s="12">
        <v>0.24393452139490401</v>
      </c>
      <c r="G514" s="12">
        <v>3.4984769069850801</v>
      </c>
      <c r="H514" s="15">
        <v>77919970.519180104</v>
      </c>
      <c r="I514" s="15">
        <v>2493499.4418796902</v>
      </c>
      <c r="J514">
        <f>560*(1+2.2*10^(-5)*H514/(G514*1000)/((D514-E514)*1000))</f>
        <v>586.50909894592405</v>
      </c>
      <c r="K514">
        <f>(J514*(D514-E514)*1000)^(1/2)</f>
        <v>77.916624871428922</v>
      </c>
      <c r="L514">
        <f>(D514+E514)/2*1000</f>
        <v>37.158293015422544</v>
      </c>
      <c r="M514">
        <f>0.8049-0.3393*F514+(0.2488+0.0393*F514+0.0732*F514*F514)*K514/L514</f>
        <v>1.2730731536307456</v>
      </c>
      <c r="N514">
        <f>H514/1000/(M514*G514*K514)*10^6</f>
        <v>224536152.32353145</v>
      </c>
      <c r="O514">
        <f t="shared" ref="O514:O577" si="32">LN(N514)</f>
        <v>19.229547287030556</v>
      </c>
      <c r="P514" s="13">
        <v>882.225517214658</v>
      </c>
      <c r="Q514">
        <f>R514*B514*1000/K514</f>
        <v>20.400546492837012</v>
      </c>
      <c r="R514">
        <f>LN(1/(1-F514))</f>
        <v>0.27962729464169639</v>
      </c>
      <c r="S514">
        <v>4</v>
      </c>
      <c r="T514">
        <v>19.216653417460599</v>
      </c>
      <c r="U514">
        <f t="shared" ref="U514:U577" si="33">EXP(T514)</f>
        <v>221659597.27713272</v>
      </c>
      <c r="V514" s="10">
        <f t="shared" ref="V514:V577" si="34">ABS(U514-N514)/N514</f>
        <v>1.2811099756683883E-2</v>
      </c>
      <c r="W514">
        <f>6310.7*EXP(-2.62*(C514+273)*0.001-0.669*(D514-E514)/D514)*POWER(B514*(D514-E514)/D514/SQRT(J514*0.01*(D514-E514)),0.115)*POWER(((D514-E514)/D514),0.407)*1000000</f>
        <v>178650893.77314553</v>
      </c>
      <c r="X514" s="10">
        <f t="shared" ref="X514:X577" si="35">ABS(W514-N514)/N514</f>
        <v>0.20435577111106101</v>
      </c>
      <c r="Y514">
        <f>(H514/N514)*U514</f>
        <v>76921730.003821015</v>
      </c>
      <c r="Z514" s="11">
        <f>ABS(H514-Y514)</f>
        <v>998240.51535908878</v>
      </c>
      <c r="AA514">
        <v>69957748.292785704</v>
      </c>
      <c r="AB514" s="10">
        <f>ABS(AA514-H514)/H514</f>
        <v>0.10218461548871464</v>
      </c>
      <c r="AD514" s="11"/>
    </row>
    <row r="515" spans="1:30" ht="15.6" x14ac:dyDescent="0.25">
      <c r="A515" s="12">
        <v>7</v>
      </c>
      <c r="B515" s="13">
        <v>5.2521130720377496</v>
      </c>
      <c r="C515" s="13">
        <v>904.113868770983</v>
      </c>
      <c r="D515" s="14">
        <v>4.2019453906147301E-2</v>
      </c>
      <c r="E515" s="14">
        <v>3.1256729836547203E-2</v>
      </c>
      <c r="F515" s="12">
        <v>0.25552857578785698</v>
      </c>
      <c r="G515" s="12">
        <v>2.85059025530835</v>
      </c>
      <c r="H515" s="15">
        <v>67287284.343481705</v>
      </c>
      <c r="I515" s="15">
        <v>2128013.37717719</v>
      </c>
      <c r="J515">
        <f>560*(1+2.2*10^(-5)*H515/(G515*1000)/((D515-E515)*1000))</f>
        <v>587.02008472078398</v>
      </c>
      <c r="K515">
        <f>(J515*(D515-E515)*1000)^(1/2)</f>
        <v>79.485440145746622</v>
      </c>
      <c r="L515">
        <f>(D515+E515)/2*1000</f>
        <v>36.638091871347257</v>
      </c>
      <c r="M515">
        <f>0.8049-0.3393*F515+(0.2488+0.0393*F515+0.0732*F515*F515)*K515/L515</f>
        <v>1.2901202944338004</v>
      </c>
      <c r="N515">
        <f>H515/1000/(M515*G515*K515)*10^6</f>
        <v>230186799.33407658</v>
      </c>
      <c r="O515">
        <f t="shared" si="32"/>
        <v>19.254401708272781</v>
      </c>
      <c r="P515" s="13">
        <v>904.113868770983</v>
      </c>
      <c r="Q515">
        <f>R515*B515*1000/K515</f>
        <v>19.497882596879034</v>
      </c>
      <c r="R515">
        <f>LN(1/(1-F515))</f>
        <v>0.29508081011700732</v>
      </c>
      <c r="S515">
        <v>4</v>
      </c>
      <c r="T515">
        <v>19.128532989995101</v>
      </c>
      <c r="U515">
        <f t="shared" si="33"/>
        <v>202962743.37605059</v>
      </c>
      <c r="V515" s="10">
        <f t="shared" si="34"/>
        <v>0.11826940570347369</v>
      </c>
      <c r="W515">
        <f>6310.7*EXP(-2.62*(C515+273)*0.001-0.669*(D515-E515)/D515)*POWER(B515*(D515-E515)/D515/SQRT(J515*0.01*(D515-E515)),0.115)*POWER(((D515-E515)/D515),0.407)*1000000</f>
        <v>169553049.03608263</v>
      </c>
      <c r="X515" s="10">
        <f t="shared" si="35"/>
        <v>0.26341106646169787</v>
      </c>
      <c r="Y515">
        <f>(H515/N515)*U515</f>
        <v>59329257.212777473</v>
      </c>
      <c r="Z515" s="11">
        <f>ABS(H515-Y515)</f>
        <v>7958027.1307042316</v>
      </c>
      <c r="AA515">
        <v>65275862.512806199</v>
      </c>
      <c r="AB515" s="10">
        <f>ABS(AA515-H515)/H515</f>
        <v>2.9893045176378214E-2</v>
      </c>
      <c r="AD515" s="11"/>
    </row>
    <row r="516" spans="1:30" ht="15.6" x14ac:dyDescent="0.25">
      <c r="A516" s="12">
        <v>8</v>
      </c>
      <c r="B516" s="13">
        <v>5.3950195018546001</v>
      </c>
      <c r="C516" s="13">
        <v>918.46524545894897</v>
      </c>
      <c r="D516" s="14">
        <v>4.2015378414876202E-2</v>
      </c>
      <c r="E516" s="14">
        <v>2.9306183748656602E-2</v>
      </c>
      <c r="F516" s="12">
        <v>0.30177087668599401</v>
      </c>
      <c r="G516" s="12">
        <v>2.8670587715445599</v>
      </c>
      <c r="H516" s="15">
        <v>66369790.405414499</v>
      </c>
      <c r="I516" s="15">
        <v>2261434.0424179402</v>
      </c>
      <c r="J516">
        <f>560*(1+2.2*10^(-5)*H516/(G516*1000)/((D516-E516)*1000))</f>
        <v>582.44018983526337</v>
      </c>
      <c r="K516">
        <f>(J516*(D516-E516)*1000)^(1/2)</f>
        <v>86.036886008538573</v>
      </c>
      <c r="L516">
        <f>(D516+E516)/2*1000</f>
        <v>35.660781081766402</v>
      </c>
      <c r="M516">
        <f>0.8049-0.3393*F516+(0.2488+0.0393*F516+0.0732*F516*F516)*K516/L516</f>
        <v>1.3474715243397393</v>
      </c>
      <c r="N516">
        <f>H516/1000/(M516*G516*K516)*10^6</f>
        <v>199677702.54217786</v>
      </c>
      <c r="O516">
        <f t="shared" si="32"/>
        <v>19.112215137380918</v>
      </c>
      <c r="P516" s="13">
        <v>918.46524545894897</v>
      </c>
      <c r="Q516">
        <f>R516*B516*1000/K516</f>
        <v>22.524455619830839</v>
      </c>
      <c r="R516">
        <f>LN(1/(1-F516))</f>
        <v>0.35920797318741571</v>
      </c>
      <c r="S516">
        <v>4</v>
      </c>
      <c r="T516">
        <v>19.1188463411298</v>
      </c>
      <c r="U516">
        <f t="shared" si="33"/>
        <v>201006205.99220124</v>
      </c>
      <c r="V516" s="10">
        <f t="shared" si="34"/>
        <v>6.6532388599711756E-3</v>
      </c>
      <c r="W516">
        <f>6310.7*EXP(-2.62*(C516+273)*0.001-0.669*(D516-E516)/D516)*POWER(B516*(D516-E516)/D516/SQRT(J516*0.01*(D516-E516)),0.115)*POWER(((D516-E516)/D516),0.407)*1000000</f>
        <v>171633405.29913279</v>
      </c>
      <c r="X516" s="10">
        <f t="shared" si="35"/>
        <v>0.14044781608563067</v>
      </c>
      <c r="Y516">
        <f>(H516/N516)*U516</f>
        <v>66811364.474067941</v>
      </c>
      <c r="Z516" s="11">
        <f>ABS(H516-Y516)</f>
        <v>441574.06865344197</v>
      </c>
      <c r="AA516">
        <v>69560190.324282303</v>
      </c>
      <c r="AB516" s="10">
        <f>ABS(AA516-H516)/H516</f>
        <v>4.8070061685889079E-2</v>
      </c>
      <c r="AD516" s="11"/>
    </row>
    <row r="517" spans="1:30" ht="15.6" x14ac:dyDescent="0.25">
      <c r="A517" s="16">
        <v>9</v>
      </c>
      <c r="B517" s="13">
        <v>6.2453602102896104</v>
      </c>
      <c r="C517" s="13">
        <v>922.11886440038802</v>
      </c>
      <c r="D517" s="14">
        <v>2.9306183748656602E-2</v>
      </c>
      <c r="E517" s="14">
        <v>2.1387948146534001E-2</v>
      </c>
      <c r="F517" s="12">
        <v>0.26927110534988502</v>
      </c>
      <c r="G517" s="12">
        <v>2.8675483483902502</v>
      </c>
      <c r="H517" s="15">
        <v>65891285.2928821</v>
      </c>
      <c r="I517" s="15">
        <v>1736938.70614526</v>
      </c>
      <c r="J517">
        <f>560*(1+2.2*10^(-5)*H517/(G517*1000)/((D517-E517)*1000))</f>
        <v>595.75193220218853</v>
      </c>
      <c r="K517">
        <f>(J517*(D517-E517)*1000)^(1/2)</f>
        <v>68.68263360993592</v>
      </c>
      <c r="L517">
        <f>(D517+E517)/2*1000</f>
        <v>25.347065947595304</v>
      </c>
      <c r="M517">
        <f>0.8049-0.3393*F517+(0.2488+0.0393*F517+0.0732*F517*F517)*K517/L517</f>
        <v>1.430763184352303</v>
      </c>
      <c r="N517">
        <f>H517/1000/(M517*G517*K517)*10^6</f>
        <v>233831240.56806678</v>
      </c>
      <c r="O517">
        <f t="shared" si="32"/>
        <v>19.270110218982808</v>
      </c>
      <c r="P517" s="13">
        <v>922.11886440038802</v>
      </c>
      <c r="Q517">
        <f>R517*B517*1000/K517</f>
        <v>28.52612178845154</v>
      </c>
      <c r="R517">
        <f>LN(1/(1-F517))</f>
        <v>0.31371275717302022</v>
      </c>
      <c r="S517">
        <v>4</v>
      </c>
      <c r="T517">
        <v>19.122958131416901</v>
      </c>
      <c r="U517">
        <f t="shared" si="33"/>
        <v>201834402.87675235</v>
      </c>
      <c r="V517" s="10">
        <f t="shared" si="34"/>
        <v>0.13683730887960779</v>
      </c>
      <c r="W517">
        <f>6310.7*EXP(-2.62*(C517+273)*0.001-0.669*(D517-E517)/D517)*POWER(B517*(D517-E517)/D517/SQRT(J517*0.01*(D517-E517)),0.115)*POWER(((D517-E517)/D517),0.407)*1000000</f>
        <v>170919222.44010451</v>
      </c>
      <c r="X517" s="10">
        <f t="shared" si="35"/>
        <v>0.26904881475685016</v>
      </c>
      <c r="Y517">
        <f>(H517/N517)*U517</f>
        <v>56874899.13478563</v>
      </c>
      <c r="Z517" s="11">
        <f>ABS(H517-Y517)</f>
        <v>9016386.1580964699</v>
      </c>
      <c r="AA517">
        <v>65682176.686774097</v>
      </c>
      <c r="AB517" s="10">
        <f>ABS(AA517-H517)/H517</f>
        <v>3.1735396445604211E-3</v>
      </c>
      <c r="AD517" s="11"/>
    </row>
    <row r="518" spans="1:30" ht="15.6" x14ac:dyDescent="0.25">
      <c r="A518" s="12">
        <v>1</v>
      </c>
      <c r="B518" s="13">
        <v>1.7112735110783901</v>
      </c>
      <c r="C518" s="13">
        <v>1064.8741114292</v>
      </c>
      <c r="D518" s="14">
        <v>0.22249391256644699</v>
      </c>
      <c r="E518" s="14">
        <v>0.19958007624392998</v>
      </c>
      <c r="F518" s="12">
        <v>0.102940085190681</v>
      </c>
      <c r="G518" s="12">
        <v>4.10202546229152</v>
      </c>
      <c r="H518" s="15">
        <v>37281195.897849001</v>
      </c>
      <c r="I518" s="15">
        <v>2033093.61717657</v>
      </c>
      <c r="J518">
        <f>560*(1+2.2*10^(-5)*H518/(G518*1000)/((D518-E518)*1000))</f>
        <v>564.88657292751998</v>
      </c>
      <c r="K518">
        <f>(J518*(D518-E518)*1000)^(1/2)</f>
        <v>113.77046397395398</v>
      </c>
      <c r="L518">
        <f>(D518+E518)/2*1000</f>
        <v>211.03699440518847</v>
      </c>
      <c r="M518">
        <f>0.8049-0.3393*F518+(0.2488+0.0393*F518+0.0732*F518*F518)*K518/L518</f>
        <v>0.90670013440398467</v>
      </c>
      <c r="N518">
        <f>H518/1000/(M518*G518*K518)*10^6</f>
        <v>88104537.144155622</v>
      </c>
      <c r="O518">
        <f t="shared" si="32"/>
        <v>18.294034589513995</v>
      </c>
      <c r="P518" s="13">
        <v>1064.8741114292</v>
      </c>
      <c r="Q518">
        <f>R518*B518*1000/K518</f>
        <v>1.6339929208639965</v>
      </c>
      <c r="R518">
        <f>LN(1/(1-F518))</f>
        <v>0.10863262449478624</v>
      </c>
      <c r="S518">
        <v>5</v>
      </c>
      <c r="T518">
        <v>18.318410127633602</v>
      </c>
      <c r="U518">
        <f t="shared" si="33"/>
        <v>90278521.019875482</v>
      </c>
      <c r="V518" s="10">
        <f t="shared" si="34"/>
        <v>2.4675050186834455E-2</v>
      </c>
      <c r="W518">
        <f>6310.7*EXP(-2.62*(C518+273)*0.001-0.669*(D518-E518)/D518)*POWER(B518*(D518-E518)/D518/SQRT(J518*0.01*(D518-E518)),0.115)*POWER(((D518-E518)/D518),0.407)*1000000</f>
        <v>64626818.546090618</v>
      </c>
      <c r="X518" s="10">
        <f t="shared" si="35"/>
        <v>0.26647570441975121</v>
      </c>
      <c r="Y518">
        <f>(H518/N518)*U518</f>
        <v>38201111.277653635</v>
      </c>
      <c r="Z518" s="11">
        <f>ABS(H518-Y518)</f>
        <v>919915.37980463356</v>
      </c>
      <c r="AA518">
        <v>39276297.801012799</v>
      </c>
      <c r="AB518" s="10">
        <f>ABS(AA518-H518)/H518</f>
        <v>5.3514965255685609E-2</v>
      </c>
      <c r="AD518" s="11"/>
    </row>
    <row r="519" spans="1:30" ht="15.6" x14ac:dyDescent="0.25">
      <c r="A519" s="12">
        <v>2</v>
      </c>
      <c r="B519" s="13">
        <v>1.8636947381642801</v>
      </c>
      <c r="C519" s="13">
        <v>1059.69861316319</v>
      </c>
      <c r="D519" s="14">
        <v>0.19958007624392998</v>
      </c>
      <c r="E519" s="14">
        <v>0.18136318563083101</v>
      </c>
      <c r="F519" s="12">
        <v>9.1230386905728003E-2</v>
      </c>
      <c r="G519" s="12">
        <v>4.1038120932766304</v>
      </c>
      <c r="H519" s="15">
        <v>32989577.689479999</v>
      </c>
      <c r="I519" s="15">
        <v>1645049.42398345</v>
      </c>
      <c r="J519">
        <f>560*(1+2.2*10^(-5)*H519/(G519*1000)/((D519-E519)*1000))</f>
        <v>565.4365795403221</v>
      </c>
      <c r="K519">
        <f>(J519*(D519-E519)*1000)^(1/2)</f>
        <v>101.49136080539508</v>
      </c>
      <c r="L519">
        <f>(D519+E519)/2*1000</f>
        <v>190.4716309373805</v>
      </c>
      <c r="M519">
        <f>0.8049-0.3393*F519+(0.2488+0.0393*F519+0.0732*F519*F519)*K519/L519</f>
        <v>0.90875177755464898</v>
      </c>
      <c r="N519">
        <f>H519/1000/(M519*G519*K519)*10^6</f>
        <v>87159542.129342377</v>
      </c>
      <c r="O519">
        <f t="shared" si="32"/>
        <v>18.283250814806866</v>
      </c>
      <c r="P519" s="13">
        <v>1059.69861316319</v>
      </c>
      <c r="Q519">
        <f>R519*B519*1000/K519</f>
        <v>1.7566803029175249</v>
      </c>
      <c r="R519">
        <f>LN(1/(1-F519))</f>
        <v>9.5663667870171123E-2</v>
      </c>
      <c r="S519">
        <v>5</v>
      </c>
      <c r="T519">
        <v>18.330899179322699</v>
      </c>
      <c r="U519">
        <f t="shared" si="33"/>
        <v>91413084.197339162</v>
      </c>
      <c r="V519" s="10">
        <f t="shared" si="34"/>
        <v>4.8801794549180225E-2</v>
      </c>
      <c r="W519">
        <f>6310.7*EXP(-2.62*(C519+273)*0.001-0.669*(D519-E519)/D519)*POWER(B519*(D519-E519)/D519/SQRT(J519*0.01*(D519-E519)),0.115)*POWER(((D519-E519)/D519),0.407)*1000000</f>
        <v>63431484.389299102</v>
      </c>
      <c r="X519" s="10">
        <f t="shared" si="35"/>
        <v>0.27223706275133347</v>
      </c>
      <c r="Y519">
        <f>(H519/N519)*U519</f>
        <v>34599528.282146223</v>
      </c>
      <c r="Z519" s="11">
        <f>ABS(H519-Y519)</f>
        <v>1609950.5926662236</v>
      </c>
      <c r="AA519">
        <v>34435446.543339297</v>
      </c>
      <c r="AB519" s="10">
        <f>ABS(AA519-H519)/H519</f>
        <v>4.3828049800115176E-2</v>
      </c>
      <c r="AD519" s="11"/>
    </row>
    <row r="520" spans="1:30" ht="15.6" x14ac:dyDescent="0.25">
      <c r="A520" s="12">
        <v>3</v>
      </c>
      <c r="B520" s="13">
        <v>2.56190403354789</v>
      </c>
      <c r="C520" s="13">
        <v>1063.82873958545</v>
      </c>
      <c r="D520" s="14">
        <v>0.181108479177712</v>
      </c>
      <c r="E520" s="14">
        <v>0.14650704621058599</v>
      </c>
      <c r="F520" s="12">
        <v>0.19094820023952699</v>
      </c>
      <c r="G520" s="12">
        <v>3.3089764348529598</v>
      </c>
      <c r="H520" s="15">
        <v>36404808.740908504</v>
      </c>
      <c r="I520" s="15">
        <v>2354734.09431034</v>
      </c>
      <c r="J520">
        <f>560*(1+2.2*10^(-5)*H520/(G520*1000)/((D520-E520)*1000))</f>
        <v>563.91725372712062</v>
      </c>
      <c r="K520">
        <f>(J520*(D520-E520)*1000)^(1/2)</f>
        <v>139.68659582739051</v>
      </c>
      <c r="L520">
        <f>(D520+E520)/2*1000</f>
        <v>163.80776269414898</v>
      </c>
      <c r="M520">
        <f>0.8049-0.3393*F520+(0.2488+0.0393*F520+0.0732*F520*F520)*K520/L520</f>
        <v>0.96094994439138148</v>
      </c>
      <c r="N520">
        <f>H520/1000/(M520*G520*K520)*10^6</f>
        <v>81961439.953112513</v>
      </c>
      <c r="O520">
        <f t="shared" si="32"/>
        <v>18.221759450154682</v>
      </c>
      <c r="P520" s="13">
        <v>1063.82873958545</v>
      </c>
      <c r="Q520">
        <f>R520*B520*1000/K520</f>
        <v>3.8861840929158724</v>
      </c>
      <c r="R520">
        <f>LN(1/(1-F520))</f>
        <v>0.2118923346032611</v>
      </c>
      <c r="S520">
        <v>5</v>
      </c>
      <c r="T520">
        <v>18.3134494603399</v>
      </c>
      <c r="U520">
        <f t="shared" si="33"/>
        <v>89831788.275692746</v>
      </c>
      <c r="V520" s="10">
        <f t="shared" si="34"/>
        <v>9.6025012824111008E-2</v>
      </c>
      <c r="W520">
        <f>6310.7*EXP(-2.62*(C520+273)*0.001-0.669*(D520-E520)/D520)*POWER(B520*(D520-E520)/D520/SQRT(J520*0.01*(D520-E520)),0.115)*POWER(((D520-E520)/D520),0.407)*1000000</f>
        <v>86299960.229936644</v>
      </c>
      <c r="X520" s="10">
        <f t="shared" si="35"/>
        <v>5.293367563217604E-2</v>
      </c>
      <c r="Y520">
        <f>(H520/N520)*U520</f>
        <v>39900580.967113547</v>
      </c>
      <c r="Z520" s="11">
        <f>ABS(H520-Y520)</f>
        <v>3495772.2262050435</v>
      </c>
      <c r="AA520">
        <v>38234580.122022301</v>
      </c>
      <c r="AB520" s="10">
        <f>ABS(AA520-H520)/H520</f>
        <v>5.0261804536213983E-2</v>
      </c>
      <c r="AD520" s="11"/>
    </row>
    <row r="521" spans="1:30" ht="15.6" x14ac:dyDescent="0.25">
      <c r="A521" s="12">
        <v>4</v>
      </c>
      <c r="B521" s="13">
        <v>2.8836795097297898</v>
      </c>
      <c r="C521" s="13">
        <v>1063.93174848132</v>
      </c>
      <c r="D521" s="14">
        <v>0.14650704621058599</v>
      </c>
      <c r="E521" s="14">
        <v>0.120014592763382</v>
      </c>
      <c r="F521" s="12">
        <v>0.180703821077947</v>
      </c>
      <c r="G521" s="12">
        <v>3.3113646500576399</v>
      </c>
      <c r="H521" s="15">
        <v>34912152.982701696</v>
      </c>
      <c r="I521" s="15">
        <v>1991556.5171252899</v>
      </c>
      <c r="J521">
        <f>560*(1+2.2*10^(-5)*H521/(G521*1000)/((D521-E521)*1000))</f>
        <v>564.90295775966877</v>
      </c>
      <c r="K521">
        <f>(J521*(D521-E521)*1000)^(1/2)</f>
        <v>122.3342360528559</v>
      </c>
      <c r="L521">
        <f>(D521+E521)/2*1000</f>
        <v>133.26081948698399</v>
      </c>
      <c r="M521">
        <f>0.8049-0.3393*F521+(0.2488+0.0393*F521+0.0732*F521*F521)*K521/L521</f>
        <v>0.98070073719151374</v>
      </c>
      <c r="N521">
        <f>H521/1000/(M521*G521*K521)*10^6</f>
        <v>87879000.282528847</v>
      </c>
      <c r="O521">
        <f t="shared" si="32"/>
        <v>18.291471429477525</v>
      </c>
      <c r="P521" s="13">
        <v>1063.93174848132</v>
      </c>
      <c r="Q521">
        <f>R521*B521*1000/K521</f>
        <v>4.6981540262402692</v>
      </c>
      <c r="R521">
        <f>LN(1/(1-F521))</f>
        <v>0.19930962567771895</v>
      </c>
      <c r="S521">
        <v>5</v>
      </c>
      <c r="T521">
        <v>18.3187646225328</v>
      </c>
      <c r="U521">
        <f t="shared" si="33"/>
        <v>90310529.968253493</v>
      </c>
      <c r="V521" s="10">
        <f t="shared" si="34"/>
        <v>2.7669064030170314E-2</v>
      </c>
      <c r="W521">
        <f>6310.7*EXP(-2.62*(C521+273)*0.001-0.669*(D521-E521)/D521)*POWER(B521*(D521-E521)/D521/SQRT(J521*0.01*(D521-E521)),0.115)*POWER(((D521-E521)/D521),0.407)*1000000</f>
        <v>86881464.25733538</v>
      </c>
      <c r="X521" s="10">
        <f t="shared" si="35"/>
        <v>1.1351244574772285E-2</v>
      </c>
      <c r="Y521">
        <f>(H521/N521)*U521</f>
        <v>35878139.579011172</v>
      </c>
      <c r="Z521" s="11">
        <f>ABS(H521-Y521)</f>
        <v>965986.5963094756</v>
      </c>
      <c r="AA521">
        <v>33749478.918920502</v>
      </c>
      <c r="AB521" s="10">
        <f>ABS(AA521-H521)/H521</f>
        <v>3.3302846271247639E-2</v>
      </c>
      <c r="AD521" s="11"/>
    </row>
    <row r="522" spans="1:30" ht="15.6" x14ac:dyDescent="0.25">
      <c r="A522" s="12">
        <v>1</v>
      </c>
      <c r="B522" s="13">
        <v>1.68797700636488</v>
      </c>
      <c r="C522" s="13">
        <v>1064.03589617528</v>
      </c>
      <c r="D522" s="14">
        <v>0.22267933195259301</v>
      </c>
      <c r="E522" s="14">
        <v>0.19991684849080701</v>
      </c>
      <c r="F522" s="12">
        <v>0.102175023429147</v>
      </c>
      <c r="G522" s="12">
        <v>4.1020121244074597</v>
      </c>
      <c r="H522" s="15">
        <v>36949817.990477301</v>
      </c>
      <c r="I522" s="15">
        <v>2017551.82397259</v>
      </c>
      <c r="J522">
        <f>560*(1+2.2*10^(-5)*H522/(G522*1000)/((D522-E522)*1000))</f>
        <v>564.87535706455981</v>
      </c>
      <c r="K522">
        <f>(J522*(D522-E522)*1000)^(1/2)</f>
        <v>113.39297144511428</v>
      </c>
      <c r="L522">
        <f>(D522+E522)/2*1000</f>
        <v>211.29809022170002</v>
      </c>
      <c r="M522">
        <f>0.8049-0.3393*F522+(0.2488+0.0393*F522+0.0732*F522*F522)*K522/L522</f>
        <v>0.90631536445218752</v>
      </c>
      <c r="N522">
        <f>H522/1000/(M522*G522*K522)*10^6</f>
        <v>87649589.250165999</v>
      </c>
      <c r="O522">
        <f t="shared" si="32"/>
        <v>18.288857483070291</v>
      </c>
      <c r="P522" s="13">
        <v>1064.03589617528</v>
      </c>
      <c r="Q522">
        <f>R522*B522*1000/K522</f>
        <v>1.6044238402748985</v>
      </c>
      <c r="R522">
        <f>LN(1/(1-F522))</f>
        <v>0.10778013327204372</v>
      </c>
      <c r="S522">
        <v>5</v>
      </c>
      <c r="T522">
        <v>18.320921983362801</v>
      </c>
      <c r="U522">
        <f t="shared" si="33"/>
        <v>90505572.681250826</v>
      </c>
      <c r="V522" s="10">
        <f t="shared" si="34"/>
        <v>3.2584105134062763E-2</v>
      </c>
      <c r="W522">
        <f>6310.7*EXP(-2.62*(C522+273)*0.001-0.669*(D522-E522)/D522)*POWER(B522*(D522-E522)/D522/SQRT(J522*0.01*(D522-E522)),0.115)*POWER(((D522-E522)/D522),0.407)*1000000</f>
        <v>64473180.359589651</v>
      </c>
      <c r="X522" s="10">
        <f t="shared" si="35"/>
        <v>0.26442119225940874</v>
      </c>
      <c r="Y522">
        <f>(H522/N522)*U522</f>
        <v>38153794.744563498</v>
      </c>
      <c r="Z522" s="11">
        <f>ABS(H522-Y522)</f>
        <v>1203976.7540861964</v>
      </c>
      <c r="AA522">
        <v>39217144.9299713</v>
      </c>
      <c r="AB522" s="10">
        <f>ABS(AA522-H522)/H522</f>
        <v>6.1362330393030184E-2</v>
      </c>
      <c r="AD522" s="11"/>
    </row>
    <row r="523" spans="1:30" ht="15.6" x14ac:dyDescent="0.25">
      <c r="A523" s="16">
        <v>2</v>
      </c>
      <c r="B523" s="13">
        <v>1.8886678847927401</v>
      </c>
      <c r="C523" s="13">
        <v>1066.77313230699</v>
      </c>
      <c r="D523" s="14">
        <v>0.19991684849080701</v>
      </c>
      <c r="E523" s="14">
        <v>0.18179369291841802</v>
      </c>
      <c r="F523" s="12">
        <v>9.06081448094707E-2</v>
      </c>
      <c r="G523" s="12">
        <v>4.10378797568388</v>
      </c>
      <c r="H523" s="15">
        <v>32824351.342869699</v>
      </c>
      <c r="I523" s="15">
        <v>1660157.8866965</v>
      </c>
      <c r="J523">
        <f>560*(1+2.2*10^(-5)*H523/(G523*1000)/((D523-E523)*1000))</f>
        <v>565.43736049123129</v>
      </c>
      <c r="K523">
        <f>(J523*(D523-E523)*1000)^(1/2)</f>
        <v>101.22998197482595</v>
      </c>
      <c r="L523">
        <f>(D523+E523)/2*1000</f>
        <v>190.85527070461251</v>
      </c>
      <c r="M523">
        <f>0.8049-0.3393*F523+(0.2488+0.0393*F523+0.0732*F523*F523)*K523/L523</f>
        <v>0.90832808616577654</v>
      </c>
      <c r="N523">
        <f>H523/1000/(M523*G523*K523)*10^6</f>
        <v>86987997.897385925</v>
      </c>
      <c r="O523">
        <f t="shared" si="32"/>
        <v>18.281280711899704</v>
      </c>
      <c r="P523" s="13">
        <v>1066.77313230699</v>
      </c>
      <c r="Q523">
        <f>R523*B523*1000/K523</f>
        <v>1.7720456894174039</v>
      </c>
      <c r="R523">
        <f>LN(1/(1-F523))</f>
        <v>9.4979193876628662E-2</v>
      </c>
      <c r="S523">
        <v>5</v>
      </c>
      <c r="T523">
        <v>18.312670590755101</v>
      </c>
      <c r="U523">
        <f t="shared" si="33"/>
        <v>89761848.268664479</v>
      </c>
      <c r="V523" s="10">
        <f t="shared" si="34"/>
        <v>3.188773668007263E-2</v>
      </c>
      <c r="W523">
        <f>6310.7*EXP(-2.62*(C523+273)*0.001-0.669*(D523-E523)/D523)*POWER(B523*(D523-E523)/D523/SQRT(J523*0.01*(D523-E523)),0.115)*POWER(((D523-E523)/D523),0.407)*1000000</f>
        <v>62183890.038673609</v>
      </c>
      <c r="X523" s="10">
        <f t="shared" si="35"/>
        <v>0.28514402513289366</v>
      </c>
      <c r="Y523">
        <f>(H523/N523)*U523</f>
        <v>33871045.615185313</v>
      </c>
      <c r="Z523" s="11">
        <f>ABS(H523-Y523)</f>
        <v>1046694.2723156139</v>
      </c>
      <c r="AA523">
        <v>33854994.290079601</v>
      </c>
      <c r="AB523" s="10">
        <f>ABS(AA523-H523)/H523</f>
        <v>3.1398730060016387E-2</v>
      </c>
      <c r="AD523" s="11"/>
    </row>
    <row r="524" spans="1:30" ht="15.6" x14ac:dyDescent="0.25">
      <c r="A524" s="12">
        <v>3</v>
      </c>
      <c r="B524" s="13">
        <v>2.37279171736443</v>
      </c>
      <c r="C524" s="13">
        <v>1066.3241758147001</v>
      </c>
      <c r="D524" s="14">
        <v>0.18156075451510101</v>
      </c>
      <c r="E524" s="14">
        <v>0.158717578505777</v>
      </c>
      <c r="F524" s="12">
        <v>0.12574634554556499</v>
      </c>
      <c r="G524" s="12">
        <v>3.3007427000143301</v>
      </c>
      <c r="H524" s="15">
        <v>29579156.249189299</v>
      </c>
      <c r="I524" s="15">
        <v>1596944.70521394</v>
      </c>
      <c r="J524">
        <f>560*(1+2.2*10^(-5)*H524/(G524*1000)/((D524-E524)*1000))</f>
        <v>564.8331283863389</v>
      </c>
      <c r="K524">
        <f>(J524*(D524-E524)*1000)^(1/2)</f>
        <v>113.58953546707656</v>
      </c>
      <c r="L524">
        <f>(D524+E524)/2*1000</f>
        <v>170.139166510439</v>
      </c>
      <c r="M524">
        <f>0.8049-0.3393*F524+(0.2488+0.0393*F524+0.0732*F524*F524)*K524/L524</f>
        <v>0.93241195790935216</v>
      </c>
      <c r="N524">
        <f>H524/1000/(M524*G524*K524)*10^6</f>
        <v>84611218.997602522</v>
      </c>
      <c r="O524">
        <f t="shared" si="32"/>
        <v>18.253577428049027</v>
      </c>
      <c r="P524" s="13">
        <v>1066.3241758147001</v>
      </c>
      <c r="Q524">
        <f>R524*B524*1000/K524</f>
        <v>2.8071860337596313</v>
      </c>
      <c r="R524">
        <f>LN(1/(1-F524))</f>
        <v>0.13438472294508932</v>
      </c>
      <c r="S524">
        <v>5</v>
      </c>
      <c r="T524">
        <v>18.3056536544584</v>
      </c>
      <c r="U524">
        <f t="shared" si="33"/>
        <v>89134199.75761123</v>
      </c>
      <c r="V524" s="10">
        <f t="shared" si="34"/>
        <v>5.3456040624315637E-2</v>
      </c>
      <c r="W524">
        <f>6310.7*EXP(-2.62*(C524+273)*0.001-0.669*(D524-E524)/D524)*POWER(B524*(D524-E524)/D524/SQRT(J524*0.01*(D524-E524)),0.115)*POWER(((D524-E524)/D524),0.407)*1000000</f>
        <v>73100941.932449922</v>
      </c>
      <c r="X524" s="10">
        <f t="shared" si="35"/>
        <v>0.13603724425101058</v>
      </c>
      <c r="Y524">
        <f>(H524/N524)*U524</f>
        <v>31160340.827278942</v>
      </c>
      <c r="Z524" s="11">
        <f>ABS(H524-Y524)</f>
        <v>1581184.5780896433</v>
      </c>
      <c r="AA524">
        <v>28589688.737470299</v>
      </c>
      <c r="AB524" s="10">
        <f>ABS(AA524-H524)/H524</f>
        <v>3.3451512388765953E-2</v>
      </c>
      <c r="AD524" s="11"/>
    </row>
    <row r="525" spans="1:30" ht="15.6" x14ac:dyDescent="0.25">
      <c r="A525" s="12">
        <v>4</v>
      </c>
      <c r="B525" s="13">
        <v>2.6021865432391098</v>
      </c>
      <c r="C525" s="13">
        <v>1064.7899884502101</v>
      </c>
      <c r="D525" s="14">
        <v>0.158717578505777</v>
      </c>
      <c r="E525" s="14">
        <v>0.14000914068269901</v>
      </c>
      <c r="F525" s="12">
        <v>0.117798281519558</v>
      </c>
      <c r="G525" s="12">
        <v>3.3023473606282598</v>
      </c>
      <c r="H525" s="15">
        <v>26460500.496180099</v>
      </c>
      <c r="I525" s="15">
        <v>1318401.7087240999</v>
      </c>
      <c r="J525">
        <f>560*(1+2.2*10^(-5)*H525/(G525*1000)/((D525-E525)*1000))</f>
        <v>565.27653088398006</v>
      </c>
      <c r="K525">
        <f>(J525*(D525-E525)*1000)^(1/2)</f>
        <v>102.83696237680383</v>
      </c>
      <c r="L525">
        <f>(D525+E525)/2*1000</f>
        <v>149.36335959423803</v>
      </c>
      <c r="M525">
        <f>0.8049-0.3393*F525+(0.2488+0.0393*F525+0.0732*F525*F525)*K525/L525</f>
        <v>0.94011707504981712</v>
      </c>
      <c r="N525">
        <f>H525/1000/(M525*G525*K525)*10^6</f>
        <v>82878927.219000772</v>
      </c>
      <c r="O525">
        <f t="shared" si="32"/>
        <v>18.232891392605488</v>
      </c>
      <c r="P525" s="13">
        <v>1064.7899884502101</v>
      </c>
      <c r="Q525">
        <f>R525*B525*1000/K525</f>
        <v>3.1714653428870778</v>
      </c>
      <c r="R525">
        <f>LN(1/(1-F525))</f>
        <v>0.12533454336438282</v>
      </c>
      <c r="S525">
        <v>5</v>
      </c>
      <c r="T525">
        <v>18.309999167165198</v>
      </c>
      <c r="U525">
        <f t="shared" si="33"/>
        <v>89522376.357598528</v>
      </c>
      <c r="V525" s="10">
        <f t="shared" si="34"/>
        <v>8.0158483724614177E-2</v>
      </c>
      <c r="W525">
        <f>6310.7*EXP(-2.62*(C525+273)*0.001-0.669*(D525-E525)/D525)*POWER(B525*(D525-E525)/D525/SQRT(J525*0.01*(D525-E525)),0.115)*POWER(((D525-E525)/D525),0.407)*1000000</f>
        <v>72906824.303628325</v>
      </c>
      <c r="X525" s="10">
        <f t="shared" si="35"/>
        <v>0.12032133197166008</v>
      </c>
      <c r="Y525">
        <f>(H525/N525)*U525</f>
        <v>28581534.094548296</v>
      </c>
      <c r="Z525" s="11">
        <f>ABS(H525-Y525)</f>
        <v>2121033.5983681977</v>
      </c>
      <c r="AA525">
        <v>26027544.338986401</v>
      </c>
      <c r="AB525" s="10">
        <f>ABS(AA525-H525)/H525</f>
        <v>1.6362357063359423E-2</v>
      </c>
      <c r="AD525" s="11"/>
    </row>
    <row r="526" spans="1:30" ht="15.6" x14ac:dyDescent="0.25">
      <c r="A526" s="12">
        <v>1</v>
      </c>
      <c r="B526" s="13">
        <v>1.25972862114283</v>
      </c>
      <c r="C526" s="13">
        <v>1058.92877824689</v>
      </c>
      <c r="D526" s="14">
        <v>0.22495456571650799</v>
      </c>
      <c r="E526" s="14">
        <v>0.20426979172720602</v>
      </c>
      <c r="F526" s="12">
        <v>9.1910039342893199E-2</v>
      </c>
      <c r="G526" s="12">
        <v>3.9018884445946198</v>
      </c>
      <c r="H526" s="15">
        <v>34737596.615263999</v>
      </c>
      <c r="I526" s="15">
        <v>1881494.5557492599</v>
      </c>
      <c r="J526">
        <f>560*(1+2.2*10^(-5)*H526/(G526*1000)/((D526-E526)*1000))</f>
        <v>565.30255090934054</v>
      </c>
      <c r="K526">
        <f>(J526*(D526-E526)*1000)^(1/2)</f>
        <v>108.13489492821259</v>
      </c>
      <c r="L526">
        <f>(D526+E526)/2*1000</f>
        <v>214.61217872185699</v>
      </c>
      <c r="M526">
        <f>0.8049-0.3393*F526+(0.2488+0.0393*F526+0.0732*F526*F526)*K526/L526</f>
        <v>0.90120730482392708</v>
      </c>
      <c r="N526">
        <f>H526/1000/(M526*G526*K526)*10^6</f>
        <v>91355427.260783777</v>
      </c>
      <c r="O526">
        <f t="shared" si="32"/>
        <v>18.330268250745256</v>
      </c>
      <c r="P526" s="13">
        <v>1058.92877824689</v>
      </c>
      <c r="Q526">
        <f>R526*B526*1000/K526</f>
        <v>1.1231595623125776</v>
      </c>
      <c r="R526">
        <f>LN(1/(1-F526))</f>
        <v>9.64118296749545E-2</v>
      </c>
      <c r="S526">
        <v>5</v>
      </c>
      <c r="T526">
        <v>18.340870218345302</v>
      </c>
      <c r="U526">
        <f t="shared" si="33"/>
        <v>92329126.986721367</v>
      </c>
      <c r="V526" s="10">
        <f t="shared" si="34"/>
        <v>1.0658367599311431E-2</v>
      </c>
      <c r="W526">
        <f>6310.7*EXP(-2.62*(C526+273)*0.001-0.669*(D526-E526)/D526)*POWER(B526*(D526-E526)/D526/SQRT(J526*0.01*(D526-E526)),0.115)*POWER(((D526-E526)/D526),0.407)*1000000</f>
        <v>60523861.063613899</v>
      </c>
      <c r="X526" s="10">
        <f t="shared" si="35"/>
        <v>0.3374902523213853</v>
      </c>
      <c r="Y526">
        <f>(H526/N526)*U526</f>
        <v>35107842.689506076</v>
      </c>
      <c r="Z526" s="11">
        <f>ABS(H526-Y526)</f>
        <v>370246.07424207777</v>
      </c>
      <c r="AA526">
        <v>34960598.131255597</v>
      </c>
      <c r="AB526" s="10">
        <f>ABS(AA526-H526)/H526</f>
        <v>6.4196011733756381E-3</v>
      </c>
      <c r="AD526" s="11"/>
    </row>
    <row r="527" spans="1:30" ht="15.6" x14ac:dyDescent="0.25">
      <c r="A527" s="17" t="s">
        <v>23</v>
      </c>
      <c r="B527" s="18">
        <v>1.23823859281022</v>
      </c>
      <c r="C527" s="18">
        <v>1088.6730076884</v>
      </c>
      <c r="D527" s="19">
        <v>0.25</v>
      </c>
      <c r="E527" s="19">
        <v>0.224920347266056</v>
      </c>
      <c r="F527" s="20">
        <v>0.100278499535962</v>
      </c>
      <c r="G527" s="20">
        <v>3.85</v>
      </c>
      <c r="H527" s="21">
        <v>41528006.026486203</v>
      </c>
      <c r="I527" s="21">
        <v>2490351.38876242</v>
      </c>
      <c r="J527">
        <f>560*(1+2.2*10^(-5)*H527/(G527*1000)/((D527-E527)*1000))</f>
        <v>565.29870252568912</v>
      </c>
      <c r="K527">
        <f>(J527*(D527-E527)*1000)^(1/2)</f>
        <v>119.06928718310778</v>
      </c>
      <c r="L527">
        <f>(D527+E527)/2*1000</f>
        <v>237.46017363302801</v>
      </c>
      <c r="M527">
        <f>0.8049-0.3393*F527+(0.2488+0.0393*F527+0.0732*F527*F527)*K527/L527</f>
        <v>0.89797609874657103</v>
      </c>
      <c r="N527">
        <f>H527/1000/(M527*G527*K527)*10^6</f>
        <v>100882495.89184497</v>
      </c>
      <c r="O527">
        <f t="shared" si="32"/>
        <v>18.429466990510804</v>
      </c>
      <c r="P527" s="18">
        <v>1088.6730076884</v>
      </c>
      <c r="Q527">
        <f>R527*B527*1000/K527</f>
        <v>1.0988953108960595</v>
      </c>
      <c r="R527">
        <f>LN(1/(1-F527))</f>
        <v>0.10567000747432483</v>
      </c>
      <c r="S527">
        <v>5</v>
      </c>
      <c r="T527">
        <v>18.2662902539318</v>
      </c>
      <c r="U527">
        <f t="shared" si="33"/>
        <v>85693733.01933074</v>
      </c>
      <c r="V527" s="10">
        <f t="shared" si="34"/>
        <v>0.15055895215754714</v>
      </c>
      <c r="W527">
        <f>6310.7*EXP(-2.62*(C527+273)*0.001-0.669*(D527-E527)/D527)*POWER(B527*(D527-E527)/D527/SQRT(J527*0.01*(D527-E527)),0.115)*POWER(((D527-E527)/D527),0.407)*1000000</f>
        <v>57507648.148570813</v>
      </c>
      <c r="X527" s="10">
        <f t="shared" si="35"/>
        <v>0.42995414972460499</v>
      </c>
      <c r="Y527">
        <f>(H527/N527)*U527</f>
        <v>35275592.953946136</v>
      </c>
      <c r="Z527" s="11">
        <f>ABS(H527-Y527)</f>
        <v>6252413.0725400671</v>
      </c>
      <c r="AA527">
        <v>36937294.0640921</v>
      </c>
      <c r="AB527" s="10">
        <f>ABS(AA527-H527)/H527</f>
        <v>0.11054496475140624</v>
      </c>
      <c r="AD527" s="11"/>
    </row>
    <row r="528" spans="1:30" ht="15.6" x14ac:dyDescent="0.25">
      <c r="A528" s="12">
        <v>1</v>
      </c>
      <c r="B528" s="13">
        <v>1.2601875227337</v>
      </c>
      <c r="C528" s="13">
        <v>1080.06317869132</v>
      </c>
      <c r="D528" s="14">
        <v>0.22473273621606502</v>
      </c>
      <c r="E528" s="14">
        <v>0.20388115057956099</v>
      </c>
      <c r="F528" s="12">
        <v>9.27426583309717E-2</v>
      </c>
      <c r="G528" s="12">
        <v>3.9518944401507001</v>
      </c>
      <c r="H528" s="15">
        <v>34025806.4952171</v>
      </c>
      <c r="I528" s="15">
        <v>1848861.4334158399</v>
      </c>
      <c r="J528">
        <f>560*(1+2.2*10^(-5)*H528/(G528*1000)/((D528-E528)*1000))</f>
        <v>565.08715199895119</v>
      </c>
      <c r="K528">
        <f>(J528*(D528-E528)*1000)^(1/2)</f>
        <v>108.54935809112045</v>
      </c>
      <c r="L528">
        <f>(D528+E528)/2*1000</f>
        <v>214.306943397813</v>
      </c>
      <c r="M528">
        <f>0.8049-0.3393*F528+(0.2488+0.0393*F528+0.0732*F528*F528)*K528/L528</f>
        <v>0.90161801105251305</v>
      </c>
      <c r="N528">
        <f>H528/1000/(M528*G528*K528)*10^6</f>
        <v>87973780.224348381</v>
      </c>
      <c r="O528">
        <f t="shared" si="32"/>
        <v>18.292549376049923</v>
      </c>
      <c r="P528" s="13">
        <v>1080.06317869132</v>
      </c>
      <c r="Q528">
        <f>R528*B528*1000/K528</f>
        <v>1.1299280886058731</v>
      </c>
      <c r="R528">
        <f>LN(1/(1-F528))</f>
        <v>9.7329140699017172E-2</v>
      </c>
      <c r="S528">
        <v>5</v>
      </c>
      <c r="T528">
        <v>18.287306478961199</v>
      </c>
      <c r="U528">
        <f t="shared" si="33"/>
        <v>87513749.74812305</v>
      </c>
      <c r="V528" s="10">
        <f t="shared" si="34"/>
        <v>5.2291770917672741E-3</v>
      </c>
      <c r="W528">
        <f>6310.7*EXP(-2.62*(C528+273)*0.001-0.669*(D528-E528)/D528)*POWER(B528*(D528-E528)/D528/SQRT(J528*0.01*(D528-E528)),0.115)*POWER(((D528-E528)/D528),0.407)*1000000</f>
        <v>57478903.25451158</v>
      </c>
      <c r="X528" s="10">
        <f t="shared" si="35"/>
        <v>0.34663597371932386</v>
      </c>
      <c r="Y528">
        <f>(H528/N528)*U528</f>
        <v>33847879.527363405</v>
      </c>
      <c r="Z528" s="11">
        <f>ABS(H528-Y528)</f>
        <v>177926.96785369515</v>
      </c>
      <c r="AA528">
        <v>34527654.355315797</v>
      </c>
      <c r="AB528" s="10">
        <f>ABS(AA528-H528)/H528</f>
        <v>1.4749036445888224E-2</v>
      </c>
      <c r="AD528" s="11"/>
    </row>
    <row r="529" spans="1:30" ht="15.6" x14ac:dyDescent="0.25">
      <c r="A529" s="12">
        <v>2</v>
      </c>
      <c r="B529" s="13">
        <v>1.29999995231628</v>
      </c>
      <c r="C529" s="13">
        <v>1072.03847067478</v>
      </c>
      <c r="D529" s="14">
        <v>0.20388115057956099</v>
      </c>
      <c r="E529" s="14">
        <v>0.18681728014882701</v>
      </c>
      <c r="F529" s="12">
        <v>8.3654153250196497E-2</v>
      </c>
      <c r="G529" s="12">
        <v>3.9535517356008198</v>
      </c>
      <c r="H529" s="15">
        <v>29765863.886188898</v>
      </c>
      <c r="I529" s="15">
        <v>1530082.31513738</v>
      </c>
      <c r="J529">
        <f>560*(1+2.2*10^(-5)*H529/(G529*1000)/((D529-E529)*1000))</f>
        <v>565.43580949918055</v>
      </c>
      <c r="K529">
        <f>(J529*(D529-E529)*1000)^(1/2)</f>
        <v>98.226897488372302</v>
      </c>
      <c r="L529">
        <f>(D529+E529)/2*1000</f>
        <v>195.34921536419401</v>
      </c>
      <c r="M529">
        <f>0.8049-0.3393*F529+(0.2488+0.0393*F529+0.0732*F529*F529)*K529/L529</f>
        <v>0.90353022574808439</v>
      </c>
      <c r="N529">
        <f>H529/1000/(M529*G529*K529)*10^6</f>
        <v>84831657.496632725</v>
      </c>
      <c r="O529">
        <f t="shared" si="32"/>
        <v>18.256179350631495</v>
      </c>
      <c r="P529" s="13">
        <v>1072.03847067478</v>
      </c>
      <c r="Q529">
        <f>R529*B529*1000/K529</f>
        <v>1.1561990598773968</v>
      </c>
      <c r="R529">
        <f>LN(1/(1-F529))</f>
        <v>8.7361423612651659E-2</v>
      </c>
      <c r="S529">
        <v>5</v>
      </c>
      <c r="T529">
        <v>18.307072779678499</v>
      </c>
      <c r="U529">
        <f t="shared" si="33"/>
        <v>89260782.145346209</v>
      </c>
      <c r="V529" s="10">
        <f t="shared" si="34"/>
        <v>5.2210752205204672E-2</v>
      </c>
      <c r="W529">
        <f>6310.7*EXP(-2.62*(C529+273)*0.001-0.669*(D529-E529)/D529)*POWER(B529*(D529-E529)/D529/SQRT(J529*0.01*(D529-E529)),0.115)*POWER(((D529-E529)/D529),0.407)*1000000</f>
        <v>56813692.341728218</v>
      </c>
      <c r="X529" s="10">
        <f t="shared" si="35"/>
        <v>0.33027723354358179</v>
      </c>
      <c r="Y529">
        <f>(H529/N529)*U529</f>
        <v>31319962.029724557</v>
      </c>
      <c r="Z529" s="11">
        <f>ABS(H529-Y529)</f>
        <v>1554098.1435356587</v>
      </c>
      <c r="AA529">
        <v>30689117.882445499</v>
      </c>
      <c r="AB529" s="10">
        <f>ABS(AA529-H529)/H529</f>
        <v>3.1017208161224673E-2</v>
      </c>
      <c r="AD529" s="11"/>
    </row>
    <row r="530" spans="1:30" ht="15.6" x14ac:dyDescent="0.25">
      <c r="A530" s="12">
        <v>3</v>
      </c>
      <c r="B530" s="13">
        <v>2.35663989406991</v>
      </c>
      <c r="C530" s="13">
        <v>1067.1371349888</v>
      </c>
      <c r="D530" s="14">
        <v>0.18705228918229</v>
      </c>
      <c r="E530" s="14">
        <v>0.16126552442268299</v>
      </c>
      <c r="F530" s="12">
        <v>0.13778492837183601</v>
      </c>
      <c r="G530" s="12">
        <v>3.2043715957046701</v>
      </c>
      <c r="H530" s="15">
        <v>29075622.7316036</v>
      </c>
      <c r="I530" s="15">
        <v>1730355.7776481099</v>
      </c>
      <c r="J530">
        <f>560*(1+2.2*10^(-5)*H530/(G530*1000)/((D530-E530)*1000))</f>
        <v>564.33510879472362</v>
      </c>
      <c r="K530">
        <f>(J530*(D530-E530)*1000)^(1/2)</f>
        <v>120.63323213806702</v>
      </c>
      <c r="L530">
        <f>(D530+E530)/2*1000</f>
        <v>174.15890680248648</v>
      </c>
      <c r="M530">
        <f>0.8049-0.3393*F530+(0.2488+0.0393*F530+0.0732*F530*F530)*K530/L530</f>
        <v>0.9351971497138396</v>
      </c>
      <c r="N530">
        <f>H530/1000/(M530*G530*K530)*10^6</f>
        <v>80429619.306782082</v>
      </c>
      <c r="O530">
        <f t="shared" si="32"/>
        <v>18.202893065644904</v>
      </c>
      <c r="P530" s="13">
        <v>1067.1371349888</v>
      </c>
      <c r="Q530">
        <f>R530*B530*1000/K530</f>
        <v>2.89615989045735</v>
      </c>
      <c r="R530">
        <f>LN(1/(1-F530))</f>
        <v>0.14825053639023902</v>
      </c>
      <c r="S530">
        <v>5</v>
      </c>
      <c r="T530">
        <v>18.302575001000999</v>
      </c>
      <c r="U530">
        <f t="shared" si="33"/>
        <v>88860208.423948064</v>
      </c>
      <c r="V530" s="10">
        <f t="shared" si="34"/>
        <v>0.10481945817758072</v>
      </c>
      <c r="W530">
        <f>6310.7*EXP(-2.62*(C530+273)*0.001-0.669*(D530-E530)/D530)*POWER(B530*(D530-E530)/D530/SQRT(J530*0.01*(D530-E530)),0.115)*POWER(((D530-E530)/D530),0.407)*1000000</f>
        <v>75314059.848274827</v>
      </c>
      <c r="X530" s="10">
        <f t="shared" si="35"/>
        <v>6.3602930146853184E-2</v>
      </c>
      <c r="Y530">
        <f>(H530/N530)*U530</f>
        <v>32123313.752506036</v>
      </c>
      <c r="Z530" s="11">
        <f>ABS(H530-Y530)</f>
        <v>3047691.0209024362</v>
      </c>
      <c r="AA530">
        <v>29791117.775146</v>
      </c>
      <c r="AB530" s="10">
        <f>ABS(AA530-H530)/H530</f>
        <v>2.460807289140866E-2</v>
      </c>
      <c r="AD530" s="11"/>
    </row>
    <row r="531" spans="1:30" ht="15.6" x14ac:dyDescent="0.25">
      <c r="A531" s="12">
        <v>4</v>
      </c>
      <c r="B531" s="13">
        <v>2.59605117583892</v>
      </c>
      <c r="C531" s="13">
        <v>1069.4786208195801</v>
      </c>
      <c r="D531" s="14">
        <v>0.16126552442268299</v>
      </c>
      <c r="E531" s="14">
        <v>0.140014481847093</v>
      </c>
      <c r="F531" s="12">
        <v>0.13169506095939501</v>
      </c>
      <c r="G531" s="12">
        <v>3.2062246217069199</v>
      </c>
      <c r="H531" s="15">
        <v>27330129.471871</v>
      </c>
      <c r="I531" s="15">
        <v>1471323.8846776299</v>
      </c>
      <c r="J531">
        <f>560*(1+2.2*10^(-5)*H531/(G531*1000)/((D531-E531)*1000))</f>
        <v>564.94172086704441</v>
      </c>
      <c r="K531">
        <f>(J531*(D531-E531)*1000)^(1/2)</f>
        <v>109.57007147425175</v>
      </c>
      <c r="L531">
        <f>(D531+E531)/2*1000</f>
        <v>150.64000313488802</v>
      </c>
      <c r="M531">
        <f>0.8049-0.3393*F531+(0.2488+0.0393*F531+0.0732*F531*F531)*K531/L531</f>
        <v>0.94587193703003081</v>
      </c>
      <c r="N531">
        <f>H531/1000/(M531*G531*K531)*10^6</f>
        <v>82247642.539031684</v>
      </c>
      <c r="O531">
        <f t="shared" si="32"/>
        <v>18.225245285059557</v>
      </c>
      <c r="P531" s="13">
        <v>1069.4786208195801</v>
      </c>
      <c r="Q531">
        <f>R531*B531*1000/K531</f>
        <v>3.3457529802052468</v>
      </c>
      <c r="R531">
        <f>LN(1/(1-F531))</f>
        <v>0.14121231375872778</v>
      </c>
      <c r="S531">
        <v>5</v>
      </c>
      <c r="T531">
        <v>18.297230621505399</v>
      </c>
      <c r="U531">
        <f t="shared" si="33"/>
        <v>88386572.52042526</v>
      </c>
      <c r="V531" s="10">
        <f t="shared" si="34"/>
        <v>7.4639585912511311E-2</v>
      </c>
      <c r="W531">
        <f>6310.7*EXP(-2.62*(C531+273)*0.001-0.669*(D531-E531)/D531)*POWER(B531*(D531-E531)/D531/SQRT(J531*0.01*(D531-E531)),0.115)*POWER(((D531-E531)/D531),0.407)*1000000</f>
        <v>75056207.314178407</v>
      </c>
      <c r="X531" s="10">
        <f t="shared" si="35"/>
        <v>8.7436369029549849E-2</v>
      </c>
      <c r="Y531">
        <f>(H531/N531)*U531</f>
        <v>29370039.018586773</v>
      </c>
      <c r="Z531" s="11">
        <f>ABS(H531-Y531)</f>
        <v>2039909.5467157736</v>
      </c>
      <c r="AA531">
        <v>26929245.1500265</v>
      </c>
      <c r="AB531" s="10">
        <f>ABS(AA531-H531)/H531</f>
        <v>1.4668218906796687E-2</v>
      </c>
      <c r="AD531" s="11"/>
    </row>
    <row r="532" spans="1:30" ht="15.6" x14ac:dyDescent="0.25">
      <c r="A532" s="12">
        <v>3</v>
      </c>
      <c r="B532" s="13">
        <v>2.3738825289635401</v>
      </c>
      <c r="C532" s="13">
        <v>1089.67643223492</v>
      </c>
      <c r="D532" s="14">
        <v>0.18198056071521401</v>
      </c>
      <c r="E532" s="14">
        <v>0.158842758770013</v>
      </c>
      <c r="F532" s="12">
        <v>0.12707453148384201</v>
      </c>
      <c r="G532" s="12">
        <v>3.29314721623077</v>
      </c>
      <c r="H532" s="15">
        <v>29713839.183985699</v>
      </c>
      <c r="I532" s="15">
        <v>1640864.34486092</v>
      </c>
      <c r="J532">
        <f>560*(1+2.2*10^(-5)*H532/(G532*1000)/((D532-E532)*1000))</f>
        <v>564.80436762048828</v>
      </c>
      <c r="K532">
        <f>(J532*(D532-E532)*1000)^(1/2)</f>
        <v>114.31680364577801</v>
      </c>
      <c r="L532">
        <f>(D532+E532)/2*1000</f>
        <v>170.41165974261352</v>
      </c>
      <c r="M532">
        <f>0.8049-0.3393*F532+(0.2488+0.0393*F532+0.0732*F532*F532)*K532/L532</f>
        <v>0.93282852708944719</v>
      </c>
      <c r="N532">
        <f>H532/1000/(M532*G532*K532)*10^6</f>
        <v>84612734.557520971</v>
      </c>
      <c r="O532">
        <f t="shared" si="32"/>
        <v>18.253595339933092</v>
      </c>
      <c r="P532" s="13">
        <v>1089.67643223492</v>
      </c>
      <c r="Q532">
        <f>R532*B532*1000/K532</f>
        <v>2.8221812893389631</v>
      </c>
      <c r="R532">
        <f>LN(1/(1-F532))</f>
        <v>0.1359051007663008</v>
      </c>
      <c r="S532">
        <v>5</v>
      </c>
      <c r="T532">
        <v>18.247398107185798</v>
      </c>
      <c r="U532">
        <f t="shared" si="33"/>
        <v>84089991.20222865</v>
      </c>
      <c r="V532" s="10">
        <f t="shared" si="34"/>
        <v>6.17806950722E-3</v>
      </c>
      <c r="W532">
        <f>6310.7*EXP(-2.62*(C532+273)*0.001-0.669*(D532-E532)/D532)*POWER(B532*(D532-E532)/D532/SQRT(J532*0.01*(D532-E532)),0.115)*POWER(((D532-E532)/D532),0.407)*1000000</f>
        <v>69032148.229614422</v>
      </c>
      <c r="X532" s="10">
        <f t="shared" si="35"/>
        <v>0.1841399691120329</v>
      </c>
      <c r="Y532">
        <f>(H532/N532)*U532</f>
        <v>29530265.02018068</v>
      </c>
      <c r="Z532" s="11">
        <f>ABS(H532-Y532)</f>
        <v>183574.16380501911</v>
      </c>
      <c r="AA532">
        <v>27371720.157247402</v>
      </c>
      <c r="AB532" s="10">
        <f>ABS(AA532-H532)/H532</f>
        <v>7.882249790194007E-2</v>
      </c>
      <c r="AD532" s="11"/>
    </row>
    <row r="533" spans="1:30" ht="15.6" x14ac:dyDescent="0.25">
      <c r="A533" s="12">
        <v>4</v>
      </c>
      <c r="B533" s="13">
        <v>2.6042988753431802</v>
      </c>
      <c r="C533" s="13">
        <v>1083.4100933348</v>
      </c>
      <c r="D533" s="14">
        <v>0.15884369103924498</v>
      </c>
      <c r="E533" s="14">
        <v>0.14001418348203298</v>
      </c>
      <c r="F533" s="12">
        <v>0.118466530090602</v>
      </c>
      <c r="G533" s="12">
        <v>3.2947752732018198</v>
      </c>
      <c r="H533" s="15">
        <v>26647581.019249201</v>
      </c>
      <c r="I533" s="15">
        <v>1347228.9270089001</v>
      </c>
      <c r="J533">
        <f>560*(1+2.2*10^(-5)*H533/(G533*1000)/((D533-E533)*1000))</f>
        <v>565.29180386243218</v>
      </c>
      <c r="K533">
        <f>(J533*(D533-E533)*1000)^(1/2)</f>
        <v>103.17056892766303</v>
      </c>
      <c r="L533">
        <f>(D533+E533)/2*1000</f>
        <v>149.428937260639</v>
      </c>
      <c r="M533">
        <f>0.8049-0.3393*F533+(0.2488+0.0393*F533+0.0732*F533*F533)*K533/L533</f>
        <v>0.94040762859178573</v>
      </c>
      <c r="N533">
        <f>H533/1000/(M533*G533*K533)*10^6</f>
        <v>83360445.011183605</v>
      </c>
      <c r="O533">
        <f t="shared" si="32"/>
        <v>18.238684474380989</v>
      </c>
      <c r="P533" s="13">
        <v>1083.4100933348</v>
      </c>
      <c r="Q533">
        <f>R533*B533*1000/K533</f>
        <v>3.1829043968917081</v>
      </c>
      <c r="R533">
        <f>LN(1/(1-F533))</f>
        <v>0.12609230859741677</v>
      </c>
      <c r="S533">
        <v>5</v>
      </c>
      <c r="T533">
        <v>18.263272610617602</v>
      </c>
      <c r="U533">
        <f t="shared" si="33"/>
        <v>85435529.677547246</v>
      </c>
      <c r="V533" s="10">
        <f t="shared" si="34"/>
        <v>2.4892917331298423E-2</v>
      </c>
      <c r="W533">
        <f>6310.7*EXP(-2.62*(C533+273)*0.001-0.669*(D533-E533)/D533)*POWER(B533*(D533-E533)/D533/SQRT(J533*0.01*(D533-E533)),0.115)*POWER(((D533-E533)/D533),0.407)*1000000</f>
        <v>69590196.954989389</v>
      </c>
      <c r="X533" s="10">
        <f t="shared" si="35"/>
        <v>0.1651892339867764</v>
      </c>
      <c r="Y533">
        <f>(H533/N533)*U533</f>
        <v>27310917.050640449</v>
      </c>
      <c r="Z533" s="11">
        <f>ABS(H533-Y533)</f>
        <v>663336.03139124811</v>
      </c>
      <c r="AA533">
        <v>24981802.316416498</v>
      </c>
      <c r="AB533" s="10">
        <f>ABS(AA533-H533)/H533</f>
        <v>6.2511441531199669E-2</v>
      </c>
      <c r="AD533" s="11"/>
    </row>
    <row r="534" spans="1:30" ht="15.6" x14ac:dyDescent="0.25">
      <c r="A534" s="12">
        <v>3</v>
      </c>
      <c r="B534" s="13">
        <v>2.36880008049781</v>
      </c>
      <c r="C534" s="13">
        <v>1089.5244203867501</v>
      </c>
      <c r="D534" s="14">
        <v>0.18198056071521401</v>
      </c>
      <c r="E534" s="14">
        <v>0.14680535332993999</v>
      </c>
      <c r="F534" s="12">
        <v>0.19318485865325499</v>
      </c>
      <c r="G534" s="12">
        <v>3.2931472160126498</v>
      </c>
      <c r="H534" s="15">
        <v>36701573.478476003</v>
      </c>
      <c r="I534" s="15">
        <v>2350513.6553457701</v>
      </c>
      <c r="J534">
        <f>560*(1+2.2*10^(-5)*H534/(G534*1000)/((D534-E534)*1000))</f>
        <v>563.90344063916859</v>
      </c>
      <c r="K534">
        <f>(J534*(D534-E534)*1000)^(1/2)</f>
        <v>140.83827771508822</v>
      </c>
      <c r="L534">
        <f>(D534+E534)/2*1000</f>
        <v>164.39295702257701</v>
      </c>
      <c r="M534">
        <f>0.8049-0.3393*F534+(0.2488+0.0393*F534+0.0732*F534*F534)*K534/L534</f>
        <v>0.96134838626202712</v>
      </c>
      <c r="N534">
        <f>H534/1000/(M534*G534*K534)*10^6</f>
        <v>82313682.426525697</v>
      </c>
      <c r="O534">
        <f t="shared" si="32"/>
        <v>18.226047902455267</v>
      </c>
      <c r="P534" s="13">
        <v>1089.5244203867501</v>
      </c>
      <c r="Q534">
        <f>R534*B534*1000/K534</f>
        <v>3.6104410370689308</v>
      </c>
      <c r="R534">
        <f>LN(1/(1-F534))</f>
        <v>0.21466070591563174</v>
      </c>
      <c r="S534">
        <v>5</v>
      </c>
      <c r="T534">
        <v>18.248274339176898</v>
      </c>
      <c r="U534">
        <f t="shared" si="33"/>
        <v>84163705.833494022</v>
      </c>
      <c r="V534" s="10">
        <f t="shared" si="34"/>
        <v>2.2475284210734723E-2</v>
      </c>
      <c r="W534">
        <f>6310.7*EXP(-2.62*(C534+273)*0.001-0.669*(D534-E534)/D534)*POWER(B534*(D534-E534)/D534/SQRT(J534*0.01*(D534-E534)),0.115)*POWER(((D534-E534)/D534),0.407)*1000000</f>
        <v>80248707.229643971</v>
      </c>
      <c r="X534" s="10">
        <f t="shared" si="35"/>
        <v>2.5086657965095308E-2</v>
      </c>
      <c r="Y534">
        <f>(H534/N534)*U534</f>
        <v>37526451.773385912</v>
      </c>
      <c r="Z534" s="11">
        <f>ABS(H534-Y534)</f>
        <v>824878.29490990937</v>
      </c>
      <c r="AA534">
        <v>37064627.960634299</v>
      </c>
      <c r="AB534" s="10">
        <f>ABS(AA534-H534)/H534</f>
        <v>9.892068588590968E-3</v>
      </c>
      <c r="AD534" s="11"/>
    </row>
    <row r="535" spans="1:30" ht="15.6" x14ac:dyDescent="0.25">
      <c r="A535" s="12">
        <v>1</v>
      </c>
      <c r="B535" s="13">
        <v>1.2469848636195</v>
      </c>
      <c r="C535" s="13">
        <v>1074.0667112673</v>
      </c>
      <c r="D535" s="14">
        <v>0.21876107827652799</v>
      </c>
      <c r="E535" s="14">
        <v>0.17987866747781001</v>
      </c>
      <c r="F535" s="12">
        <v>0.17765795135849</v>
      </c>
      <c r="G535" s="12">
        <v>4.05230445064407</v>
      </c>
      <c r="H535" s="15">
        <v>44673940.819185399</v>
      </c>
      <c r="I535" s="15">
        <v>2904071.3642071201</v>
      </c>
      <c r="J535">
        <f>560*(1+2.2*10^(-5)*H535/(G535*1000)/((D535-E535)*1000))</f>
        <v>563.49308956584935</v>
      </c>
      <c r="K535">
        <f>(J535*(D535-E535)*1000)^(1/2)</f>
        <v>148.02016683796211</v>
      </c>
      <c r="L535">
        <f>(D535+E535)/2*1000</f>
        <v>199.31987287716902</v>
      </c>
      <c r="M535">
        <f>0.8049-0.3393*F535+(0.2488+0.0393*F535+0.0732*F535*F535)*K535/L535</f>
        <v>0.93628678608902272</v>
      </c>
      <c r="N535">
        <f>H535/1000/(M535*G535*K535)*10^6</f>
        <v>79546745.203903496</v>
      </c>
      <c r="O535">
        <f t="shared" si="32"/>
        <v>18.19185539681239</v>
      </c>
      <c r="P535" s="13">
        <v>1074.0667112673</v>
      </c>
      <c r="Q535">
        <f>R535*B535*1000/K535</f>
        <v>1.647807958406496</v>
      </c>
      <c r="R535">
        <f>LN(1/(1-F535))</f>
        <v>0.19559885291011569</v>
      </c>
      <c r="S535">
        <v>5</v>
      </c>
      <c r="T535">
        <v>18.2919233727444</v>
      </c>
      <c r="U535">
        <f t="shared" si="33"/>
        <v>87918725.581120625</v>
      </c>
      <c r="V535" s="10">
        <f t="shared" si="34"/>
        <v>0.10524604565223998</v>
      </c>
      <c r="W535">
        <f>6310.7*EXP(-2.62*(C535+273)*0.001-0.669*(D535-E535)/D535)*POWER(B535*(D535-E535)/D535/SQRT(J535*0.01*(D535-E535)),0.115)*POWER(((D535-E535)/D535),0.407)*1000000</f>
        <v>74644644.788684458</v>
      </c>
      <c r="X535" s="10">
        <f t="shared" si="35"/>
        <v>6.1625405321781589E-2</v>
      </c>
      <c r="Y535">
        <f>(H535/N535)*U535</f>
        <v>49375696.434106849</v>
      </c>
      <c r="Z535" s="11">
        <f>ABS(H535-Y535)</f>
        <v>4701755.6149214506</v>
      </c>
      <c r="AA535">
        <v>48064122.395816699</v>
      </c>
      <c r="AB535" s="10">
        <f>ABS(AA535-H535)/H535</f>
        <v>7.5887228985524677E-2</v>
      </c>
      <c r="AD535" s="11"/>
    </row>
    <row r="536" spans="1:30" ht="15.6" x14ac:dyDescent="0.25">
      <c r="A536" s="17" t="s">
        <v>23</v>
      </c>
      <c r="B536" s="18">
        <v>1.2070387740680899</v>
      </c>
      <c r="C536" s="18">
        <v>1080.34273214882</v>
      </c>
      <c r="D536" s="19">
        <v>0.25</v>
      </c>
      <c r="E536" s="19">
        <v>0.21850506449145998</v>
      </c>
      <c r="F536" s="20">
        <v>0.12592937028604601</v>
      </c>
      <c r="G536" s="20">
        <v>4.05</v>
      </c>
      <c r="H536" s="21">
        <v>45633152.445229799</v>
      </c>
      <c r="I536" s="21">
        <v>2955997.86288979</v>
      </c>
      <c r="J536">
        <f>560*(1+2.2*10^(-5)*H536/(G536*1000)/((D536-E536)*1000))</f>
        <v>564.40753158412542</v>
      </c>
      <c r="K536">
        <f>(J536*(D536-E536)*1000)^(1/2)</f>
        <v>133.32658702515525</v>
      </c>
      <c r="L536">
        <f>(D536+E536)/2*1000</f>
        <v>234.25253224573001</v>
      </c>
      <c r="M536">
        <f>0.8049-0.3393*F536+(0.2488+0.0393*F536+0.0732*F536*F536)*K536/L536</f>
        <v>0.90725601626830987</v>
      </c>
      <c r="N536">
        <f>H536/1000/(M536*G536*K536)*10^6</f>
        <v>93149135.779426023</v>
      </c>
      <c r="O536">
        <f t="shared" si="32"/>
        <v>18.349712377238571</v>
      </c>
      <c r="P536" s="18">
        <v>1080.34273214882</v>
      </c>
      <c r="Q536">
        <f>R536*B536*1000/K536</f>
        <v>1.2185138352509963</v>
      </c>
      <c r="R536">
        <f>LN(1/(1-F536))</f>
        <v>0.13459409456202204</v>
      </c>
      <c r="S536">
        <v>5</v>
      </c>
      <c r="T536">
        <v>18.283098092812502</v>
      </c>
      <c r="U536">
        <f t="shared" si="33"/>
        <v>87146231.966643557</v>
      </c>
      <c r="V536" s="10">
        <f t="shared" si="34"/>
        <v>6.4444009732920526E-2</v>
      </c>
      <c r="W536">
        <f>6310.7*EXP(-2.62*(C536+273)*0.001-0.669*(D536-E536)/D536)*POWER(B536*(D536-E536)/D536/SQRT(J536*0.01*(D536-E536)),0.115)*POWER(((D536-E536)/D536),0.407)*1000000</f>
        <v>64041481.823096365</v>
      </c>
      <c r="X536" s="10">
        <f t="shared" si="35"/>
        <v>0.31248442310034513</v>
      </c>
      <c r="Y536">
        <f>(H536/N536)*U536</f>
        <v>42692369.124905564</v>
      </c>
      <c r="Z536" s="11">
        <f>ABS(H536-Y536)</f>
        <v>2940783.3203242347</v>
      </c>
      <c r="AA536">
        <v>44677453.179423198</v>
      </c>
      <c r="AB536" s="10">
        <f>ABS(AA536-H536)/H536</f>
        <v>2.0943091033512485E-2</v>
      </c>
      <c r="AD536" s="11"/>
    </row>
    <row r="537" spans="1:30" ht="15.6" x14ac:dyDescent="0.25">
      <c r="A537" s="17" t="s">
        <v>23</v>
      </c>
      <c r="B537" s="18">
        <v>1.2051028889027899</v>
      </c>
      <c r="C537" s="18">
        <v>1066.04394718248</v>
      </c>
      <c r="D537" s="19">
        <v>0.25</v>
      </c>
      <c r="E537" s="19">
        <v>0.22074175475232399</v>
      </c>
      <c r="F537" s="20">
        <v>0.116986186516098</v>
      </c>
      <c r="G537" s="20">
        <v>4.05</v>
      </c>
      <c r="H537" s="21">
        <v>46338423.094201103</v>
      </c>
      <c r="I537" s="21">
        <v>2926339.4586032</v>
      </c>
      <c r="J537">
        <f>560*(1+2.2*10^(-5)*H537/(G537*1000)/((D537-E537)*1000))</f>
        <v>564.81779880169552</v>
      </c>
      <c r="K537">
        <f>(J537*(D537-E537)*1000)^(1/2)</f>
        <v>128.5518482076105</v>
      </c>
      <c r="L537">
        <f>(D537+E537)/2*1000</f>
        <v>235.37087737616199</v>
      </c>
      <c r="M537">
        <f>0.8049-0.3393*F537+(0.2488+0.0393*F537+0.0732*F537*F537)*K537/L537</f>
        <v>0.90415116525795747</v>
      </c>
      <c r="N537">
        <f>H537/1000/(M537*G537*K537)*10^6</f>
        <v>98438923.577777892</v>
      </c>
      <c r="O537">
        <f t="shared" si="32"/>
        <v>18.404946848622163</v>
      </c>
      <c r="P537" s="18">
        <v>1066.04394718248</v>
      </c>
      <c r="Q537">
        <f>R537*B537*1000/K537</f>
        <v>1.1663169122631787</v>
      </c>
      <c r="R537">
        <f>LN(1/(1-F537))</f>
        <v>0.12441443469091167</v>
      </c>
      <c r="S537">
        <v>5</v>
      </c>
      <c r="T537">
        <v>18.320492193806</v>
      </c>
      <c r="U537">
        <f t="shared" si="33"/>
        <v>90466682.68913503</v>
      </c>
      <c r="V537" s="10">
        <f t="shared" si="34"/>
        <v>8.0986672739710427E-2</v>
      </c>
      <c r="W537">
        <f>6310.7*EXP(-2.62*(C537+273)*0.001-0.669*(D537-E537)/D537)*POWER(B537*(D537-E537)/D537/SQRT(J537*0.01*(D537-E537)),0.115)*POWER(((D537-E537)/D537),0.407)*1000000</f>
        <v>64620733.389210261</v>
      </c>
      <c r="X537" s="10">
        <f t="shared" si="35"/>
        <v>0.34354490032438673</v>
      </c>
      <c r="Y537">
        <f>(H537/N537)*U537</f>
        <v>42585628.387796797</v>
      </c>
      <c r="Z537" s="11">
        <f>ABS(H537-Y537)</f>
        <v>3752794.706404306</v>
      </c>
      <c r="AA537">
        <v>43783674.444150798</v>
      </c>
      <c r="AB537" s="10">
        <f>ABS(AA537-H537)/H537</f>
        <v>5.5132403725883627E-2</v>
      </c>
      <c r="AD537" s="11"/>
    </row>
    <row r="538" spans="1:30" ht="15.6" x14ac:dyDescent="0.25">
      <c r="A538" s="12">
        <v>5</v>
      </c>
      <c r="B538" s="13">
        <v>1.29999995231628</v>
      </c>
      <c r="C538" s="13">
        <v>1064.1653019533701</v>
      </c>
      <c r="D538" s="14">
        <v>9.8749801053091502E-2</v>
      </c>
      <c r="E538" s="14">
        <v>9.0233643695647209E-2</v>
      </c>
      <c r="F538" s="12">
        <v>8.6152498707309802E-2</v>
      </c>
      <c r="G538" s="12">
        <v>2.5231657650865098</v>
      </c>
      <c r="H538" s="15">
        <v>14546167.3076986</v>
      </c>
      <c r="I538" s="15">
        <v>479020.87476547202</v>
      </c>
      <c r="J538">
        <f>560*(1+2.2*10^(-5)*H538/(G538*1000)/((D538-E538)*1000))</f>
        <v>568.34007248804198</v>
      </c>
      <c r="K538">
        <f>(J538*(D538-E538)*1000)^(1/2)</f>
        <v>69.570636692856723</v>
      </c>
      <c r="L538">
        <f>(D538+E538)/2*1000</f>
        <v>94.49172237436936</v>
      </c>
      <c r="M538">
        <f>0.8049-0.3393*F538+(0.2488+0.0393*F538+0.0732*F538*F538)*K538/L538</f>
        <v>0.96174321700438192</v>
      </c>
      <c r="N538">
        <f>H538/1000/(M538*G538*K538)*10^6</f>
        <v>86162379.695084065</v>
      </c>
      <c r="O538">
        <f t="shared" si="32"/>
        <v>18.271744209918971</v>
      </c>
      <c r="P538" s="13">
        <v>1064.1653019533701</v>
      </c>
      <c r="Q538">
        <f>R538*B538*1000/K538</f>
        <v>1.6834549895759938</v>
      </c>
      <c r="R538">
        <f>LN(1/(1-F538))</f>
        <v>9.0091569049591952E-2</v>
      </c>
      <c r="S538">
        <v>5</v>
      </c>
      <c r="T538">
        <v>18.320277938469399</v>
      </c>
      <c r="U538">
        <f t="shared" si="33"/>
        <v>90447301.795888305</v>
      </c>
      <c r="V538" s="10">
        <f t="shared" si="34"/>
        <v>4.9730777120687075E-2</v>
      </c>
      <c r="W538">
        <f>6310.7*EXP(-2.62*(C538+273)*0.001-0.669*(D538-E538)/D538)*POWER(B538*(D538-E538)/D538/SQRT(J538*0.01*(D538-E538)),0.115)*POWER(((D538-E538)/D538),0.407)*1000000</f>
        <v>61191255.450056307</v>
      </c>
      <c r="X538" s="10">
        <f t="shared" si="35"/>
        <v>0.28981470026010048</v>
      </c>
      <c r="Y538">
        <f>(H538/N538)*U538</f>
        <v>15269559.512037983</v>
      </c>
      <c r="Z538" s="11">
        <f>ABS(H538-Y538)</f>
        <v>723392.20433938317</v>
      </c>
      <c r="AA538">
        <v>16294407.4462987</v>
      </c>
      <c r="AB538" s="10">
        <f>ABS(AA538-H538)/H538</f>
        <v>0.12018562014441006</v>
      </c>
      <c r="AD538" s="11"/>
    </row>
    <row r="539" spans="1:30" ht="15.6" x14ac:dyDescent="0.25">
      <c r="A539" s="12">
        <v>6</v>
      </c>
      <c r="B539" s="13">
        <v>1.29999995231628</v>
      </c>
      <c r="C539" s="13">
        <v>1073.0354405611499</v>
      </c>
      <c r="D539" s="14">
        <v>9.0233643695647209E-2</v>
      </c>
      <c r="E539" s="14">
        <v>8.4552133171462304E-2</v>
      </c>
      <c r="F539" s="12">
        <v>6.2894734361951393E-2</v>
      </c>
      <c r="G539" s="12">
        <v>2.5236886317364999</v>
      </c>
      <c r="H539" s="15">
        <v>11352060.0230926</v>
      </c>
      <c r="I539" s="15">
        <v>325653.698614828</v>
      </c>
      <c r="J539">
        <f>560*(1+2.2*10^(-5)*H539/(G539*1000)/((D539-E539)*1000))</f>
        <v>569.75406846673206</v>
      </c>
      <c r="K539">
        <f>(J539*(D539-E539)*1000)^(1/2)</f>
        <v>56.895199588286047</v>
      </c>
      <c r="L539">
        <f>(D539+E539)/2*1000</f>
        <v>87.392888433554745</v>
      </c>
      <c r="M539">
        <f>0.8049-0.3393*F539+(0.2488+0.0393*F539+0.0732*F539*F539)*K539/L539</f>
        <v>0.94733323094435273</v>
      </c>
      <c r="N539">
        <f>H539/1000/(M539*G539*K539)*10^6</f>
        <v>83456565.885356784</v>
      </c>
      <c r="O539">
        <f t="shared" si="32"/>
        <v>18.239836885448593</v>
      </c>
      <c r="P539" s="13">
        <v>1073.0354405611499</v>
      </c>
      <c r="Q539">
        <f>R539*B539*1000/K539</f>
        <v>1.4842650213144186</v>
      </c>
      <c r="R539">
        <f>LN(1/(1-F539))</f>
        <v>6.4959659790087471E-2</v>
      </c>
      <c r="S539">
        <v>5</v>
      </c>
      <c r="T539">
        <v>18.2989061807742</v>
      </c>
      <c r="U539">
        <f t="shared" si="33"/>
        <v>88534793.60317637</v>
      </c>
      <c r="V539" s="10">
        <f t="shared" si="34"/>
        <v>6.0848750052757777E-2</v>
      </c>
      <c r="W539">
        <f>6310.7*EXP(-2.62*(C539+273)*0.001-0.669*(D539-E539)/D539)*POWER(B539*(D539-E539)/D539/SQRT(J539*0.01*(D539-E539)),0.115)*POWER(((D539-E539)/D539),0.407)*1000000</f>
        <v>52734241.045008793</v>
      </c>
      <c r="X539" s="10">
        <f t="shared" si="35"/>
        <v>0.3681235204735222</v>
      </c>
      <c r="Y539">
        <f>(H539/N539)*U539</f>
        <v>12042818.686021665</v>
      </c>
      <c r="Z539" s="11">
        <f>ABS(H539-Y539)</f>
        <v>690758.66292906553</v>
      </c>
      <c r="AA539">
        <v>14359939.5916581</v>
      </c>
      <c r="AB539" s="10">
        <f>ABS(AA539-H539)/H539</f>
        <v>0.26496332493369562</v>
      </c>
      <c r="AD539" s="11"/>
    </row>
    <row r="540" spans="1:30" ht="15.6" x14ac:dyDescent="0.25">
      <c r="A540" s="12">
        <v>7</v>
      </c>
      <c r="B540" s="13">
        <v>1.29999995231628</v>
      </c>
      <c r="C540" s="13">
        <v>1074.5844090338801</v>
      </c>
      <c r="D540" s="14">
        <v>8.4552133171462304E-2</v>
      </c>
      <c r="E540" s="14">
        <v>8.0436219775878892E-2</v>
      </c>
      <c r="F540" s="12">
        <v>4.8621496486646702E-2</v>
      </c>
      <c r="G540" s="12">
        <v>2.5240266775893301</v>
      </c>
      <c r="H540" s="15">
        <v>9148034.7439380195</v>
      </c>
      <c r="I540" s="15">
        <v>237917.25693753801</v>
      </c>
      <c r="J540">
        <f>560*(1+2.2*10^(-5)*H540/(G540*1000)/((D540-E540)*1000))</f>
        <v>570.84871610031666</v>
      </c>
      <c r="K540">
        <f>(J540*(D540-E540)*1000)^(1/2)</f>
        <v>48.472300104790627</v>
      </c>
      <c r="L540">
        <f>(D540+E540)/2*1000</f>
        <v>82.494176473670606</v>
      </c>
      <c r="M540">
        <f>0.8049-0.3393*F540+(0.2488+0.0393*F540+0.0732*F540*F540)*K540/L540</f>
        <v>0.93581820350657174</v>
      </c>
      <c r="N540">
        <f>H540/1000/(M540*G540*K540)*10^6</f>
        <v>79900362.077300176</v>
      </c>
      <c r="O540">
        <f t="shared" si="32"/>
        <v>18.196290942357027</v>
      </c>
      <c r="P540" s="13">
        <v>1074.5844090338801</v>
      </c>
      <c r="Q540">
        <f>R540*B540*1000/K540</f>
        <v>1.3367691290202486</v>
      </c>
      <c r="R540">
        <f>LN(1/(1-F540))</f>
        <v>4.9843289822617348E-2</v>
      </c>
      <c r="S540">
        <v>5</v>
      </c>
      <c r="T540">
        <v>18.2947450678992</v>
      </c>
      <c r="U540">
        <f t="shared" si="33"/>
        <v>88167155.755385965</v>
      </c>
      <c r="V540" s="10">
        <f t="shared" si="34"/>
        <v>0.10346378243052291</v>
      </c>
      <c r="W540">
        <f>6310.7*EXP(-2.62*(C540+273)*0.001-0.669*(D540-E540)/D540)*POWER(B540*(D540-E540)/D540/SQRT(J540*0.01*(D540-E540)),0.115)*POWER(((D540-E540)/D540),0.407)*1000000</f>
        <v>47222313.000021555</v>
      </c>
      <c r="X540" s="10">
        <f t="shared" si="35"/>
        <v>0.40898499365577357</v>
      </c>
      <c r="Y540">
        <f>(H540/N540)*U540</f>
        <v>10094525.020351687</v>
      </c>
      <c r="Z540" s="11">
        <f>ABS(H540-Y540)</f>
        <v>946490.27641366795</v>
      </c>
      <c r="AA540">
        <v>13335595.439487699</v>
      </c>
      <c r="AB540" s="10">
        <f>ABS(AA540-H540)/H540</f>
        <v>0.45775522423814397</v>
      </c>
      <c r="AD540" s="11"/>
    </row>
    <row r="541" spans="1:30" ht="15.6" x14ac:dyDescent="0.25">
      <c r="A541" s="12">
        <v>1</v>
      </c>
      <c r="B541" s="13">
        <v>0.5</v>
      </c>
      <c r="C541" s="13">
        <v>1077.78248936764</v>
      </c>
      <c r="D541" s="14">
        <v>0.220484024834184</v>
      </c>
      <c r="E541" s="14">
        <v>0.19690035711856502</v>
      </c>
      <c r="F541" s="12">
        <v>0.10691466770246499</v>
      </c>
      <c r="G541" s="12">
        <v>3.9022164569826701</v>
      </c>
      <c r="H541" s="15">
        <v>33717381.5209831</v>
      </c>
      <c r="I541" s="15">
        <v>1795014.0702388601</v>
      </c>
      <c r="J541">
        <f>560*(1+2.2*10^(-5)*H541/(G541*1000)/((D541-E541)*1000))</f>
        <v>564.51379514003509</v>
      </c>
      <c r="K541">
        <f>(J541*(D541-E541)*1000)^(1/2)</f>
        <v>115.38329933515332</v>
      </c>
      <c r="L541">
        <f>(D541+E541)/2*1000</f>
        <v>208.69219097637452</v>
      </c>
      <c r="M541">
        <f>0.8049-0.3393*F541+(0.2488+0.0393*F541+0.0732*F541*F541)*K541/L541</f>
        <v>0.90896796887839526</v>
      </c>
      <c r="N541">
        <f>H541/1000/(M541*G541*K541)*10^6</f>
        <v>82385532.157639802</v>
      </c>
      <c r="O541">
        <f t="shared" si="32"/>
        <v>18.226920398852453</v>
      </c>
      <c r="P541" s="13">
        <v>1077.78248936764</v>
      </c>
      <c r="Q541">
        <f>R541*B541*1000/K541</f>
        <v>0.48998922044309656</v>
      </c>
      <c r="R541">
        <f>LN(1/(1-F541))</f>
        <v>0.11307314578676848</v>
      </c>
      <c r="S541">
        <v>5</v>
      </c>
      <c r="T541">
        <v>18.303958032982699</v>
      </c>
      <c r="U541">
        <f t="shared" si="33"/>
        <v>88983189.958193362</v>
      </c>
      <c r="V541" s="10">
        <f t="shared" si="34"/>
        <v>8.0082723601631114E-2</v>
      </c>
      <c r="W541">
        <f>6310.7*EXP(-2.62*(C541+273)*0.001-0.669*(D541-E541)/D541)*POWER(B541*(D541-E541)/D541/SQRT(J541*0.01*(D541-E541)),0.115)*POWER(((D541-E541)/D541),0.407)*1000000</f>
        <v>55081476.222962372</v>
      </c>
      <c r="X541" s="10">
        <f t="shared" si="35"/>
        <v>0.33141809271114187</v>
      </c>
      <c r="Y541">
        <f>(H541/N541)*U541</f>
        <v>36417561.265898734</v>
      </c>
      <c r="Z541" s="11">
        <f>ABS(H541-Y541)</f>
        <v>2700179.7449156344</v>
      </c>
      <c r="AA541">
        <v>36952115.998448901</v>
      </c>
      <c r="AB541" s="10">
        <f>ABS(AA541-H541)/H541</f>
        <v>9.5936704795796537E-2</v>
      </c>
      <c r="AD541" s="11"/>
    </row>
    <row r="542" spans="1:30" ht="15.6" x14ac:dyDescent="0.25">
      <c r="A542" s="12">
        <v>3</v>
      </c>
      <c r="B542" s="13">
        <v>1.29999995231628</v>
      </c>
      <c r="C542" s="13">
        <v>1067.76281583227</v>
      </c>
      <c r="D542" s="14">
        <v>0.15786603403840499</v>
      </c>
      <c r="E542" s="14">
        <v>0.12371065124210701</v>
      </c>
      <c r="F542" s="12">
        <v>0.21621979056582599</v>
      </c>
      <c r="G542" s="12">
        <v>2.52988536850558</v>
      </c>
      <c r="H542" s="15">
        <v>30338215.535634901</v>
      </c>
      <c r="I542" s="15">
        <v>1932188.00208512</v>
      </c>
      <c r="J542">
        <f>560*(1+2.2*10^(-5)*H542/(G542*1000)/((D542-E542)*1000))</f>
        <v>564.32554405771168</v>
      </c>
      <c r="K542">
        <f>(J542*(D542-E542)*1000)^(1/2)</f>
        <v>138.83355134483978</v>
      </c>
      <c r="L542">
        <f>(D542+E542)/2*1000</f>
        <v>140.78834264025599</v>
      </c>
      <c r="M542">
        <f>0.8049-0.3393*F542+(0.2488+0.0393*F542+0.0732*F542*F542)*K542/L542</f>
        <v>0.98863624563517771</v>
      </c>
      <c r="N542">
        <f>H542/1000/(M542*G542*K542)*10^6</f>
        <v>87369173.519051433</v>
      </c>
      <c r="O542">
        <f t="shared" si="32"/>
        <v>18.285653072678791</v>
      </c>
      <c r="P542" s="13">
        <v>1067.76281583227</v>
      </c>
      <c r="Q542">
        <f>R542*B542*1000/K542</f>
        <v>2.2812542161016727</v>
      </c>
      <c r="R542">
        <f>LN(1/(1-F542))</f>
        <v>0.24362664304523726</v>
      </c>
      <c r="S542">
        <v>5</v>
      </c>
      <c r="T542">
        <v>18.305541729126599</v>
      </c>
      <c r="U542">
        <f t="shared" si="33"/>
        <v>89124223.941012248</v>
      </c>
      <c r="V542" s="10">
        <f t="shared" si="34"/>
        <v>2.0087753509286835E-2</v>
      </c>
      <c r="W542">
        <f>6310.7*EXP(-2.62*(C542+273)*0.001-0.669*(D542-E542)/D542)*POWER(B542*(D542-E542)/D542/SQRT(J542*0.01*(D542-E542)),0.115)*POWER(((D542-E542)/D542),0.407)*1000000</f>
        <v>82947472.590183601</v>
      </c>
      <c r="X542" s="10">
        <f t="shared" si="35"/>
        <v>5.0609394031908179E-2</v>
      </c>
      <c r="Y542">
        <f>(H542/N542)*U542</f>
        <v>30947642.13122635</v>
      </c>
      <c r="Z542" s="11">
        <f>ABS(H542-Y542)</f>
        <v>609426.59559144825</v>
      </c>
      <c r="AA542">
        <v>31965746.024387799</v>
      </c>
      <c r="AB542" s="10">
        <f>ABS(AA542-H542)/H542</f>
        <v>5.3646216826471554E-2</v>
      </c>
      <c r="AD542" s="11"/>
    </row>
    <row r="543" spans="1:30" ht="15.6" x14ac:dyDescent="0.25">
      <c r="A543" s="12">
        <v>4</v>
      </c>
      <c r="B543" s="13">
        <v>1.29999995231628</v>
      </c>
      <c r="C543" s="13">
        <v>1075.0302115740801</v>
      </c>
      <c r="D543" s="14">
        <v>0.12371065124210701</v>
      </c>
      <c r="E543" s="14">
        <v>9.8506467391160105E-2</v>
      </c>
      <c r="F543" s="12">
        <v>0.20357040043074401</v>
      </c>
      <c r="G543" s="12">
        <v>2.5323646756142999</v>
      </c>
      <c r="H543" s="15">
        <v>28497048.988741901</v>
      </c>
      <c r="I543" s="15">
        <v>1565960.5927964801</v>
      </c>
      <c r="J543">
        <f>560*(1+2.2*10^(-5)*H543/(G543*1000)/((D543-E543)*1000))</f>
        <v>565.50062085492561</v>
      </c>
      <c r="K543">
        <f>(J543*(D543-E543)*1000)^(1/2)</f>
        <v>119.38585182446101</v>
      </c>
      <c r="L543">
        <f>(D543+E543)/2*1000</f>
        <v>111.10855931663355</v>
      </c>
      <c r="M543">
        <f>0.8049-0.3393*F543+(0.2488+0.0393*F543+0.0732*F543*F543)*K543/L543</f>
        <v>1.0150192815239008</v>
      </c>
      <c r="N543">
        <f>H543/1000/(M543*G543*K543)*10^6</f>
        <v>92863807.75970605</v>
      </c>
      <c r="O543">
        <f t="shared" si="32"/>
        <v>18.346644545096638</v>
      </c>
      <c r="P543" s="13">
        <v>1075.0302115740801</v>
      </c>
      <c r="Q543">
        <f>R543*B543*1000/K543</f>
        <v>2.4785306435117609</v>
      </c>
      <c r="R543">
        <f>LN(1/(1-F543))</f>
        <v>0.22761654077098809</v>
      </c>
      <c r="S543">
        <v>5</v>
      </c>
      <c r="T543">
        <v>18.285178322629399</v>
      </c>
      <c r="U543">
        <f t="shared" si="33"/>
        <v>87327704.84401457</v>
      </c>
      <c r="V543" s="10">
        <f t="shared" si="34"/>
        <v>5.961529092169765E-2</v>
      </c>
      <c r="W543">
        <f>6310.7*EXP(-2.62*(C543+273)*0.001-0.669*(D543-E543)/D543)*POWER(B543*(D543-E543)/D543/SQRT(J543*0.01*(D543-E543)),0.115)*POWER(((D543-E543)/D543),0.407)*1000000</f>
        <v>80930389.816626385</v>
      </c>
      <c r="X543" s="10">
        <f t="shared" si="35"/>
        <v>0.12850450817134831</v>
      </c>
      <c r="Y543">
        <f>(H543/N543)*U543</f>
        <v>26798189.122868184</v>
      </c>
      <c r="Z543" s="11">
        <f>ABS(H543-Y543)</f>
        <v>1698859.8658737168</v>
      </c>
      <c r="AA543">
        <v>27490363.3662095</v>
      </c>
      <c r="AB543" s="10">
        <f>ABS(AA543-H543)/H543</f>
        <v>3.5325960345230986E-2</v>
      </c>
      <c r="AD543" s="11"/>
    </row>
    <row r="544" spans="1:30" ht="15.6" x14ac:dyDescent="0.25">
      <c r="A544" s="12">
        <v>5</v>
      </c>
      <c r="B544" s="13">
        <v>1.29999995231628</v>
      </c>
      <c r="C544" s="13">
        <v>1081.76561993732</v>
      </c>
      <c r="D544" s="14">
        <v>9.8506467391160105E-2</v>
      </c>
      <c r="E544" s="14">
        <v>9.0127205355131398E-2</v>
      </c>
      <c r="F544" s="12">
        <v>8.49767997751016E-2</v>
      </c>
      <c r="G544" s="12">
        <v>2.5340187408955699</v>
      </c>
      <c r="H544" s="15">
        <v>14752414.107061399</v>
      </c>
      <c r="I544" s="15">
        <v>486110.83579023398</v>
      </c>
      <c r="J544">
        <f>560*(1+2.2*10^(-5)*H544/(G544*1000)/((D544-E544)*1000))</f>
        <v>568.55969338529496</v>
      </c>
      <c r="K544">
        <f>(J544*(D544-E544)*1000)^(1/2)</f>
        <v>69.022537290362806</v>
      </c>
      <c r="L544">
        <f>(D544+E544)/2*1000</f>
        <v>94.316836373145748</v>
      </c>
      <c r="M544">
        <f>0.8049-0.3393*F544+(0.2488+0.0393*F544+0.0732*F544*F544)*K544/L544</f>
        <v>0.9609738935841996</v>
      </c>
      <c r="N544">
        <f>H544/1000/(M544*G544*K544)*10^6</f>
        <v>87770942.655150488</v>
      </c>
      <c r="O544">
        <f t="shared" si="32"/>
        <v>18.290241054571588</v>
      </c>
      <c r="P544" s="13">
        <v>1081.76561993732</v>
      </c>
      <c r="Q544">
        <f>R544*B544*1000/K544</f>
        <v>1.6726074767153061</v>
      </c>
      <c r="R544">
        <f>LN(1/(1-F544))</f>
        <v>8.8805858591011949E-2</v>
      </c>
      <c r="S544">
        <v>5</v>
      </c>
      <c r="T544">
        <v>18.2761785105351</v>
      </c>
      <c r="U544">
        <f t="shared" si="33"/>
        <v>86545297.948332176</v>
      </c>
      <c r="V544" s="10">
        <f t="shared" si="34"/>
        <v>1.3964128329279034E-2</v>
      </c>
      <c r="W544">
        <f>6310.7*EXP(-2.62*(C544+273)*0.001-0.669*(D544-E544)/D544)*POWER(B544*(D544-E544)/D544/SQRT(J544*0.01*(D544-E544)),0.115)*POWER(((D544-E544)/D544),0.407)*1000000</f>
        <v>58114599.576323785</v>
      </c>
      <c r="X544" s="10">
        <f t="shared" si="35"/>
        <v>0.33788338351731761</v>
      </c>
      <c r="Y544">
        <f>(H544/N544)*U544</f>
        <v>14546409.503303727</v>
      </c>
      <c r="Z544" s="11">
        <f>ABS(H544-Y544)</f>
        <v>206004.60375767201</v>
      </c>
      <c r="AA544">
        <v>15818886.3339772</v>
      </c>
      <c r="AB544" s="10">
        <f>ABS(AA544-H544)/H544</f>
        <v>7.2291370020946114E-2</v>
      </c>
      <c r="AD544" s="11"/>
    </row>
    <row r="545" spans="1:30" ht="15.6" x14ac:dyDescent="0.25">
      <c r="A545" s="12">
        <v>6</v>
      </c>
      <c r="B545" s="13">
        <v>1.29999995231628</v>
      </c>
      <c r="C545" s="13">
        <v>1088.8480012427499</v>
      </c>
      <c r="D545" s="14">
        <v>9.0127205355131398E-2</v>
      </c>
      <c r="E545" s="14">
        <v>8.4681899557254789E-2</v>
      </c>
      <c r="F545" s="12">
        <v>6.0351041312252197E-2</v>
      </c>
      <c r="G545" s="12">
        <v>2.5345318144592399</v>
      </c>
      <c r="H545" s="15">
        <v>11449824.6922283</v>
      </c>
      <c r="I545" s="15">
        <v>327257.26730809198</v>
      </c>
      <c r="J545">
        <f>560*(1+2.2*10^(-5)*H545/(G545*1000)/((D545-E545)*1000))</f>
        <v>570.22090905880202</v>
      </c>
      <c r="K545">
        <f>(J545*(D545-E545)*1000)^(1/2)</f>
        <v>55.722771127864469</v>
      </c>
      <c r="L545">
        <f>(D545+E545)/2*1000</f>
        <v>87.404552456193088</v>
      </c>
      <c r="M545">
        <f>0.8049-0.3393*F545+(0.2488+0.0393*F545+0.0732*F545*F545)*K545/L545</f>
        <v>0.94472169186383959</v>
      </c>
      <c r="N545">
        <f>H545/1000/(M545*G545*K545)*10^6</f>
        <v>85815254.905743554</v>
      </c>
      <c r="O545">
        <f t="shared" si="32"/>
        <v>18.267707344758573</v>
      </c>
      <c r="P545" s="13">
        <v>1088.8480012427499</v>
      </c>
      <c r="Q545">
        <f>R545*B545*1000/K545</f>
        <v>1.4522536041743681</v>
      </c>
      <c r="R545">
        <f>LN(1/(1-F545))</f>
        <v>6.2248921671757503E-2</v>
      </c>
      <c r="S545">
        <v>5</v>
      </c>
      <c r="T545">
        <v>18.259855716172702</v>
      </c>
      <c r="U545">
        <f t="shared" si="33"/>
        <v>85144103.660301894</v>
      </c>
      <c r="V545" s="10">
        <f t="shared" si="34"/>
        <v>7.8208850650018941E-3</v>
      </c>
      <c r="W545">
        <f>6310.7*EXP(-2.62*(C545+273)*0.001-0.669*(D545-E545)/D545)*POWER(B545*(D545-E545)/D545/SQRT(J545*0.01*(D545-E545)),0.115)*POWER(((D545-E545)/D545),0.407)*1000000</f>
        <v>49718867.167074375</v>
      </c>
      <c r="X545" s="10">
        <f t="shared" si="35"/>
        <v>0.42062903359450693</v>
      </c>
      <c r="Y545">
        <f>(H545/N545)*U545</f>
        <v>11360276.929295963</v>
      </c>
      <c r="Z545" s="11">
        <f>ABS(H545-Y545)</f>
        <v>89547.762932337821</v>
      </c>
      <c r="AA545">
        <v>13932835.5194893</v>
      </c>
      <c r="AB545" s="10">
        <f>ABS(AA545-H545)/H545</f>
        <v>0.21686016109455117</v>
      </c>
      <c r="AD545" s="11"/>
    </row>
    <row r="546" spans="1:30" ht="15.6" x14ac:dyDescent="0.25">
      <c r="A546" s="12">
        <v>7</v>
      </c>
      <c r="B546" s="13">
        <v>1.29999995231628</v>
      </c>
      <c r="C546" s="13">
        <v>1088.9823347246399</v>
      </c>
      <c r="D546" s="14">
        <v>8.4681899557254789E-2</v>
      </c>
      <c r="E546" s="14">
        <v>8.0402097917823698E-2</v>
      </c>
      <c r="F546" s="12">
        <v>5.0480133870330103E-2</v>
      </c>
      <c r="G546" s="12">
        <v>2.5348551370528098</v>
      </c>
      <c r="H546" s="15">
        <v>11966585.5957847</v>
      </c>
      <c r="I546" s="15">
        <v>329785.50906328898</v>
      </c>
      <c r="J546">
        <f>560*(1+2.2*10^(-5)*H546/(G546*1000)/((D546-E546)*1000))</f>
        <v>573.58952176495518</v>
      </c>
      <c r="K546">
        <f>(J546*(D546-E546)*1000)^(1/2)</f>
        <v>49.546436558143618</v>
      </c>
      <c r="L546">
        <f>(D546+E546)/2*1000</f>
        <v>82.541998737539245</v>
      </c>
      <c r="M546">
        <f>0.8049-0.3393*F546+(0.2488+0.0393*F546+0.0732*F546*F546)*K546/L546</f>
        <v>0.9384189034393603</v>
      </c>
      <c r="N546">
        <f>H546/1000/(M546*G546*K546)*10^6</f>
        <v>101533167.26666524</v>
      </c>
      <c r="O546">
        <f t="shared" si="32"/>
        <v>18.43589607416822</v>
      </c>
      <c r="P546" s="13">
        <v>1088.9823347246399</v>
      </c>
      <c r="Q546">
        <f>R546*B546*1000/K546</f>
        <v>1.3590981772961066</v>
      </c>
      <c r="R546">
        <f>LN(1/(1-F546))</f>
        <v>5.1798826221269925E-2</v>
      </c>
      <c r="S546">
        <v>5</v>
      </c>
      <c r="T546">
        <v>18.259207746084702</v>
      </c>
      <c r="U546">
        <f t="shared" si="33"/>
        <v>85088950.698624894</v>
      </c>
      <c r="V546" s="10">
        <f t="shared" si="34"/>
        <v>0.16195906235103935</v>
      </c>
      <c r="W546">
        <f>6310.7*EXP(-2.62*(C546+273)*0.001-0.669*(D546-E546)/D546)*POWER(B546*(D546-E546)/D546/SQRT(J546*0.01*(D546-E546)),0.115)*POWER(((D546-E546)/D546),0.407)*1000000</f>
        <v>46199084.705901213</v>
      </c>
      <c r="X546" s="10">
        <f t="shared" si="35"/>
        <v>0.54498528954026804</v>
      </c>
      <c r="Y546">
        <f>(H546/N546)*U546</f>
        <v>10028488.613147957</v>
      </c>
      <c r="Z546" s="11">
        <f>ABS(H546-Y546)</f>
        <v>1938096.9826367423</v>
      </c>
      <c r="AA546">
        <v>13208262.1149373</v>
      </c>
      <c r="AB546" s="10">
        <f>ABS(AA546-H546)/H546</f>
        <v>0.10376197196884533</v>
      </c>
      <c r="AD546" s="11"/>
    </row>
    <row r="547" spans="1:30" ht="15.6" x14ac:dyDescent="0.25">
      <c r="A547" s="17" t="s">
        <v>24</v>
      </c>
      <c r="B547" s="18">
        <v>2.1281216353169699</v>
      </c>
      <c r="C547" s="18">
        <v>1074.58826363143</v>
      </c>
      <c r="D547" s="19">
        <v>0.25</v>
      </c>
      <c r="E547" s="19">
        <v>0.22650459946093801</v>
      </c>
      <c r="F547" s="20">
        <v>9.3944024546429403E-2</v>
      </c>
      <c r="G547" s="20">
        <v>3.7</v>
      </c>
      <c r="H547" s="21">
        <v>36521374.991748102</v>
      </c>
      <c r="I547" s="21">
        <v>2143609.1968016699</v>
      </c>
      <c r="J547">
        <f>560*(1+2.2*10^(-5)*H547/(G547*1000)/((D547-E547)*1000))</f>
        <v>565.17574952078201</v>
      </c>
      <c r="K547">
        <f>(J547*(D547-E547)*1000)^(1/2)</f>
        <v>115.23467624788705</v>
      </c>
      <c r="L547">
        <f>(D547+E547)/2*1000</f>
        <v>238.25229973046902</v>
      </c>
      <c r="M547">
        <f>0.8049-0.3393*F547+(0.2488+0.0393*F547+0.0732*F547*F547)*K547/L547</f>
        <v>0.89545919676645136</v>
      </c>
      <c r="N547">
        <f>H547/1000/(M547*G547*K547)*10^6</f>
        <v>95656923.40192309</v>
      </c>
      <c r="O547">
        <f t="shared" si="32"/>
        <v>18.376278633896202</v>
      </c>
      <c r="P547" s="18">
        <v>1074.58826363143</v>
      </c>
      <c r="Q547">
        <f>R547*B547*1000/K547</f>
        <v>1.8219179051932208</v>
      </c>
      <c r="R547">
        <f>LN(1/(1-F547))</f>
        <v>9.8654191786316278E-2</v>
      </c>
      <c r="S547">
        <v>5</v>
      </c>
      <c r="T547">
        <v>18.292378692138801</v>
      </c>
      <c r="U547">
        <f t="shared" si="33"/>
        <v>87958765.796860397</v>
      </c>
      <c r="V547" s="10">
        <f t="shared" si="34"/>
        <v>8.0476742626534536E-2</v>
      </c>
      <c r="W547">
        <f>6310.7*EXP(-2.62*(C547+273)*0.001-0.669*(D547-E547)/D547)*POWER(B547*(D547-E547)/D547/SQRT(J547*0.01*(D547-E547)),0.115)*POWER(((D547-E547)/D547),0.407)*1000000</f>
        <v>61870317.238729313</v>
      </c>
      <c r="X547" s="10">
        <f t="shared" si="35"/>
        <v>0.3532060718828694</v>
      </c>
      <c r="Y547">
        <f>(H547/N547)*U547</f>
        <v>33582253.696170032</v>
      </c>
      <c r="Z547" s="11">
        <f>ABS(H547-Y547)</f>
        <v>2939121.29557807</v>
      </c>
      <c r="AA547">
        <v>34122534.431495897</v>
      </c>
      <c r="AB547" s="10">
        <f>ABS(AA547-H547)/H547</f>
        <v>6.5683194041686974E-2</v>
      </c>
      <c r="AD547" s="11"/>
    </row>
    <row r="548" spans="1:30" ht="15.6" x14ac:dyDescent="0.25">
      <c r="A548" s="17" t="s">
        <v>24</v>
      </c>
      <c r="B548" s="18">
        <v>2.1281877200712098</v>
      </c>
      <c r="C548" s="18">
        <v>1064.2537241524201</v>
      </c>
      <c r="D548" s="19">
        <v>0.25</v>
      </c>
      <c r="E548" s="19">
        <v>0.22635126039036099</v>
      </c>
      <c r="F548" s="20">
        <v>9.4557135584322299E-2</v>
      </c>
      <c r="G548" s="20">
        <v>4.05</v>
      </c>
      <c r="H548" s="21">
        <v>41545775.103947103</v>
      </c>
      <c r="I548" s="21">
        <v>2443927.6769891698</v>
      </c>
      <c r="J548">
        <f>560*(1+2.2*10^(-5)*H548/(G548*1000)/((D548-E548)*1000))</f>
        <v>565.34409969117712</v>
      </c>
      <c r="K548">
        <f>(J548*(D548-E548)*1000)^(1/2)</f>
        <v>115.62731253230115</v>
      </c>
      <c r="L548">
        <f>(D548+E548)/2*1000</f>
        <v>238.1756301951805</v>
      </c>
      <c r="M548">
        <f>0.8049-0.3393*F548+(0.2488+0.0393*F548+0.0732*F548*F548)*K548/L548</f>
        <v>0.895723686837958</v>
      </c>
      <c r="N548">
        <f>H548/1000/(M548*G548*K548)*10^6</f>
        <v>99046093.695227414</v>
      </c>
      <c r="O548">
        <f t="shared" si="32"/>
        <v>18.411095892625216</v>
      </c>
      <c r="P548" s="18">
        <v>1064.2537241524201</v>
      </c>
      <c r="Q548">
        <f>R548*B548*1000/K548</f>
        <v>1.8282465183480741</v>
      </c>
      <c r="R548">
        <f>LN(1/(1-F548))</f>
        <v>9.9331102030816548E-2</v>
      </c>
      <c r="S548">
        <v>5</v>
      </c>
      <c r="T548">
        <v>18.318430600433501</v>
      </c>
      <c r="U548">
        <f t="shared" si="33"/>
        <v>90280369.292891175</v>
      </c>
      <c r="V548" s="10">
        <f t="shared" si="34"/>
        <v>8.8501465078562921E-2</v>
      </c>
      <c r="W548">
        <f>6310.7*EXP(-2.62*(C548+273)*0.001-0.669*(D548-E548)/D548)*POWER(B548*(D548-E548)/D548/SQRT(J548*0.01*(D548-E548)),0.115)*POWER(((D548-E548)/D548),0.407)*1000000</f>
        <v>63733783.709900267</v>
      </c>
      <c r="X548" s="10">
        <f t="shared" si="35"/>
        <v>0.35652400481321239</v>
      </c>
      <c r="Y548">
        <f>(H548/N548)*U548</f>
        <v>37868913.139423296</v>
      </c>
      <c r="Z548" s="11">
        <f>ABS(H548-Y548)</f>
        <v>3676861.9645238072</v>
      </c>
      <c r="AA548">
        <v>39790464.421705902</v>
      </c>
      <c r="AB548" s="10">
        <f>ABS(AA548-H548)/H548</f>
        <v>4.2250040535997513E-2</v>
      </c>
      <c r="AD548" s="11"/>
    </row>
    <row r="549" spans="1:30" ht="15.6" x14ac:dyDescent="0.25">
      <c r="A549" s="17" t="s">
        <v>24</v>
      </c>
      <c r="B549" s="18">
        <v>2.1281893985786802</v>
      </c>
      <c r="C549" s="18">
        <v>1070.85293517225</v>
      </c>
      <c r="D549" s="19">
        <v>0.25</v>
      </c>
      <c r="E549" s="19">
        <v>0.22633297621944998</v>
      </c>
      <c r="F549" s="20">
        <v>9.4630243024989999E-2</v>
      </c>
      <c r="G549" s="20">
        <v>4.05</v>
      </c>
      <c r="H549" s="21">
        <v>42143488.343559697</v>
      </c>
      <c r="I549" s="21">
        <v>2479820.3274270101</v>
      </c>
      <c r="J549">
        <f>560*(1+2.2*10^(-5)*H549/(G549*1000)/((D549-E549)*1000))</f>
        <v>565.41679647385604</v>
      </c>
      <c r="K549">
        <f>(J549*(D549-E549)*1000)^(1/2)</f>
        <v>115.67943969465431</v>
      </c>
      <c r="L549">
        <f>(D549+E549)/2*1000</f>
        <v>238.16648810972498</v>
      </c>
      <c r="M549">
        <f>0.8049-0.3393*F549+(0.2488+0.0393*F549+0.0732*F549*F549)*K549/L549</f>
        <v>0.89576089763068123</v>
      </c>
      <c r="N549">
        <f>H549/1000/(M549*G549*K549)*10^6</f>
        <v>100421610.16696753</v>
      </c>
      <c r="O549">
        <f t="shared" si="32"/>
        <v>18.424887982767792</v>
      </c>
      <c r="P549" s="18">
        <v>1070.85293517225</v>
      </c>
      <c r="Q549">
        <f>R549*B549*1000/K549</f>
        <v>1.8289096183550895</v>
      </c>
      <c r="R549">
        <f>LN(1/(1-F549))</f>
        <v>9.9411847481608931E-2</v>
      </c>
      <c r="S549">
        <v>5</v>
      </c>
      <c r="T549">
        <v>18.301677223772199</v>
      </c>
      <c r="U549">
        <f t="shared" si="33"/>
        <v>88780467.552403867</v>
      </c>
      <c r="V549" s="10">
        <f t="shared" si="34"/>
        <v>0.11592268432271037</v>
      </c>
      <c r="W549">
        <f>6310.7*EXP(-2.62*(C549+273)*0.001-0.669*(D549-E549)/D549)*POWER(B549*(D549-E549)/D549/SQRT(J549*0.01*(D549-E549)),0.115)*POWER(((D549-E549)/D549),0.407)*1000000</f>
        <v>62660270.774355873</v>
      </c>
      <c r="X549" s="10">
        <f t="shared" si="35"/>
        <v>0.3760280215565871</v>
      </c>
      <c r="Y549">
        <f>(H549/N549)*U549</f>
        <v>37258102.048051402</v>
      </c>
      <c r="Z549" s="11">
        <f>ABS(H549-Y549)</f>
        <v>4885386.2955082953</v>
      </c>
      <c r="AA549">
        <v>39468138.512057699</v>
      </c>
      <c r="AB549" s="10">
        <f>ABS(AA549-H549)/H549</f>
        <v>6.3481926547991632E-2</v>
      </c>
      <c r="AD549" s="11"/>
    </row>
    <row r="550" spans="1:30" ht="15.6" x14ac:dyDescent="0.25">
      <c r="A550" s="17" t="s">
        <v>24</v>
      </c>
      <c r="B550" s="18">
        <v>2.1281856397941201</v>
      </c>
      <c r="C550" s="18">
        <v>1066.5417865873001</v>
      </c>
      <c r="D550" s="19">
        <v>0.25</v>
      </c>
      <c r="E550" s="19">
        <v>0.22633979874472801</v>
      </c>
      <c r="F550" s="20">
        <v>9.4602963835553805E-2</v>
      </c>
      <c r="G550" s="20">
        <v>4.05</v>
      </c>
      <c r="H550" s="21">
        <v>41419307.548435502</v>
      </c>
      <c r="I550" s="21">
        <v>2436845.1265262701</v>
      </c>
      <c r="J550">
        <f>560*(1+2.2*10^(-5)*H550/(G550*1000)/((D550-E550)*1000))</f>
        <v>565.32525101980332</v>
      </c>
      <c r="K550">
        <f>(J550*(D550-E550)*1000)^(1/2)</f>
        <v>115.65340122026548</v>
      </c>
      <c r="L550">
        <f>(D550+E550)/2*1000</f>
        <v>238.169899372364</v>
      </c>
      <c r="M550">
        <f>0.8049-0.3393*F550+(0.2488+0.0393*F550+0.0732*F550*F550)*K550/L550</f>
        <v>0.89574000923613506</v>
      </c>
      <c r="N550">
        <f>H550/1000/(M550*G550*K550)*10^6</f>
        <v>98720518.701863557</v>
      </c>
      <c r="O550">
        <f t="shared" si="32"/>
        <v>18.407803372380883</v>
      </c>
      <c r="P550" s="18">
        <v>1066.5417865873001</v>
      </c>
      <c r="Q550">
        <f>R550*B550*1000/K550</f>
        <v>1.8287637181420735</v>
      </c>
      <c r="R550">
        <f>LN(1/(1-F550))</f>
        <v>9.9381717495194838E-2</v>
      </c>
      <c r="S550">
        <v>5</v>
      </c>
      <c r="T550">
        <v>18.312595667589601</v>
      </c>
      <c r="U550">
        <f t="shared" si="33"/>
        <v>89755123.278783038</v>
      </c>
      <c r="V550" s="10">
        <f t="shared" si="34"/>
        <v>9.0815927032920643E-2</v>
      </c>
      <c r="W550">
        <f>6310.7*EXP(-2.62*(C550+273)*0.001-0.669*(D550-E550)/D550)*POWER(B550*(D550-E550)/D550/SQRT(J550*0.01*(D550-E550)),0.115)*POWER(((D550-E550)/D550),0.407)*1000000</f>
        <v>63365291.522221781</v>
      </c>
      <c r="X550" s="10">
        <f t="shared" si="35"/>
        <v>0.35813453620938451</v>
      </c>
      <c r="Y550">
        <f>(H550/N550)*U550</f>
        <v>37657774.736362688</v>
      </c>
      <c r="Z550" s="11">
        <f>ABS(H550-Y550)</f>
        <v>3761532.8120728135</v>
      </c>
      <c r="AA550">
        <v>39683074.1789646</v>
      </c>
      <c r="AB550" s="10">
        <f>ABS(AA550-H550)/H550</f>
        <v>4.1918454755443708E-2</v>
      </c>
      <c r="AD550" s="11"/>
    </row>
    <row r="551" spans="1:30" ht="15.6" x14ac:dyDescent="0.25">
      <c r="A551" s="30" t="s">
        <v>24</v>
      </c>
      <c r="B551" s="18">
        <v>2.12932153707506</v>
      </c>
      <c r="C551" s="18">
        <v>1070.1968783643299</v>
      </c>
      <c r="D551" s="19">
        <v>0.25</v>
      </c>
      <c r="E551" s="19">
        <v>0.22427978058022899</v>
      </c>
      <c r="F551" s="20">
        <v>0.102839741782371</v>
      </c>
      <c r="G551" s="20">
        <v>4.05</v>
      </c>
      <c r="H551" s="21">
        <v>43416859.315706797</v>
      </c>
      <c r="I551" s="21">
        <v>2625229.2549356301</v>
      </c>
      <c r="J551">
        <f>560*(1+2.2*10^(-5)*H551/(G551*1000)/((D551-E551)*1000))</f>
        <v>565.13498784211924</v>
      </c>
      <c r="K551">
        <f>(J551*(D551-E551)*1000)^(1/2)</f>
        <v>120.56282963288864</v>
      </c>
      <c r="L551">
        <f>(D551+E551)/2*1000</f>
        <v>237.13989029011452</v>
      </c>
      <c r="M551">
        <f>0.8049-0.3393*F551+(0.2488+0.0393*F551+0.0732*F551*F551)*K551/L551</f>
        <v>0.89894570362335424</v>
      </c>
      <c r="N551">
        <f>H551/1000/(M551*G551*K551)*10^6</f>
        <v>98913709.119734883</v>
      </c>
      <c r="O551">
        <f t="shared" si="32"/>
        <v>18.409758402959685</v>
      </c>
      <c r="P551" s="18">
        <v>1070.1968783643299</v>
      </c>
      <c r="Q551">
        <f>R551*B551*1000/K551</f>
        <v>1.9166406358444488</v>
      </c>
      <c r="R551">
        <f>LN(1/(1-F551))</f>
        <v>0.10852077266085533</v>
      </c>
      <c r="S551">
        <v>5</v>
      </c>
      <c r="T551">
        <v>18.302143116293198</v>
      </c>
      <c r="U551">
        <f t="shared" si="33"/>
        <v>88821839.344903395</v>
      </c>
      <c r="V551" s="10">
        <f t="shared" si="34"/>
        <v>0.10202700782977714</v>
      </c>
      <c r="W551">
        <f>6310.7*EXP(-2.62*(C551+273)*0.001-0.669*(D551-E551)/D551)*POWER(B551*(D551-E551)/D551/SQRT(J551*0.01*(D551-E551)),0.115)*POWER(((D551-E551)/D551),0.407)*1000000</f>
        <v>64889505.828287967</v>
      </c>
      <c r="X551" s="10">
        <f t="shared" si="35"/>
        <v>0.34397864152744162</v>
      </c>
      <c r="Y551">
        <f>(H551/N551)*U551</f>
        <v>38987167.07035885</v>
      </c>
      <c r="Z551" s="11">
        <f>ABS(H551-Y551)</f>
        <v>4429692.2453479469</v>
      </c>
      <c r="AA551">
        <v>40870385.628010698</v>
      </c>
      <c r="AB551" s="10">
        <f>ABS(AA551-H551)/H551</f>
        <v>5.8651724879023405E-2</v>
      </c>
      <c r="AD551" s="11"/>
    </row>
    <row r="552" spans="1:30" ht="15.6" x14ac:dyDescent="0.25">
      <c r="A552" s="12">
        <v>1</v>
      </c>
      <c r="B552" s="13">
        <v>2.1297600862083299</v>
      </c>
      <c r="C552" s="13">
        <v>1062.0135326939201</v>
      </c>
      <c r="D552" s="14">
        <v>0.233244539394903</v>
      </c>
      <c r="E552" s="14">
        <v>0.20875631033853198</v>
      </c>
      <c r="F552" s="12">
        <v>0.104944513035842</v>
      </c>
      <c r="G552" s="12">
        <v>3.6955789023971399</v>
      </c>
      <c r="H552" s="15">
        <v>35387707.081041701</v>
      </c>
      <c r="I552" s="15">
        <v>1924716.5994969001</v>
      </c>
      <c r="J552">
        <f>560*(1+2.2*10^(-5)*H552/(G552*1000)/((D552-E552)*1000))</f>
        <v>564.8175171968594</v>
      </c>
      <c r="K552">
        <f>(J552*(D552-E552)*1000)^(1/2)</f>
        <v>117.60689068318858</v>
      </c>
      <c r="L552">
        <f>(D552+E552)/2*1000</f>
        <v>221.00042486671751</v>
      </c>
      <c r="M552">
        <f>0.8049-0.3393*F552+(0.2488+0.0393*F552+0.0732*F552*F552)*K552/L552</f>
        <v>0.90431674941558626</v>
      </c>
      <c r="N552">
        <f>H552/1000/(M552*G552*K552)*10^6</f>
        <v>90036084.846079469</v>
      </c>
      <c r="O552">
        <f t="shared" si="32"/>
        <v>18.315721090672696</v>
      </c>
      <c r="P552" s="13">
        <v>1062.0135326939201</v>
      </c>
      <c r="Q552">
        <f>R552*B552*1000/K552</f>
        <v>2.0077529055914911</v>
      </c>
      <c r="R552">
        <f>LN(1/(1-F552))</f>
        <v>0.11086956602099421</v>
      </c>
      <c r="S552">
        <v>5</v>
      </c>
      <c r="T552">
        <v>18.322079023928701</v>
      </c>
      <c r="U552">
        <f t="shared" si="33"/>
        <v>90610351.905500144</v>
      </c>
      <c r="V552" s="10">
        <f t="shared" si="34"/>
        <v>6.3781878166116295E-3</v>
      </c>
      <c r="W552">
        <f>6310.7*EXP(-2.62*(C552+273)*0.001-0.669*(D552-E552)/D552)*POWER(B552*(D552-E552)/D552/SQRT(J552*0.01*(D552-E552)),0.115)*POWER(((D552-E552)/D552),0.407)*1000000</f>
        <v>67100039.731246382</v>
      </c>
      <c r="X552" s="10">
        <f t="shared" si="35"/>
        <v>0.25474280844222885</v>
      </c>
      <c r="Y552">
        <f>(H552/N552)*U552</f>
        <v>35613416.523203827</v>
      </c>
      <c r="Z552" s="11">
        <f>ABS(H552-Y552)</f>
        <v>225709.4421621263</v>
      </c>
      <c r="AA552">
        <v>34799435.193991199</v>
      </c>
      <c r="AB552" s="10">
        <f>ABS(AA552-H552)/H552</f>
        <v>1.662362259592845E-2</v>
      </c>
      <c r="AD552" s="11"/>
    </row>
    <row r="553" spans="1:30" ht="15.6" x14ac:dyDescent="0.25">
      <c r="A553" s="12">
        <v>6</v>
      </c>
      <c r="B553" s="13">
        <v>3.6452755278275202</v>
      </c>
      <c r="C553" s="13">
        <v>1065.05144873838</v>
      </c>
      <c r="D553" s="14">
        <v>8.2152525210629698E-2</v>
      </c>
      <c r="E553" s="14">
        <v>7.0130793863955099E-2</v>
      </c>
      <c r="F553" s="12">
        <v>0.14615638019489</v>
      </c>
      <c r="G553" s="12">
        <v>2.9716787351360501</v>
      </c>
      <c r="H553" s="15">
        <v>25108087.852488302</v>
      </c>
      <c r="I553" s="15">
        <v>881924.91999631701</v>
      </c>
      <c r="J553">
        <f>560*(1+2.2*10^(-5)*H553/(G553*1000)/((D553-E553)*1000))</f>
        <v>568.65875541870832</v>
      </c>
      <c r="K553">
        <f>(J553*(D553-E553)*1000)^(1/2)</f>
        <v>82.681695589640938</v>
      </c>
      <c r="L553">
        <f>(D553+E553)/2*1000</f>
        <v>76.141659537292412</v>
      </c>
      <c r="M553">
        <f>0.8049-0.3393*F553+(0.2488+0.0393*F553+0.0732*F553*F553)*K553/L553</f>
        <v>1.0334146150249175</v>
      </c>
      <c r="N553">
        <f>H553/1000/(M553*G553*K553)*10^6</f>
        <v>98884406.091768503</v>
      </c>
      <c r="O553">
        <f t="shared" si="32"/>
        <v>18.409462110670457</v>
      </c>
      <c r="P553" s="13">
        <v>1065.05144873838</v>
      </c>
      <c r="Q553">
        <f>R553*B553*1000/K553</f>
        <v>6.9662316070877228</v>
      </c>
      <c r="R553">
        <f>LN(1/(1-F553))</f>
        <v>0.15800721694346923</v>
      </c>
      <c r="S553">
        <v>5</v>
      </c>
      <c r="T553">
        <v>18.3503587769554</v>
      </c>
      <c r="U553">
        <f t="shared" si="33"/>
        <v>93209366.818982974</v>
      </c>
      <c r="V553" s="10">
        <f t="shared" si="34"/>
        <v>5.7390639202695687E-2</v>
      </c>
      <c r="W553">
        <f>6310.7*EXP(-2.62*(C553+273)*0.001-0.669*(D553-E553)/D553)*POWER(B553*(D553-E553)/D553/SQRT(J553*0.01*(D553-E553)),0.115)*POWER(((D553-E553)/D553),0.407)*1000000</f>
        <v>85303097.93981795</v>
      </c>
      <c r="X553" s="10">
        <f t="shared" si="35"/>
        <v>0.13734529728930747</v>
      </c>
      <c r="Y553">
        <f>(H553/N553)*U553</f>
        <v>23667118.64147656</v>
      </c>
      <c r="Z553" s="11">
        <f>ABS(H553-Y553)</f>
        <v>1440969.2110117413</v>
      </c>
      <c r="AA553">
        <v>22386765.7558847</v>
      </c>
      <c r="AB553" s="10">
        <f>ABS(AA553-H553)/H553</f>
        <v>0.10838428288890622</v>
      </c>
      <c r="AD553" s="11"/>
    </row>
    <row r="554" spans="1:30" ht="15.6" x14ac:dyDescent="0.25">
      <c r="A554" s="12">
        <v>7</v>
      </c>
      <c r="B554" s="13">
        <v>4.0527575890871299</v>
      </c>
      <c r="C554" s="13">
        <v>1072.8741607296899</v>
      </c>
      <c r="D554" s="14">
        <v>7.0130793863955099E-2</v>
      </c>
      <c r="E554" s="14">
        <v>6.1000544835071203E-2</v>
      </c>
      <c r="F554" s="12">
        <v>0.13000350026756399</v>
      </c>
      <c r="G554" s="12">
        <v>2.9723063398797298</v>
      </c>
      <c r="H554" s="15">
        <v>21622911.569271401</v>
      </c>
      <c r="I554" s="15">
        <v>660221.181168654</v>
      </c>
      <c r="J554">
        <f>560*(1+2.2*10^(-5)*H554/(G554*1000)/((D554-E554)*1000))</f>
        <v>569.81631958491676</v>
      </c>
      <c r="K554">
        <f>(J554*(D554-E554)*1000)^(1/2)</f>
        <v>72.128807688276538</v>
      </c>
      <c r="L554">
        <f>(D554+E554)/2*1000</f>
        <v>65.565669349513144</v>
      </c>
      <c r="M554">
        <f>0.8049-0.3393*F554+(0.2488+0.0393*F554+0.0732*F554*F554)*K554/L554</f>
        <v>1.0414762973211258</v>
      </c>
      <c r="N554">
        <f>H554/1000/(M554*G554*K554)*10^6</f>
        <v>96841712.511934534</v>
      </c>
      <c r="O554">
        <f t="shared" si="32"/>
        <v>18.388588373809355</v>
      </c>
      <c r="P554" s="13">
        <v>1072.8741607296899</v>
      </c>
      <c r="Q554">
        <f>R554*B554*1000/K554</f>
        <v>7.8250524835165898</v>
      </c>
      <c r="R554">
        <f>LN(1/(1-F554))</f>
        <v>0.13926609063765166</v>
      </c>
      <c r="S554">
        <v>5</v>
      </c>
      <c r="T554">
        <v>18.349717215511099</v>
      </c>
      <c r="U554">
        <f t="shared" si="33"/>
        <v>93149586.461420968</v>
      </c>
      <c r="V554" s="10">
        <f t="shared" si="34"/>
        <v>3.8125369272652601E-2</v>
      </c>
      <c r="W554">
        <f>6310.7*EXP(-2.62*(C554+273)*0.001-0.669*(D554-E554)/D554)*POWER(B554*(D554-E554)/D554/SQRT(J554*0.01*(D554-E554)),0.115)*POWER(((D554-E554)/D554),0.407)*1000000</f>
        <v>81726603.99796997</v>
      </c>
      <c r="X554" s="10">
        <f t="shared" si="35"/>
        <v>0.15608055787016173</v>
      </c>
      <c r="Y554">
        <f>(H554/N554)*U554</f>
        <v>20798530.080943018</v>
      </c>
      <c r="Z554" s="11">
        <f>ABS(H554-Y554)</f>
        <v>824381.48832838237</v>
      </c>
      <c r="AA554">
        <v>19032541.184489299</v>
      </c>
      <c r="AB554" s="10">
        <f>ABS(AA554-H554)/H554</f>
        <v>0.11979748316888604</v>
      </c>
      <c r="AD554" s="11"/>
    </row>
    <row r="555" spans="1:30" ht="15.6" x14ac:dyDescent="0.25">
      <c r="A555" s="17" t="s">
        <v>24</v>
      </c>
      <c r="B555" s="18">
        <v>2.1298933602500099</v>
      </c>
      <c r="C555" s="18">
        <v>1074.7596781468701</v>
      </c>
      <c r="D555" s="19">
        <v>0.25</v>
      </c>
      <c r="E555" s="19">
        <v>0.223269252136574</v>
      </c>
      <c r="F555" s="20">
        <v>0.106880239357961</v>
      </c>
      <c r="G555" s="20">
        <v>3.85</v>
      </c>
      <c r="H555" s="21">
        <v>42577494.847005099</v>
      </c>
      <c r="I555" s="21">
        <v>2607817.9154198598</v>
      </c>
      <c r="J555">
        <f>560*(1+2.2*10^(-5)*H555/(G555*1000)/((D555-E555)*1000))</f>
        <v>565.09705093948514</v>
      </c>
      <c r="K555">
        <f>(J555*(D555-E555)*1000)^(1/2)</f>
        <v>122.90429930246124</v>
      </c>
      <c r="L555">
        <f>(D555+E555)/2*1000</f>
        <v>236.63462606828699</v>
      </c>
      <c r="M555">
        <f>0.8049-0.3393*F555+(0.2488+0.0393*F555+0.0732*F555*F555)*K555/L555</f>
        <v>0.90047426085646198</v>
      </c>
      <c r="N555">
        <f>H555/1000/(M555*G555*K555)*10^6</f>
        <v>99926573.796539977</v>
      </c>
      <c r="O555">
        <f t="shared" si="32"/>
        <v>18.419946212215368</v>
      </c>
      <c r="P555" s="18">
        <v>1074.7596781468701</v>
      </c>
      <c r="Q555">
        <f>R555*B555*1000/K555</f>
        <v>1.9588544763724773</v>
      </c>
      <c r="R555">
        <f>LN(1/(1-F555))</f>
        <v>0.11303459663623214</v>
      </c>
      <c r="S555">
        <v>5</v>
      </c>
      <c r="T555">
        <v>18.290054567825798</v>
      </c>
      <c r="U555">
        <f t="shared" si="33"/>
        <v>87754576.063803583</v>
      </c>
      <c r="V555" s="10">
        <f t="shared" si="34"/>
        <v>0.12180941735798669</v>
      </c>
      <c r="W555">
        <f>6310.7*EXP(-2.62*(C555+273)*0.001-0.669*(D555-E555)/D555)*POWER(B555*(D555-E555)/D555/SQRT(J555*0.01*(D555-E555)),0.115)*POWER(((D555-E555)/D555),0.407)*1000000</f>
        <v>65102465.107014038</v>
      </c>
      <c r="X555" s="10">
        <f t="shared" si="35"/>
        <v>0.34849697499316989</v>
      </c>
      <c r="Y555">
        <f>(H555/N555)*U555</f>
        <v>37391155.00712873</v>
      </c>
      <c r="Z555" s="11">
        <f>ABS(H555-Y555)</f>
        <v>5186339.8398763686</v>
      </c>
      <c r="AA555">
        <v>38325122.7378795</v>
      </c>
      <c r="AB555" s="10">
        <f>ABS(AA555-H555)/H555</f>
        <v>9.9873703805396882E-2</v>
      </c>
      <c r="AD555" s="11"/>
    </row>
    <row r="556" spans="1:30" ht="15.6" x14ac:dyDescent="0.25">
      <c r="A556" s="17" t="s">
        <v>24</v>
      </c>
      <c r="B556" s="18">
        <v>2.1295715834736599</v>
      </c>
      <c r="C556" s="18">
        <v>1062.5071186323401</v>
      </c>
      <c r="D556" s="19">
        <v>0.25</v>
      </c>
      <c r="E556" s="19">
        <v>0.223848836210917</v>
      </c>
      <c r="F556" s="20">
        <v>0.104562830024322</v>
      </c>
      <c r="G556" s="20">
        <v>3.85</v>
      </c>
      <c r="H556" s="21">
        <v>43170850.310439602</v>
      </c>
      <c r="I556" s="21">
        <v>2625099.3176454902</v>
      </c>
      <c r="J556">
        <f>560*(1+2.2*10^(-5)*H556/(G556*1000)/((D556-E556)*1000))</f>
        <v>565.28262229962695</v>
      </c>
      <c r="K556">
        <f>(J556*(D556-E556)*1000)^(1/2)</f>
        <v>121.58453208726793</v>
      </c>
      <c r="L556">
        <f>(D556+E556)/2*1000</f>
        <v>236.9244181054585</v>
      </c>
      <c r="M556">
        <f>0.8049-0.3393*F556+(0.2488+0.0393*F556+0.0732*F556*F556)*K556/L556</f>
        <v>0.89962018144412692</v>
      </c>
      <c r="N556">
        <f>H556/1000/(M556*G556*K556)*10^6</f>
        <v>102516166.07898694</v>
      </c>
      <c r="O556">
        <f t="shared" si="32"/>
        <v>18.445531061950362</v>
      </c>
      <c r="P556" s="18">
        <v>1062.5071186323401</v>
      </c>
      <c r="Q556">
        <f>R556*B556*1000/K556</f>
        <v>1.9344298397835569</v>
      </c>
      <c r="R556">
        <f>LN(1/(1-F556))</f>
        <v>0.11044322189071018</v>
      </c>
      <c r="S556">
        <v>5</v>
      </c>
      <c r="T556">
        <v>18.321439246461399</v>
      </c>
      <c r="U556">
        <f t="shared" si="33"/>
        <v>90552399.984190077</v>
      </c>
      <c r="V556" s="10">
        <f t="shared" si="34"/>
        <v>0.11670126334590966</v>
      </c>
      <c r="W556">
        <f>6310.7*EXP(-2.62*(C556+273)*0.001-0.669*(D556-E556)/D556)*POWER(B556*(D556-E556)/D556/SQRT(J556*0.01*(D556-E556)),0.115)*POWER(((D556-E556)/D556),0.407)*1000000</f>
        <v>66646105.66505672</v>
      </c>
      <c r="X556" s="10">
        <f t="shared" si="35"/>
        <v>0.34989662397531485</v>
      </c>
      <c r="Y556">
        <f>(H556/N556)*U556</f>
        <v>38132757.539494142</v>
      </c>
      <c r="Z556" s="11">
        <f>ABS(H556-Y556)</f>
        <v>5038092.7709454596</v>
      </c>
      <c r="AA556">
        <v>38613877.167878397</v>
      </c>
      <c r="AB556" s="10">
        <f>ABS(AA556-H556)/H556</f>
        <v>0.10555671500079845</v>
      </c>
      <c r="AD556" s="11"/>
    </row>
    <row r="557" spans="1:30" ht="15.6" x14ac:dyDescent="0.25">
      <c r="A557" s="17" t="s">
        <v>24</v>
      </c>
      <c r="B557" s="18">
        <v>1.6726637452267099</v>
      </c>
      <c r="C557" s="18">
        <v>1079.45498136826</v>
      </c>
      <c r="D557" s="19">
        <v>0.25</v>
      </c>
      <c r="E557" s="19">
        <v>0.218618326799564</v>
      </c>
      <c r="F557" s="20">
        <v>0.12547650220086401</v>
      </c>
      <c r="G557" s="20">
        <v>3.65</v>
      </c>
      <c r="H557" s="21">
        <v>39339440.592719004</v>
      </c>
      <c r="I557" s="21">
        <v>2544782.6658997</v>
      </c>
      <c r="J557">
        <f>560*(1+2.2*10^(-5)*H557/(G557*1000)/((D557-E557)*1000))</f>
        <v>564.23126209885277</v>
      </c>
      <c r="K557">
        <f>(J557*(D557-E557)*1000)^(1/2)</f>
        <v>133.06585240645231</v>
      </c>
      <c r="L557">
        <f>(D557+E557)/2*1000</f>
        <v>234.30916339978199</v>
      </c>
      <c r="M557">
        <f>0.8049-0.3393*F557+(0.2488+0.0393*F557+0.0732*F557*F557)*K557/L557</f>
        <v>0.90707610940035421</v>
      </c>
      <c r="N557">
        <f>H557/1000/(M557*G557*K557)*10^6</f>
        <v>89294552.780611828</v>
      </c>
      <c r="O557">
        <f t="shared" si="32"/>
        <v>18.307451044888914</v>
      </c>
      <c r="P557" s="18">
        <v>1079.45498136826</v>
      </c>
      <c r="Q557">
        <f>R557*B557*1000/K557</f>
        <v>1.6853629420524112</v>
      </c>
      <c r="R557">
        <f>LN(1/(1-F557))</f>
        <v>0.13407611490261243</v>
      </c>
      <c r="S557">
        <v>5</v>
      </c>
      <c r="T557">
        <v>18.279488134844598</v>
      </c>
      <c r="U557">
        <f t="shared" si="33"/>
        <v>86832204.885492712</v>
      </c>
      <c r="V557" s="10">
        <f t="shared" si="34"/>
        <v>2.7575566688472799E-2</v>
      </c>
      <c r="W557">
        <f>6310.7*EXP(-2.62*(C557+273)*0.001-0.669*(D557-E557)/D557)*POWER(B557*(D557-E557)/D557/SQRT(J557*0.01*(D557-E557)),0.115)*POWER(((D557-E557)/D557),0.407)*1000000</f>
        <v>66554621.090819053</v>
      </c>
      <c r="X557" s="10">
        <f t="shared" si="35"/>
        <v>0.25466202564071977</v>
      </c>
      <c r="Y557">
        <f>(H557/N557)*U557</f>
        <v>38254633.225167267</v>
      </c>
      <c r="Z557" s="11">
        <f>ABS(H557-Y557)</f>
        <v>1084807.3675517365</v>
      </c>
      <c r="AA557">
        <v>38571199.348964997</v>
      </c>
      <c r="AB557" s="10">
        <f>ABS(AA557-H557)/H557</f>
        <v>1.9528524864082436E-2</v>
      </c>
      <c r="AD557" s="11"/>
    </row>
    <row r="558" spans="1:30" ht="15.6" x14ac:dyDescent="0.25">
      <c r="A558" s="12">
        <v>3</v>
      </c>
      <c r="B558" s="13">
        <v>2.7916327971067001</v>
      </c>
      <c r="C558" s="13">
        <v>1067.00834897141</v>
      </c>
      <c r="D558" s="14">
        <v>0.15085192145028298</v>
      </c>
      <c r="E558" s="14">
        <v>0.122327137372249</v>
      </c>
      <c r="F558" s="12">
        <v>0.18896602179011601</v>
      </c>
      <c r="G558" s="12">
        <v>3.9700628478522102</v>
      </c>
      <c r="H558" s="15">
        <v>44827780.863545902</v>
      </c>
      <c r="I558" s="15">
        <v>2617060.2717549098</v>
      </c>
      <c r="J558">
        <f>560*(1+2.2*10^(-5)*H558/(G558*1000)/((D558-E558)*1000))</f>
        <v>564.87683655376429</v>
      </c>
      <c r="K558">
        <f>(J558*(D558-E558)*1000)^(1/2)</f>
        <v>126.93695204068443</v>
      </c>
      <c r="L558">
        <f>(D558+E558)/2*1000</f>
        <v>136.58952941126597</v>
      </c>
      <c r="M558">
        <f>0.8049-0.3393*F558+(0.2488+0.0393*F558+0.0732*F558*F558)*K558/L558</f>
        <v>0.98133218138412182</v>
      </c>
      <c r="N558">
        <f>H558/1000/(M558*G558*K558)*10^6</f>
        <v>90645396.130816087</v>
      </c>
      <c r="O558">
        <f t="shared" si="32"/>
        <v>18.322465706570572</v>
      </c>
      <c r="P558" s="13">
        <v>1067.00834897141</v>
      </c>
      <c r="Q558">
        <f>R558*B558*1000/K558</f>
        <v>4.6061800004557636</v>
      </c>
      <c r="R558">
        <f>LN(1/(1-F558))</f>
        <v>0.20944532906140134</v>
      </c>
      <c r="S558">
        <v>5</v>
      </c>
      <c r="T558">
        <v>18.310561281337399</v>
      </c>
      <c r="U558">
        <f t="shared" si="33"/>
        <v>89572712.300026149</v>
      </c>
      <c r="V558" s="10">
        <f t="shared" si="34"/>
        <v>1.18338479015733E-2</v>
      </c>
      <c r="W558">
        <f>6310.7*EXP(-2.62*(C558+273)*0.001-0.669*(D558-E558)/D558)*POWER(B558*(D558-E558)/D558/SQRT(J558*0.01*(D558-E558)),0.115)*POWER(((D558-E558)/D558),0.407)*1000000</f>
        <v>87034497.370450795</v>
      </c>
      <c r="X558" s="10">
        <f t="shared" si="35"/>
        <v>3.9835434721407985E-2</v>
      </c>
      <c r="Y558">
        <f>(H558/N558)*U558</f>
        <v>44297295.723041646</v>
      </c>
      <c r="Z558" s="11">
        <f>ABS(H558-Y558)</f>
        <v>530485.14050425589</v>
      </c>
      <c r="AA558">
        <v>43810865.322550602</v>
      </c>
      <c r="AB558" s="10">
        <f>ABS(AA558-H558)/H558</f>
        <v>2.2684940485694638E-2</v>
      </c>
      <c r="AD558" s="11"/>
    </row>
    <row r="559" spans="1:30" ht="15.6" x14ac:dyDescent="0.25">
      <c r="A559" s="12">
        <v>4</v>
      </c>
      <c r="B559" s="13">
        <v>2.6665672921203698</v>
      </c>
      <c r="C559" s="13">
        <v>1060.90969071215</v>
      </c>
      <c r="D559" s="14">
        <v>0.122327137372249</v>
      </c>
      <c r="E559" s="14">
        <v>9.6589904870718696E-2</v>
      </c>
      <c r="F559" s="12">
        <v>0.210224898286025</v>
      </c>
      <c r="G559" s="12">
        <v>3.9717481697569701</v>
      </c>
      <c r="H559" s="15">
        <v>46225900.529223397</v>
      </c>
      <c r="I559" s="15">
        <v>2604136.7107616402</v>
      </c>
      <c r="J559">
        <f>560*(1+2.2*10^(-5)*H559/(G559*1000)/((D559-E559)*1000))</f>
        <v>565.57124860482361</v>
      </c>
      <c r="K559">
        <f>(J559*(D559-E559)*1000)^(1/2)</f>
        <v>120.64923837937454</v>
      </c>
      <c r="L559">
        <f>(D559+E559)/2*1000</f>
        <v>109.45852112148386</v>
      </c>
      <c r="M559">
        <f>0.8049-0.3393*F559+(0.2488+0.0393*F559+0.0732*F559*F559)*K559/L559</f>
        <v>1.0204795555502759</v>
      </c>
      <c r="N559">
        <f>H559/1000/(M559*G559*K559)*10^6</f>
        <v>94531115.606425896</v>
      </c>
      <c r="O559">
        <f t="shared" si="32"/>
        <v>18.36443960394439</v>
      </c>
      <c r="P559" s="13">
        <v>1060.90969071215</v>
      </c>
      <c r="Q559">
        <f>R559*B559*1000/K559</f>
        <v>5.2161845624556928</v>
      </c>
      <c r="R559">
        <f>LN(1/(1-F559))</f>
        <v>0.23600705542521977</v>
      </c>
      <c r="S559">
        <v>5</v>
      </c>
      <c r="T559">
        <v>18.334672194630301</v>
      </c>
      <c r="U559">
        <f t="shared" si="33"/>
        <v>91758638.644507721</v>
      </c>
      <c r="V559" s="10">
        <f t="shared" si="34"/>
        <v>2.9328723607380255E-2</v>
      </c>
      <c r="W559">
        <f>6310.7*EXP(-2.62*(C559+273)*0.001-0.669*(D559-E559)/D559)*POWER(B559*(D559-E559)/D559/SQRT(J559*0.01*(D559-E559)),0.115)*POWER(((D559-E559)/D559),0.407)*1000000</f>
        <v>92234335.077832192</v>
      </c>
      <c r="X559" s="10">
        <f t="shared" si="35"/>
        <v>2.4296555836241258E-2</v>
      </c>
      <c r="Y559">
        <f>(H559/N559)*U559</f>
        <v>44870153.86909955</v>
      </c>
      <c r="Z559" s="11">
        <f>ABS(H559-Y559)</f>
        <v>1355746.6601238474</v>
      </c>
      <c r="AA559">
        <v>46213256.362607203</v>
      </c>
      <c r="AB559" s="10">
        <f>ABS(AA559-H559)/H559</f>
        <v>2.7352991442969245E-4</v>
      </c>
      <c r="AD559" s="11"/>
    </row>
    <row r="560" spans="1:30" ht="15.6" x14ac:dyDescent="0.25">
      <c r="A560" s="12">
        <v>5</v>
      </c>
      <c r="B560" s="13">
        <v>3.0712668984265901</v>
      </c>
      <c r="C560" s="13">
        <v>1065.86923347421</v>
      </c>
      <c r="D560" s="14">
        <v>9.6589904870718696E-2</v>
      </c>
      <c r="E560" s="14">
        <v>7.5345885279774094E-2</v>
      </c>
      <c r="F560" s="12">
        <v>0.219712901976162</v>
      </c>
      <c r="G560" s="12">
        <v>3.9731320081340402</v>
      </c>
      <c r="H560" s="15">
        <v>45986148.4018948</v>
      </c>
      <c r="I560" s="15">
        <v>2285134.6517065498</v>
      </c>
      <c r="J560">
        <f>560*(1+2.2*10^(-5)*H560/(G560*1000)/((D560-E560)*1000))</f>
        <v>566.71224895972364</v>
      </c>
      <c r="K560">
        <f>(J560*(D560-E560)*1000)^(1/2)</f>
        <v>109.72349848290767</v>
      </c>
      <c r="L560">
        <f>(D560+E560)/2*1000</f>
        <v>85.967895075246389</v>
      </c>
      <c r="M560">
        <f>0.8049-0.3393*F560+(0.2488+0.0393*F560+0.0732*F560*F560)*K560/L560</f>
        <v>1.0634334427338645</v>
      </c>
      <c r="N560">
        <f>H560/1000/(M560*G560*K560)*10^6</f>
        <v>99193698.020364881</v>
      </c>
      <c r="O560">
        <f t="shared" si="32"/>
        <v>18.412585042216595</v>
      </c>
      <c r="P560" s="13">
        <v>1065.86923347421</v>
      </c>
      <c r="Q560">
        <f>R560*B560*1000/K560</f>
        <v>6.9443730120962712</v>
      </c>
      <c r="R560">
        <f>LN(1/(1-F560))</f>
        <v>0.2480933526317243</v>
      </c>
      <c r="S560">
        <v>5</v>
      </c>
      <c r="T560">
        <v>18.351013425465599</v>
      </c>
      <c r="U560">
        <f t="shared" si="33"/>
        <v>93270406.169587657</v>
      </c>
      <c r="V560" s="10">
        <f t="shared" si="34"/>
        <v>5.9714396871877358E-2</v>
      </c>
      <c r="W560">
        <f>6310.7*EXP(-2.62*(C560+273)*0.001-0.669*(D560-E560)/D560)*POWER(B560*(D560-E560)/D560/SQRT(J560*0.01*(D560-E560)),0.115)*POWER(((D560-E560)/D560),0.407)*1000000</f>
        <v>95133006.390663803</v>
      </c>
      <c r="X560" s="10">
        <f t="shared" si="35"/>
        <v>4.0936992074510632E-2</v>
      </c>
      <c r="Y560">
        <f>(H560/N560)*U560</f>
        <v>43240113.285615005</v>
      </c>
      <c r="Z560" s="11">
        <f>ABS(H560-Y560)</f>
        <v>2746035.1162797958</v>
      </c>
      <c r="AA560">
        <v>47768306.273611203</v>
      </c>
      <c r="AB560" s="10">
        <f>ABS(AA560-H560)/H560</f>
        <v>3.8754232168810444E-2</v>
      </c>
      <c r="AD560" s="11"/>
    </row>
    <row r="561" spans="1:30" ht="15.6" x14ac:dyDescent="0.25">
      <c r="A561" s="12">
        <v>6</v>
      </c>
      <c r="B561" s="13">
        <v>3.5284657573143301</v>
      </c>
      <c r="C561" s="13">
        <v>1076.7739877208901</v>
      </c>
      <c r="D561" s="14">
        <v>7.5345885279774094E-2</v>
      </c>
      <c r="E561" s="14">
        <v>6.0090192457695403E-2</v>
      </c>
      <c r="F561" s="12">
        <v>0.202207088769737</v>
      </c>
      <c r="G561" s="12">
        <v>3.9741627564573001</v>
      </c>
      <c r="H561" s="15">
        <v>40956521.654161803</v>
      </c>
      <c r="I561" s="15">
        <v>1664087.9145233401</v>
      </c>
      <c r="J561">
        <f>560*(1+2.2*10^(-5)*H561/(G561*1000)/((D561-E561)*1000))</f>
        <v>568.32254571056808</v>
      </c>
      <c r="K561">
        <f>(J561*(D561-E561)*1000)^(1/2)</f>
        <v>93.113662698994943</v>
      </c>
      <c r="L561">
        <f>(D561+E561)/2*1000</f>
        <v>67.718038868734752</v>
      </c>
      <c r="M561">
        <f>0.8049-0.3393*F561+(0.2488+0.0393*F561+0.0732*F561*F561)*K561/L561</f>
        <v>1.0934384615887904</v>
      </c>
      <c r="N561">
        <f>H561/1000/(M561*G561*K561)*10^6</f>
        <v>101220775.51998015</v>
      </c>
      <c r="O561">
        <f t="shared" si="32"/>
        <v>18.432814585447591</v>
      </c>
      <c r="P561" s="13">
        <v>1076.7739877208901</v>
      </c>
      <c r="Q561">
        <f>R561*B561*1000/K561</f>
        <v>8.5605308177761952</v>
      </c>
      <c r="R561">
        <f>LN(1/(1-F561))</f>
        <v>0.22590622494731918</v>
      </c>
      <c r="S561">
        <v>5</v>
      </c>
      <c r="T561">
        <v>18.3577939630283</v>
      </c>
      <c r="U561">
        <f t="shared" si="33"/>
        <v>93904978.601975724</v>
      </c>
      <c r="V561" s="10">
        <f t="shared" si="34"/>
        <v>7.2275645789340398E-2</v>
      </c>
      <c r="W561">
        <f>6310.7*EXP(-2.62*(C561+273)*0.001-0.669*(D561-E561)/D561)*POWER(B561*(D561-E561)/D561/SQRT(J561*0.01*(D561-E561)),0.115)*POWER(((D561-E561)/D561),0.407)*1000000</f>
        <v>92761875.135689944</v>
      </c>
      <c r="X561" s="10">
        <f t="shared" si="35"/>
        <v>8.3568816192486947E-2</v>
      </c>
      <c r="Y561">
        <f>(H561/N561)*U561</f>
        <v>37996362.602322154</v>
      </c>
      <c r="Z561" s="11">
        <f>ABS(H561-Y561)</f>
        <v>2960159.0518396497</v>
      </c>
      <c r="AA561">
        <v>44767196.806622401</v>
      </c>
      <c r="AB561" s="10">
        <f>ABS(AA561-H561)/H561</f>
        <v>9.3041962514250162E-2</v>
      </c>
      <c r="AD561" s="11"/>
    </row>
    <row r="562" spans="1:30" ht="15.6" x14ac:dyDescent="0.25">
      <c r="A562" s="12">
        <v>7</v>
      </c>
      <c r="B562" s="13">
        <v>4.0265103520117904</v>
      </c>
      <c r="C562" s="13">
        <v>1089.9150489052699</v>
      </c>
      <c r="D562" s="14">
        <v>6.0090192457695403E-2</v>
      </c>
      <c r="E562" s="14">
        <v>4.9050403915564499E-2</v>
      </c>
      <c r="F562" s="12">
        <v>0.18341507297705001</v>
      </c>
      <c r="G562" s="12">
        <v>3.97483201401247</v>
      </c>
      <c r="H562" s="15">
        <v>36897699.159194201</v>
      </c>
      <c r="I562" s="15">
        <v>1252165.38700828</v>
      </c>
      <c r="J562">
        <f>560*(1+2.2*10^(-5)*H562/(G562*1000)/((D562-E562)*1000))</f>
        <v>570.35930117429859</v>
      </c>
      <c r="K562">
        <f>(J562*(D562-E562)*1000)^(1/2)</f>
        <v>79.351408796579108</v>
      </c>
      <c r="L562">
        <f>(D562+E562)/2*1000</f>
        <v>54.570298186629948</v>
      </c>
      <c r="M562">
        <f>0.8049-0.3393*F562+(0.2488+0.0393*F562+0.0732*F562*F562)*K562/L562</f>
        <v>1.1185130653731925</v>
      </c>
      <c r="N562">
        <f>H562/1000/(M562*G562*K562)*10^6</f>
        <v>104588709.29002</v>
      </c>
      <c r="O562">
        <f t="shared" si="32"/>
        <v>18.465546161990954</v>
      </c>
      <c r="P562" s="13">
        <v>1089.9150489052699</v>
      </c>
      <c r="Q562">
        <f>R562*B562*1000/K562</f>
        <v>10.281721387992008</v>
      </c>
      <c r="R562">
        <f>LN(1/(1-F562))</f>
        <v>0.20262435848040145</v>
      </c>
      <c r="S562">
        <v>5</v>
      </c>
      <c r="T562">
        <v>18.368137721570999</v>
      </c>
      <c r="U562">
        <f t="shared" si="33"/>
        <v>94881349.996145651</v>
      </c>
      <c r="V562" s="10">
        <f t="shared" si="34"/>
        <v>9.281460073243912E-2</v>
      </c>
      <c r="W562">
        <f>6310.7*EXP(-2.62*(C562+273)*0.001-0.669*(D562-E562)/D562)*POWER(B562*(D562-E562)/D562/SQRT(J562*0.01*(D562-E562)),0.115)*POWER(((D562-E562)/D562),0.407)*1000000</f>
        <v>89209675.956410006</v>
      </c>
      <c r="X562" s="10">
        <f t="shared" si="35"/>
        <v>0.14704295939788872</v>
      </c>
      <c r="Y562">
        <f>(H562/N562)*U562</f>
        <v>33473053.943787936</v>
      </c>
      <c r="Z562" s="11">
        <f>ABS(H562-Y562)</f>
        <v>3424645.2154062651</v>
      </c>
      <c r="AA562">
        <v>38302775.710371099</v>
      </c>
      <c r="AB562" s="10">
        <f>ABS(AA562-H562)/H562</f>
        <v>3.80803297548373E-2</v>
      </c>
      <c r="AD562" s="11"/>
    </row>
    <row r="563" spans="1:30" ht="15.6" x14ac:dyDescent="0.25">
      <c r="A563" s="17" t="s">
        <v>24</v>
      </c>
      <c r="B563" s="18">
        <v>2.1282241130518398</v>
      </c>
      <c r="C563" s="18">
        <v>1062.1076147547001</v>
      </c>
      <c r="D563" s="19">
        <v>0.25</v>
      </c>
      <c r="E563" s="19">
        <v>0.22625923988556201</v>
      </c>
      <c r="F563" s="20">
        <v>9.4925070429580205E-2</v>
      </c>
      <c r="G563" s="20">
        <v>3.7</v>
      </c>
      <c r="H563" s="21">
        <v>39607053.317858703</v>
      </c>
      <c r="I563" s="21">
        <v>2333127.4047097</v>
      </c>
      <c r="J563">
        <f>560*(1+2.2*10^(-5)*H563/(G563*1000)/((D563-E563)*1000))</f>
        <v>565.55503624583878</v>
      </c>
      <c r="K563">
        <f>(J563*(D563-E563)*1000)^(1/2)</f>
        <v>115.87366589102434</v>
      </c>
      <c r="L563">
        <f>(D563+E563)/2*1000</f>
        <v>238.12961994278101</v>
      </c>
      <c r="M563">
        <f>0.8049-0.3393*F563+(0.2488+0.0393*F563+0.0732*F563*F563)*K563/L563</f>
        <v>0.89589402718294653</v>
      </c>
      <c r="N563">
        <f>H563/1000/(M563*G563*K563)*10^6</f>
        <v>103116798.47790885</v>
      </c>
      <c r="O563">
        <f t="shared" si="32"/>
        <v>18.45137286954526</v>
      </c>
      <c r="P563" s="18">
        <v>1062.1076147547001</v>
      </c>
      <c r="Q563">
        <f>R563*B563*1000/K563</f>
        <v>1.8318557857178117</v>
      </c>
      <c r="R563">
        <f>LN(1/(1-F563))</f>
        <v>9.9737543604100323E-2</v>
      </c>
      <c r="S563">
        <v>5</v>
      </c>
      <c r="T563">
        <v>18.3238720408559</v>
      </c>
      <c r="U563">
        <f t="shared" si="33"/>
        <v>90772963.539387032</v>
      </c>
      <c r="V563" s="10">
        <f t="shared" si="34"/>
        <v>0.1197073136552653</v>
      </c>
      <c r="W563">
        <f>6310.7*EXP(-2.62*(C563+273)*0.001-0.669*(D563-E563)/D563)*POWER(B563*(D563-E563)/D563/SQRT(J563*0.01*(D563-E563)),0.115)*POWER(((D563-E563)/D563),0.407)*1000000</f>
        <v>64191819.533634499</v>
      </c>
      <c r="X563" s="10">
        <f t="shared" si="35"/>
        <v>0.377484362575642</v>
      </c>
      <c r="Y563">
        <f>(H563/N563)*U563</f>
        <v>34865799.363376975</v>
      </c>
      <c r="Z563" s="11">
        <f>ABS(H563-Y563)</f>
        <v>4741253.9544817284</v>
      </c>
      <c r="AA563">
        <v>35085341.680775501</v>
      </c>
      <c r="AB563" s="10">
        <f>ABS(AA563-H563)/H563</f>
        <v>0.11416430302943986</v>
      </c>
      <c r="AD563" s="11"/>
    </row>
    <row r="564" spans="1:30" ht="15.6" x14ac:dyDescent="0.25">
      <c r="A564" s="30" t="s">
        <v>24</v>
      </c>
      <c r="B564" s="18">
        <v>2.1283308329903901</v>
      </c>
      <c r="C564" s="18">
        <v>1071.9794606295</v>
      </c>
      <c r="D564" s="19">
        <v>0.25</v>
      </c>
      <c r="E564" s="19">
        <v>0.22609452104202199</v>
      </c>
      <c r="F564" s="20">
        <v>9.55836823589684E-2</v>
      </c>
      <c r="G564" s="20">
        <v>4.05</v>
      </c>
      <c r="H564" s="21">
        <v>44031946.703940302</v>
      </c>
      <c r="I564" s="21">
        <v>2599716.8504504501</v>
      </c>
      <c r="J564">
        <f>560*(1+2.2*10^(-5)*H564/(G564*1000)/((D564-E564)*1000))</f>
        <v>565.60307094872587</v>
      </c>
      <c r="K564">
        <f>(J564*(D564-E564)*1000)^(1/2)</f>
        <v>116.27988781871314</v>
      </c>
      <c r="L564">
        <f>(D564+E564)/2*1000</f>
        <v>238.047260521011</v>
      </c>
      <c r="M564">
        <f>0.8049-0.3393*F564+(0.2488+0.0393*F564+0.0732*F564*F564)*K564/L564</f>
        <v>0.89616237820571332</v>
      </c>
      <c r="N564">
        <f>H564/1000/(M564*G564*K564)*10^6</f>
        <v>104332965.42540506</v>
      </c>
      <c r="O564">
        <f t="shared" si="32"/>
        <v>18.463097933556028</v>
      </c>
      <c r="P564" s="18">
        <v>1071.9794606295</v>
      </c>
      <c r="Q564">
        <f>R564*B564*1000/K564</f>
        <v>1.8388718574054688</v>
      </c>
      <c r="R564">
        <f>LN(1/(1-F564))</f>
        <v>0.10046549623662857</v>
      </c>
      <c r="S564">
        <v>5</v>
      </c>
      <c r="T564">
        <v>18.298709685499801</v>
      </c>
      <c r="U564">
        <f t="shared" si="33"/>
        <v>88517398.64368315</v>
      </c>
      <c r="V564" s="10">
        <f t="shared" si="34"/>
        <v>0.15158743660007978</v>
      </c>
      <c r="W564">
        <f>6310.7*EXP(-2.62*(C564+273)*0.001-0.669*(D564-E564)/D564)*POWER(B564*(D564-E564)/D564/SQRT(J564*0.01*(D564-E564)),0.115)*POWER(((D564-E564)/D564),0.407)*1000000</f>
        <v>62726456.915114962</v>
      </c>
      <c r="X564" s="10">
        <f t="shared" si="35"/>
        <v>0.39878583284434199</v>
      </c>
      <c r="Y564">
        <f>(H564/N564)*U564</f>
        <v>37357256.774578661</v>
      </c>
      <c r="Z564" s="11">
        <f>ABS(H564-Y564)</f>
        <v>6674689.9293616414</v>
      </c>
      <c r="AA564">
        <v>39575046.9803527</v>
      </c>
      <c r="AB564" s="10">
        <f>ABS(AA564-H564)/H564</f>
        <v>0.10121968382535233</v>
      </c>
      <c r="AD564" s="11"/>
    </row>
    <row r="565" spans="1:30" ht="15.6" x14ac:dyDescent="0.25">
      <c r="A565" s="17" t="s">
        <v>24</v>
      </c>
      <c r="B565" s="18">
        <v>2.1283446492695002</v>
      </c>
      <c r="C565" s="18">
        <v>1071.00825313372</v>
      </c>
      <c r="D565" s="19">
        <v>0.25</v>
      </c>
      <c r="E565" s="19">
        <v>0.22605765161875999</v>
      </c>
      <c r="F565" s="20">
        <v>9.5731101084526204E-2</v>
      </c>
      <c r="G565" s="20">
        <v>4.05</v>
      </c>
      <c r="H565" s="21">
        <v>41936420.978578299</v>
      </c>
      <c r="I565" s="21">
        <v>2476830.4111944698</v>
      </c>
      <c r="J565">
        <f>560*(1+2.2*10^(-5)*H565/(G565*1000)/((D565-E565)*1000))</f>
        <v>565.32819734799318</v>
      </c>
      <c r="K565">
        <f>(J565*(D565-E565)*1000)^(1/2)</f>
        <v>116.34124226018932</v>
      </c>
      <c r="L565">
        <f>(D565+E565)/2*1000</f>
        <v>238.02882580938001</v>
      </c>
      <c r="M565">
        <f>0.8049-0.3393*F565+(0.2488+0.0393*F565+0.0732*F565*F565)*K565/L565</f>
        <v>0.89619105104629393</v>
      </c>
      <c r="N565">
        <f>H565/1000/(M565*G565*K565)*10^6</f>
        <v>99312071.422634467</v>
      </c>
      <c r="O565">
        <f t="shared" si="32"/>
        <v>18.413777686809578</v>
      </c>
      <c r="P565" s="18">
        <v>1071.00825313372</v>
      </c>
      <c r="Q565">
        <f>R565*B565*1000/K565</f>
        <v>1.8408961686843885</v>
      </c>
      <c r="R565">
        <f>LN(1/(1-F565))</f>
        <v>0.10062850826827971</v>
      </c>
      <c r="S565">
        <v>5</v>
      </c>
      <c r="T565">
        <v>18.301131630512</v>
      </c>
      <c r="U565">
        <f t="shared" si="33"/>
        <v>88732042.738997102</v>
      </c>
      <c r="V565" s="10">
        <f t="shared" si="34"/>
        <v>0.10653315888068411</v>
      </c>
      <c r="W565">
        <f>6310.7*EXP(-2.62*(C565+273)*0.001-0.669*(D565-E565)/D565)*POWER(B565*(D565-E565)/D565/SQRT(J565*0.01*(D565-E565)),0.115)*POWER(((D565-E565)/D565),0.407)*1000000</f>
        <v>62926901.806849577</v>
      </c>
      <c r="X565" s="10">
        <f t="shared" si="35"/>
        <v>0.3663720743568365</v>
      </c>
      <c r="Y565">
        <f>(H565/N565)*U565</f>
        <v>37468801.579580158</v>
      </c>
      <c r="Z565" s="11">
        <f>ABS(H565-Y565)</f>
        <v>4467619.3989981413</v>
      </c>
      <c r="AA565">
        <v>39649610.009396799</v>
      </c>
      <c r="AB565" s="10">
        <f>ABS(AA565-H565)/H565</f>
        <v>5.4530427628758184E-2</v>
      </c>
      <c r="AD565" s="11"/>
    </row>
    <row r="566" spans="1:30" ht="15.6" x14ac:dyDescent="0.25">
      <c r="A566" s="17" t="s">
        <v>24</v>
      </c>
      <c r="B566" s="18">
        <v>2.1309449231976498</v>
      </c>
      <c r="C566" s="18">
        <v>1067.08733499809</v>
      </c>
      <c r="D566" s="19">
        <v>0.25</v>
      </c>
      <c r="E566" s="19">
        <v>0.221416949595787</v>
      </c>
      <c r="F566" s="20">
        <v>0.114286487022043</v>
      </c>
      <c r="G566" s="20">
        <v>3.45</v>
      </c>
      <c r="H566" s="21">
        <v>41041680.888130501</v>
      </c>
      <c r="I566" s="21">
        <v>2571625.7316137198</v>
      </c>
      <c r="J566">
        <f>560*(1+2.2*10^(-5)*H566/(G566*1000)/((D566-E566)*1000))</f>
        <v>565.12752960883711</v>
      </c>
      <c r="K566">
        <f>(J566*(D566-E566)*1000)^(1/2)</f>
        <v>127.09472319344248</v>
      </c>
      <c r="L566">
        <f>(D566+E566)/2*1000</f>
        <v>235.7084747978935</v>
      </c>
      <c r="M566">
        <f>0.8049-0.3393*F566+(0.2488+0.0393*F566+0.0732*F566*F566)*K566/L566</f>
        <v>0.90321364550902172</v>
      </c>
      <c r="N566">
        <f>H566/1000/(M566*G566*K566)*10^6</f>
        <v>103630605.20250195</v>
      </c>
      <c r="O566">
        <f t="shared" si="32"/>
        <v>18.45634326117521</v>
      </c>
      <c r="P566" s="18">
        <v>1067.08733499809</v>
      </c>
      <c r="Q566">
        <f>R566*B566*1000/K566</f>
        <v>2.0348221762596568</v>
      </c>
      <c r="R566">
        <f>LN(1/(1-F566))</f>
        <v>0.1213617294488902</v>
      </c>
      <c r="S566">
        <v>5</v>
      </c>
      <c r="T566">
        <v>18.3082540882416</v>
      </c>
      <c r="U566">
        <f t="shared" si="33"/>
        <v>89366288.977436244</v>
      </c>
      <c r="V566" s="10">
        <f t="shared" si="34"/>
        <v>0.13764578714166695</v>
      </c>
      <c r="W566">
        <f>6310.7*EXP(-2.62*(C566+273)*0.001-0.669*(D566-E566)/D566)*POWER(B566*(D566-E566)/D566/SQRT(J566*0.01*(D566-E566)),0.115)*POWER(((D566-E566)/D566),0.407)*1000000</f>
        <v>68188918.859214142</v>
      </c>
      <c r="X566" s="10">
        <f t="shared" si="35"/>
        <v>0.34200018685630662</v>
      </c>
      <c r="Y566">
        <f>(H566/N566)*U566</f>
        <v>35392466.416666672</v>
      </c>
      <c r="Z566" s="11">
        <f>ABS(H566-Y566)</f>
        <v>5649214.4714638293</v>
      </c>
      <c r="AA566">
        <v>34944775.198696397</v>
      </c>
      <c r="AB566" s="10">
        <f>ABS(AA566-H566)/H566</f>
        <v>0.14855399577938255</v>
      </c>
      <c r="AD566" s="11"/>
    </row>
    <row r="567" spans="1:30" ht="15.6" x14ac:dyDescent="0.25">
      <c r="A567" s="12">
        <v>7</v>
      </c>
      <c r="B567" s="13">
        <v>4.0178780622313797</v>
      </c>
      <c r="C567" s="13">
        <v>1062.56578099679</v>
      </c>
      <c r="D567" s="14">
        <v>6.7698780037102196E-2</v>
      </c>
      <c r="E567" s="14">
        <v>6.10219943453379E-2</v>
      </c>
      <c r="F567" s="12">
        <v>9.8479437065246506E-2</v>
      </c>
      <c r="G567" s="12">
        <v>3.0311163405852501</v>
      </c>
      <c r="H567" s="15">
        <v>17822932.020465001</v>
      </c>
      <c r="I567" s="15">
        <v>457497.75732803502</v>
      </c>
      <c r="J567">
        <f>560*(1+2.2*10^(-5)*H567/(G567*1000)/((D567-E567)*1000))</f>
        <v>570.84975211535516</v>
      </c>
      <c r="K567">
        <f>(J567*(D567-E567)*1000)^(1/2)</f>
        <v>61.736872750982442</v>
      </c>
      <c r="L567">
        <f>(D567+E567)/2*1000</f>
        <v>64.360387191220042</v>
      </c>
      <c r="M567">
        <f>0.8049-0.3393*F567+(0.2488+0.0393*F567+0.0732*F567*F567)*K567/L567</f>
        <v>1.014537573612925</v>
      </c>
      <c r="N567">
        <f>H567/1000/(M567*G567*K567)*10^6</f>
        <v>93877989.949627548</v>
      </c>
      <c r="O567">
        <f t="shared" si="32"/>
        <v>18.357506517870284</v>
      </c>
      <c r="P567" s="13">
        <v>1062.56578099679</v>
      </c>
      <c r="Q567">
        <f>R567*B567*1000/K567</f>
        <v>6.747072716481548</v>
      </c>
      <c r="R567">
        <f>LN(1/(1-F567))</f>
        <v>0.10367242690976895</v>
      </c>
      <c r="S567">
        <v>5</v>
      </c>
      <c r="T567">
        <v>18.3557537713553</v>
      </c>
      <c r="U567">
        <f t="shared" si="33"/>
        <v>93713589.747937992</v>
      </c>
      <c r="V567" s="10">
        <f t="shared" si="34"/>
        <v>1.751211351859675E-3</v>
      </c>
      <c r="W567">
        <f>6310.7*EXP(-2.62*(C567+273)*0.001-0.669*(D567-E567)/D567)*POWER(B567*(D567-E567)/D567/SQRT(J567*0.01*(D567-E567)),0.115)*POWER(((D567-E567)/D567),0.407)*1000000</f>
        <v>75449292.402414203</v>
      </c>
      <c r="X567" s="10">
        <f t="shared" si="35"/>
        <v>0.19630477343093625</v>
      </c>
      <c r="Y567">
        <f>(H567/N567)*U567</f>
        <v>17791720.299587339</v>
      </c>
      <c r="Z567" s="11">
        <f>ABS(H567-Y567)</f>
        <v>31211.720877662301</v>
      </c>
      <c r="AA567">
        <v>16324997.757561101</v>
      </c>
      <c r="AB567" s="10">
        <f>ABS(AA567-H567)/H567</f>
        <v>8.4045333348290452E-2</v>
      </c>
      <c r="AD567" s="11"/>
    </row>
    <row r="568" spans="1:30" ht="15.6" x14ac:dyDescent="0.25">
      <c r="A568" s="17" t="s">
        <v>24</v>
      </c>
      <c r="B568" s="18">
        <v>2.1291784880296598</v>
      </c>
      <c r="C568" s="18">
        <v>1066.5174685539</v>
      </c>
      <c r="D568" s="19">
        <v>0.25</v>
      </c>
      <c r="E568" s="19">
        <v>0.22453845036417</v>
      </c>
      <c r="F568" s="20">
        <v>0.10180547635277901</v>
      </c>
      <c r="G568" s="20">
        <v>3.95</v>
      </c>
      <c r="H568" s="21">
        <v>42819087.394989401</v>
      </c>
      <c r="I568" s="21">
        <v>2580576.4990634602</v>
      </c>
      <c r="J568">
        <f>560*(1+2.2*10^(-5)*H568/(G568*1000)/((D568-E568)*1000))</f>
        <v>565.24524993495572</v>
      </c>
      <c r="K568">
        <f>(J568*(D568-E568)*1000)^(1/2)</f>
        <v>119.96674534068184</v>
      </c>
      <c r="L568">
        <f>(D568+E568)/2*1000</f>
        <v>237.26922518208499</v>
      </c>
      <c r="M568">
        <f>0.8049-0.3393*F568+(0.2488+0.0393*F568+0.0732*F568*F568)*K568/L568</f>
        <v>0.89856080903096824</v>
      </c>
      <c r="N568">
        <f>H568/1000/(M568*G568*K568)*10^6</f>
        <v>100561550.70542252</v>
      </c>
      <c r="O568">
        <f t="shared" si="32"/>
        <v>18.426280542825683</v>
      </c>
      <c r="P568" s="18">
        <v>1066.5174685539</v>
      </c>
      <c r="Q568">
        <f>R568*B568*1000/K568</f>
        <v>1.9055859646958908</v>
      </c>
      <c r="R568">
        <f>LN(1/(1-F568))</f>
        <v>0.10736861537756855</v>
      </c>
      <c r="S568">
        <v>5</v>
      </c>
      <c r="T568">
        <v>18.311621668831801</v>
      </c>
      <c r="U568">
        <f t="shared" si="33"/>
        <v>89667744.460541353</v>
      </c>
      <c r="V568" s="10">
        <f t="shared" si="34"/>
        <v>0.10832973605183027</v>
      </c>
      <c r="W568">
        <f>6310.7*EXP(-2.62*(C568+273)*0.001-0.669*(D568-E568)/D568)*POWER(B568*(D568-E568)/D568/SQRT(J568*0.01*(D568-E568)),0.115)*POWER(((D568-E568)/D568),0.407)*1000000</f>
        <v>65255091.234928869</v>
      </c>
      <c r="X568" s="10">
        <f t="shared" si="35"/>
        <v>0.35109302932208902</v>
      </c>
      <c r="Y568">
        <f>(H568/N568)*U568</f>
        <v>38180506.959509946</v>
      </c>
      <c r="Z568" s="11">
        <f>ABS(H568-Y568)</f>
        <v>4638580.4354794547</v>
      </c>
      <c r="AA568">
        <v>39370522.310215801</v>
      </c>
      <c r="AB568" s="10">
        <f>ABS(AA568-H568)/H568</f>
        <v>8.0538033259838784E-2</v>
      </c>
      <c r="AD568" s="11"/>
    </row>
    <row r="569" spans="1:30" ht="15.6" x14ac:dyDescent="0.25">
      <c r="A569" s="17" t="s">
        <v>24</v>
      </c>
      <c r="B569" s="18">
        <v>2.1310449030110199</v>
      </c>
      <c r="C569" s="18">
        <v>1073.0295718965499</v>
      </c>
      <c r="D569" s="19">
        <v>0.25</v>
      </c>
      <c r="E569" s="19">
        <v>0.221267111061697</v>
      </c>
      <c r="F569" s="20">
        <v>0.114885601512607</v>
      </c>
      <c r="G569" s="20">
        <v>3.95</v>
      </c>
      <c r="H569" s="21">
        <v>42066282.133297697</v>
      </c>
      <c r="I569" s="21">
        <v>2639617.1829012702</v>
      </c>
      <c r="J569">
        <f>560*(1+2.2*10^(-5)*H569/(G569*1000)/((D569-E569)*1000))</f>
        <v>564.56634213743359</v>
      </c>
      <c r="K569">
        <f>(J569*(D569-E569)*1000)^(1/2)</f>
        <v>127.3641315557047</v>
      </c>
      <c r="L569">
        <f>(D569+E569)/2*1000</f>
        <v>235.6335555308485</v>
      </c>
      <c r="M569">
        <f>0.8049-0.3393*F569+(0.2488+0.0393*F569+0.0732*F569*F569)*K569/L569</f>
        <v>0.90336280324605722</v>
      </c>
      <c r="N569">
        <f>H569/1000/(M569*G569*K569)*10^6</f>
        <v>92560926.231670216</v>
      </c>
      <c r="O569">
        <f t="shared" si="32"/>
        <v>18.343377647624067</v>
      </c>
      <c r="P569" s="18">
        <v>1073.0295718965499</v>
      </c>
      <c r="Q569">
        <f>R569*B569*1000/K569</f>
        <v>2.0419348940597208</v>
      </c>
      <c r="R569">
        <f>LN(1/(1-F569))</f>
        <v>0.12203837850049347</v>
      </c>
      <c r="S569">
        <v>5</v>
      </c>
      <c r="T569">
        <v>18.293144466658202</v>
      </c>
      <c r="U569">
        <f t="shared" si="33"/>
        <v>88026148.175026909</v>
      </c>
      <c r="V569" s="10">
        <f t="shared" si="34"/>
        <v>4.8992358236489952E-2</v>
      </c>
      <c r="W569">
        <f>6310.7*EXP(-2.62*(C569+273)*0.001-0.669*(D569-E569)/D569)*POWER(B569*(D569-E569)/D569/SQRT(J569*0.01*(D569-E569)),0.115)*POWER(((D569-E569)/D569),0.407)*1000000</f>
        <v>67276003.655849323</v>
      </c>
      <c r="X569" s="10">
        <f t="shared" si="35"/>
        <v>0.273170587257688</v>
      </c>
      <c r="Y569">
        <f>(H569/N569)*U569</f>
        <v>40005355.769345917</v>
      </c>
      <c r="Z569" s="11">
        <f>ABS(H569-Y569)</f>
        <v>2060926.3639517799</v>
      </c>
      <c r="AA569">
        <v>41128312.120694198</v>
      </c>
      <c r="AB569" s="10">
        <f>ABS(AA569-H569)/H569</f>
        <v>2.2297430745871549E-2</v>
      </c>
      <c r="AD569" s="11"/>
    </row>
    <row r="570" spans="1:30" ht="15.6" x14ac:dyDescent="0.25">
      <c r="A570" s="17" t="s">
        <v>24</v>
      </c>
      <c r="B570" s="18">
        <v>2.1314879444649901</v>
      </c>
      <c r="C570" s="18">
        <v>1091.16986643317</v>
      </c>
      <c r="D570" s="19">
        <v>0.25</v>
      </c>
      <c r="E570" s="19">
        <v>0.22050665340091799</v>
      </c>
      <c r="F570" s="20">
        <v>0.11792621590996399</v>
      </c>
      <c r="G570" s="20">
        <v>3.95</v>
      </c>
      <c r="H570" s="21">
        <v>41348379.578113198</v>
      </c>
      <c r="I570" s="21">
        <v>2617692.87918683</v>
      </c>
      <c r="J570">
        <f>560*(1+2.2*10^(-5)*H570/(G570*1000)/((D570-E570)*1000))</f>
        <v>564.37268358386086</v>
      </c>
      <c r="K570">
        <f>(J570*(D570-E570)*1000)^(1/2)</f>
        <v>129.01642983741587</v>
      </c>
      <c r="L570">
        <f>(D570+E570)/2*1000</f>
        <v>235.25332670045901</v>
      </c>
      <c r="M570">
        <f>0.8049-0.3393*F570+(0.2488+0.0393*F570+0.0732*F570*F570)*K570/L570</f>
        <v>0.90443315712642303</v>
      </c>
      <c r="N570">
        <f>H570/1000/(M570*G570*K570)*10^6</f>
        <v>89709803.100122377</v>
      </c>
      <c r="O570">
        <f t="shared" si="32"/>
        <v>18.31209060868435</v>
      </c>
      <c r="P570" s="18">
        <v>1091.16986643317</v>
      </c>
      <c r="Q570">
        <f>R570*B570*1000/K570</f>
        <v>2.0730552945284724</v>
      </c>
      <c r="R570">
        <f>LN(1/(1-F570))</f>
        <v>0.12547957104338628</v>
      </c>
      <c r="S570">
        <v>5</v>
      </c>
      <c r="T570">
        <v>18.247863343868101</v>
      </c>
      <c r="U570">
        <f t="shared" si="33"/>
        <v>84129122.052598104</v>
      </c>
      <c r="V570" s="10">
        <f t="shared" si="34"/>
        <v>6.2208151781314752E-2</v>
      </c>
      <c r="W570">
        <f>6310.7*EXP(-2.62*(C570+273)*0.001-0.669*(D570-E570)/D570)*POWER(B570*(D570-E570)/D570/SQRT(J570*0.01*(D570-E570)),0.115)*POWER(((D570-E570)/D570),0.407)*1000000</f>
        <v>64807315.409893706</v>
      </c>
      <c r="X570" s="10">
        <f t="shared" si="35"/>
        <v>0.277589369608088</v>
      </c>
      <c r="Y570">
        <f>(H570/N570)*U570</f>
        <v>38776173.305406518</v>
      </c>
      <c r="Z570" s="11">
        <f>ABS(H570-Y570)</f>
        <v>2572206.27270668</v>
      </c>
      <c r="AA570">
        <v>40833078.852522403</v>
      </c>
      <c r="AB570" s="10">
        <f>ABS(AA570-H570)/H570</f>
        <v>1.2462416444091021E-2</v>
      </c>
      <c r="AD570" s="11"/>
    </row>
    <row r="571" spans="1:30" ht="15.6" x14ac:dyDescent="0.25">
      <c r="A571" s="12">
        <v>1</v>
      </c>
      <c r="B571" s="13">
        <v>2.2590817824650502</v>
      </c>
      <c r="C571" s="13">
        <v>1060.4823664764599</v>
      </c>
      <c r="D571" s="14">
        <v>0.22050665340091799</v>
      </c>
      <c r="E571" s="14">
        <v>0.19305087906515001</v>
      </c>
      <c r="F571" s="12">
        <v>0.124455785501045</v>
      </c>
      <c r="G571" s="12">
        <v>3.9522027352468201</v>
      </c>
      <c r="H571" s="15">
        <v>38071524.081323899</v>
      </c>
      <c r="I571" s="15">
        <v>2314561.3242553198</v>
      </c>
      <c r="J571">
        <f>560*(1+2.2*10^(-5)*H571/(G571*1000)/((D571-E571)*1000))</f>
        <v>564.32253043334561</v>
      </c>
      <c r="K571">
        <f>(J571*(D571-E571)*1000)^(1/2)</f>
        <v>124.47454377569535</v>
      </c>
      <c r="L571">
        <f>(D571+E571)/2*1000</f>
        <v>206.77876623303399</v>
      </c>
      <c r="M571">
        <f>0.8049-0.3393*F571+(0.2488+0.0393*F571+0.0732*F571*F571)*K571/L571</f>
        <v>0.9160690256067493</v>
      </c>
      <c r="N571">
        <f>H571/1000/(M571*G571*K571)*10^6</f>
        <v>84479688.999939159</v>
      </c>
      <c r="O571">
        <f t="shared" si="32"/>
        <v>18.252021696570033</v>
      </c>
      <c r="P571" s="13">
        <v>1060.4823664764599</v>
      </c>
      <c r="Q571">
        <f>R571*B571*1000/K571</f>
        <v>2.4121696445635279</v>
      </c>
      <c r="R571">
        <f>LN(1/(1-F571))</f>
        <v>0.13290962653374924</v>
      </c>
      <c r="S571">
        <v>5</v>
      </c>
      <c r="T571">
        <v>18.321981591807901</v>
      </c>
      <c r="U571">
        <f t="shared" si="33"/>
        <v>90601523.97681646</v>
      </c>
      <c r="V571" s="10">
        <f t="shared" si="34"/>
        <v>7.2465169431219265E-2</v>
      </c>
      <c r="W571">
        <f>6310.7*EXP(-2.62*(C571+273)*0.001-0.669*(D571-E571)/D571)*POWER(B571*(D571-E571)/D571/SQRT(J571*0.01*(D571-E571)),0.115)*POWER(((D571-E571)/D571),0.407)*1000000</f>
        <v>72705118.384804204</v>
      </c>
      <c r="X571" s="10">
        <f t="shared" si="35"/>
        <v>0.13937753268887429</v>
      </c>
      <c r="Y571">
        <f>(H571/N571)*U571</f>
        <v>40830383.524381779</v>
      </c>
      <c r="Z571" s="11">
        <f>ABS(H571-Y571)</f>
        <v>2758859.4430578798</v>
      </c>
      <c r="AA571">
        <v>40219467.455649696</v>
      </c>
      <c r="AB571" s="10">
        <f>ABS(AA571-H571)/H571</f>
        <v>5.641863377304291E-2</v>
      </c>
      <c r="AD571" s="11"/>
    </row>
    <row r="572" spans="1:30" ht="15.6" x14ac:dyDescent="0.25">
      <c r="A572" s="12">
        <v>2</v>
      </c>
      <c r="B572" s="13">
        <v>2.3487952013883899</v>
      </c>
      <c r="C572" s="13">
        <v>1059.24086209287</v>
      </c>
      <c r="D572" s="14">
        <v>0.19305087906515001</v>
      </c>
      <c r="E572" s="14">
        <v>0.17030183317266098</v>
      </c>
      <c r="F572" s="12">
        <v>0.11777862985969501</v>
      </c>
      <c r="G572" s="12">
        <v>3.9543249254651598</v>
      </c>
      <c r="H572" s="15">
        <v>36318494.881171502</v>
      </c>
      <c r="I572" s="15">
        <v>2046638.3631630801</v>
      </c>
      <c r="J572">
        <f>560*(1+2.2*10^(-5)*H572/(G572*1000)/((D572-E572)*1000))</f>
        <v>564.97396827398643</v>
      </c>
      <c r="K572">
        <f>(J572*(D572-E572)*1000)^(1/2)</f>
        <v>113.36939063224497</v>
      </c>
      <c r="L572">
        <f>(D572+E572)/2*1000</f>
        <v>181.67635611890549</v>
      </c>
      <c r="M572">
        <f>0.8049-0.3393*F572+(0.2488+0.0393*F572+0.0732*F572*F572)*K572/L572</f>
        <v>0.92371552344608254</v>
      </c>
      <c r="N572">
        <f>H572/1000/(M572*G572*K572)*10^6</f>
        <v>87704410.810295314</v>
      </c>
      <c r="O572">
        <f t="shared" si="32"/>
        <v>18.289482750379808</v>
      </c>
      <c r="P572" s="13">
        <v>1059.24086209287</v>
      </c>
      <c r="Q572">
        <f>R572*B572*1000/K572</f>
        <v>2.596228593176976</v>
      </c>
      <c r="R572">
        <f>LN(1/(1-F572))</f>
        <v>0.12531226791356781</v>
      </c>
      <c r="S572">
        <v>5</v>
      </c>
      <c r="T572">
        <v>18.324965401710902</v>
      </c>
      <c r="U572">
        <f t="shared" si="33"/>
        <v>90872265.420916125</v>
      </c>
      <c r="V572" s="10">
        <f t="shared" si="34"/>
        <v>3.6119672674991034E-2</v>
      </c>
      <c r="W572">
        <f>6310.7*EXP(-2.62*(C572+273)*0.001-0.669*(D572-E572)/D572)*POWER(B572*(D572-E572)/D572/SQRT(J572*0.01*(D572-E572)),0.115)*POWER(((D572-E572)/D572),0.407)*1000000</f>
        <v>72283973.540929466</v>
      </c>
      <c r="X572" s="10">
        <f t="shared" si="35"/>
        <v>0.17582282495141849</v>
      </c>
      <c r="Y572">
        <f>(H572/N572)*U572</f>
        <v>37630307.028327756</v>
      </c>
      <c r="Z572" s="11">
        <f>ABS(H572-Y572)</f>
        <v>1311812.1471562535</v>
      </c>
      <c r="AA572">
        <v>36231586.603552602</v>
      </c>
      <c r="AB572" s="10">
        <f>ABS(AA572-H572)/H572</f>
        <v>2.3929482183457874E-3</v>
      </c>
      <c r="AD572" s="11"/>
    </row>
    <row r="573" spans="1:30" ht="15.6" x14ac:dyDescent="0.25">
      <c r="A573" s="12">
        <v>3</v>
      </c>
      <c r="B573" s="13">
        <v>2.3258146772513499</v>
      </c>
      <c r="C573" s="13">
        <v>1062.6651506835999</v>
      </c>
      <c r="D573" s="14">
        <v>0.17046774952899901</v>
      </c>
      <c r="E573" s="14">
        <v>0.153641440512547</v>
      </c>
      <c r="F573" s="12">
        <v>9.8648830525792194E-2</v>
      </c>
      <c r="G573" s="12">
        <v>3.5149651898346699</v>
      </c>
      <c r="H573" s="15">
        <v>28326975.781398699</v>
      </c>
      <c r="I573" s="15">
        <v>1424022.9230042901</v>
      </c>
      <c r="J573">
        <f>560*(1+2.2*10^(-5)*H573/(G573*1000)/((D573-E573)*1000))</f>
        <v>565.90066596694544</v>
      </c>
      <c r="K573">
        <f>(J573*(D573-E573)*1000)^(1/2)</f>
        <v>97.580835609128783</v>
      </c>
      <c r="L573">
        <f>(D573+E573)/2*1000</f>
        <v>162.05459502077301</v>
      </c>
      <c r="M573">
        <f>0.8049-0.3393*F573+(0.2488+0.0393*F573+0.0732*F573*F573)*K573/L573</f>
        <v>0.92400625990556795</v>
      </c>
      <c r="N573">
        <f>H573/1000/(M573*G573*K573)*10^6</f>
        <v>89379873.70073536</v>
      </c>
      <c r="O573">
        <f t="shared" si="32"/>
        <v>18.308406088409008</v>
      </c>
      <c r="P573" s="13">
        <v>1062.6651506835999</v>
      </c>
      <c r="Q573">
        <f>R573*B573*1000/K573</f>
        <v>2.4754851344738724</v>
      </c>
      <c r="R573">
        <f>LN(1/(1-F573))</f>
        <v>0.10386034206535008</v>
      </c>
      <c r="S573">
        <v>5</v>
      </c>
      <c r="T573">
        <v>18.317935206613399</v>
      </c>
      <c r="U573">
        <f t="shared" si="33"/>
        <v>90235656.032117873</v>
      </c>
      <c r="V573" s="10">
        <f t="shared" si="34"/>
        <v>9.5746648093045159E-3</v>
      </c>
      <c r="W573">
        <f>6310.7*EXP(-2.62*(C573+273)*0.001-0.669*(D573-E573)/D573)*POWER(B573*(D573-E573)/D573/SQRT(J573*0.01*(D573-E573)),0.115)*POWER(((D573-E573)/D573),0.407)*1000000</f>
        <v>67226190.170556158</v>
      </c>
      <c r="X573" s="10">
        <f t="shared" si="35"/>
        <v>0.24785986612998465</v>
      </c>
      <c r="Y573">
        <f>(H573/N573)*U573</f>
        <v>28598197.079566877</v>
      </c>
      <c r="Z573" s="11">
        <f>ABS(H573-Y573)</f>
        <v>271221.29816817865</v>
      </c>
      <c r="AA573">
        <v>26067688.648809601</v>
      </c>
      <c r="AB573" s="10">
        <f>ABS(AA573-H573)/H573</f>
        <v>7.9757442164817685E-2</v>
      </c>
      <c r="AD573" s="11"/>
    </row>
    <row r="574" spans="1:30" ht="15.6" x14ac:dyDescent="0.25">
      <c r="A574" s="12">
        <v>4</v>
      </c>
      <c r="B574" s="13">
        <v>2.39095500554334</v>
      </c>
      <c r="C574" s="13">
        <v>1057.9234941739601</v>
      </c>
      <c r="D574" s="14">
        <v>0.153641440512547</v>
      </c>
      <c r="E574" s="14">
        <v>0.139991390366691</v>
      </c>
      <c r="F574" s="12">
        <v>8.8785756789770701E-2</v>
      </c>
      <c r="G574" s="12">
        <v>3.51609225976352</v>
      </c>
      <c r="H574" s="15">
        <v>24370814.9441096</v>
      </c>
      <c r="I574" s="15">
        <v>1073970.8909728399</v>
      </c>
      <c r="J574">
        <f>560*(1+2.2*10^(-5)*H574/(G574*1000)/((D574-E574)*1000))</f>
        <v>566.25584890462426</v>
      </c>
      <c r="K574">
        <f>(J574*(D574-E574)*1000)^(1/2)</f>
        <v>87.917124230336228</v>
      </c>
      <c r="L574">
        <f>(D574+E574)/2*1000</f>
        <v>146.81641543961899</v>
      </c>
      <c r="M574">
        <f>0.8049-0.3393*F574+(0.2488+0.0393*F574+0.0732*F574*F574)*K574/L574</f>
        <v>0.92619728880226293</v>
      </c>
      <c r="N574">
        <f>H574/1000/(M574*G574*K574)*10^6</f>
        <v>85120234.337089688</v>
      </c>
      <c r="O574">
        <f t="shared" si="32"/>
        <v>18.259575336574141</v>
      </c>
      <c r="P574" s="13">
        <v>1057.9234941739601</v>
      </c>
      <c r="Q574">
        <f>R574*B574*1000/K574</f>
        <v>2.5285675464897976</v>
      </c>
      <c r="R574">
        <f>LN(1/(1-F574))</f>
        <v>9.2977235704618272E-2</v>
      </c>
      <c r="S574">
        <v>5</v>
      </c>
      <c r="T574">
        <v>18.3302390794362</v>
      </c>
      <c r="U574">
        <f t="shared" si="33"/>
        <v>91352762.342251167</v>
      </c>
      <c r="V574" s="10">
        <f t="shared" si="34"/>
        <v>7.3220287205503637E-2</v>
      </c>
      <c r="W574">
        <f>6310.7*EXP(-2.62*(C574+273)*0.001-0.669*(D574-E574)/D574)*POWER(B574*(D574-E574)/D574/SQRT(J574*0.01*(D574-E574)),0.115)*POWER(((D574-E574)/D574),0.407)*1000000</f>
        <v>65844769.677862868</v>
      </c>
      <c r="X574" s="10">
        <f t="shared" si="35"/>
        <v>0.22644985424843767</v>
      </c>
      <c r="Y574">
        <f>(H574/N574)*U574</f>
        <v>26155253.013749484</v>
      </c>
      <c r="Z574" s="11">
        <f>ABS(H574-Y574)</f>
        <v>1784438.0696398839</v>
      </c>
      <c r="AA574">
        <v>23862630.478121702</v>
      </c>
      <c r="AB574" s="10">
        <f>ABS(AA574-H574)/H574</f>
        <v>2.0852173682059248E-2</v>
      </c>
      <c r="AD574" s="11"/>
    </row>
    <row r="575" spans="1:30" ht="15.6" x14ac:dyDescent="0.25">
      <c r="A575" s="17" t="s">
        <v>24</v>
      </c>
      <c r="B575" s="18">
        <v>2.1291555444199002</v>
      </c>
      <c r="C575" s="18">
        <v>1073.2945467300201</v>
      </c>
      <c r="D575" s="19">
        <v>0.25</v>
      </c>
      <c r="E575" s="19">
        <v>0.22458947510809799</v>
      </c>
      <c r="F575" s="20">
        <v>0.101601458984014</v>
      </c>
      <c r="G575" s="20">
        <v>3.95</v>
      </c>
      <c r="H575" s="21">
        <v>41617039.875657603</v>
      </c>
      <c r="I575" s="21">
        <v>2506253.7114149998</v>
      </c>
      <c r="J575">
        <f>560*(1+2.2*10^(-5)*H575/(G575*1000)/((D575-E575)*1000))</f>
        <v>565.10823846128289</v>
      </c>
      <c r="K575">
        <f>(J575*(D575-E575)*1000)^(1/2)</f>
        <v>119.83195300102275</v>
      </c>
      <c r="L575">
        <f>(D575+E575)/2*1000</f>
        <v>237.29473755404899</v>
      </c>
      <c r="M575">
        <f>0.8049-0.3393*F575+(0.2488+0.0393*F575+0.0732*F575*F575)*K575/L575</f>
        <v>0.89846663414941519</v>
      </c>
      <c r="N575">
        <f>H575/1000/(M575*G575*K575)*10^6</f>
        <v>97858713.036994725</v>
      </c>
      <c r="O575">
        <f t="shared" si="32"/>
        <v>18.399035292675979</v>
      </c>
      <c r="P575" s="18">
        <v>1073.2945467300201</v>
      </c>
      <c r="Q575">
        <f>R575*B575*1000/K575</f>
        <v>1.9036735367265154</v>
      </c>
      <c r="R575">
        <f>LN(1/(1-F575))</f>
        <v>0.10714149953964745</v>
      </c>
      <c r="S575">
        <v>5</v>
      </c>
      <c r="T575">
        <v>18.294527898331701</v>
      </c>
      <c r="U575">
        <f t="shared" si="33"/>
        <v>88148010.611249551</v>
      </c>
      <c r="V575" s="10">
        <f t="shared" si="34"/>
        <v>9.9231863207460316E-2</v>
      </c>
      <c r="W575">
        <f>6310.7*EXP(-2.62*(C575+273)*0.001-0.669*(D575-E575)/D575)*POWER(B575*(D575-E575)/D575/SQRT(J575*0.01*(D575-E575)),0.115)*POWER(((D575-E575)/D575),0.407)*1000000</f>
        <v>64056504.644652791</v>
      </c>
      <c r="X575" s="10">
        <f t="shared" si="35"/>
        <v>0.34541848490857702</v>
      </c>
      <c r="Y575">
        <f>(H575/N575)*U575</f>
        <v>37487303.467616931</v>
      </c>
      <c r="Z575" s="11">
        <f>ABS(H575-Y575)</f>
        <v>4129736.4080406725</v>
      </c>
      <c r="AA575">
        <v>38984355.460294999</v>
      </c>
      <c r="AB575" s="10">
        <f>ABS(AA575-H575)/H575</f>
        <v>6.3259771075224847E-2</v>
      </c>
      <c r="AD575" s="11"/>
    </row>
    <row r="576" spans="1:30" ht="15.6" x14ac:dyDescent="0.25">
      <c r="A576" s="17" t="s">
        <v>24</v>
      </c>
      <c r="B576" s="18">
        <v>2.1291824819168301</v>
      </c>
      <c r="C576" s="18">
        <v>1086.32920319717</v>
      </c>
      <c r="D576" s="19">
        <v>0.25</v>
      </c>
      <c r="E576" s="19">
        <v>0.22453332055842501</v>
      </c>
      <c r="F576" s="20">
        <v>0.101825987371351</v>
      </c>
      <c r="G576" s="20">
        <v>3.95</v>
      </c>
      <c r="H576" s="21">
        <v>42294094.863177598</v>
      </c>
      <c r="I576" s="21">
        <v>2549005.1973716002</v>
      </c>
      <c r="J576">
        <f>560*(1+2.2*10^(-5)*H576/(G576*1000)/((D576-E576)*1000))</f>
        <v>565.17989582476184</v>
      </c>
      <c r="K576">
        <f>(J576*(D576-E576)*1000)^(1/2)</f>
        <v>119.97189351590629</v>
      </c>
      <c r="L576">
        <f>(D576+E576)/2*1000</f>
        <v>237.26666027921252</v>
      </c>
      <c r="M576">
        <f>0.8049-0.3393*F576+(0.2488+0.0393*F576+0.0732*F576*F576)*K576/L576</f>
        <v>0.8985612994265797</v>
      </c>
      <c r="N576">
        <f>H576/1000/(M576*G576*K576)*10^6</f>
        <v>99324277.869113192</v>
      </c>
      <c r="O576">
        <f t="shared" si="32"/>
        <v>18.413900589254549</v>
      </c>
      <c r="P576" s="18">
        <v>1086.32920319717</v>
      </c>
      <c r="Q576">
        <f>R576*B576*1000/K576</f>
        <v>1.9059130474280055</v>
      </c>
      <c r="R576">
        <f>LN(1/(1-F576))</f>
        <v>0.10739145146956026</v>
      </c>
      <c r="S576">
        <v>5</v>
      </c>
      <c r="T576">
        <v>18.262160996924301</v>
      </c>
      <c r="U576">
        <f t="shared" si="33"/>
        <v>85340611.139011011</v>
      </c>
      <c r="V576" s="10">
        <f t="shared" si="34"/>
        <v>0.14078800299489189</v>
      </c>
      <c r="W576">
        <f>6310.7*EXP(-2.62*(C576+273)*0.001-0.669*(D576-E576)/D576)*POWER(B576*(D576-E576)/D576/SQRT(J576*0.01*(D576-E576)),0.115)*POWER(((D576-E576)/D576),0.407)*1000000</f>
        <v>61959691.50112655</v>
      </c>
      <c r="X576" s="10">
        <f t="shared" si="35"/>
        <v>0.37618784822402301</v>
      </c>
      <c r="Y576">
        <f>(H576/N576)*U576</f>
        <v>36339593.70891431</v>
      </c>
      <c r="Z576" s="11">
        <f>ABS(H576-Y576)</f>
        <v>5954501.1542632878</v>
      </c>
      <c r="AA576">
        <v>38321606.619092502</v>
      </c>
      <c r="AB576" s="10">
        <f>ABS(AA576-H576)/H576</f>
        <v>9.3925363740167273E-2</v>
      </c>
      <c r="AD576" s="11"/>
    </row>
    <row r="577" spans="1:30" ht="15.6" x14ac:dyDescent="0.25">
      <c r="A577" s="30" t="s">
        <v>24</v>
      </c>
      <c r="B577" s="18">
        <v>2.1310980585383201</v>
      </c>
      <c r="C577" s="18">
        <v>1087.42006451115</v>
      </c>
      <c r="D577" s="19">
        <v>0.25</v>
      </c>
      <c r="E577" s="19">
        <v>0.22117783852311801</v>
      </c>
      <c r="F577" s="20">
        <v>0.115242548887973</v>
      </c>
      <c r="G577" s="20">
        <v>3.95</v>
      </c>
      <c r="H577" s="21">
        <v>41655497.701468699</v>
      </c>
      <c r="I577" s="21">
        <v>2616528.2557260701</v>
      </c>
      <c r="J577">
        <f>560*(1+2.2*10^(-5)*H577/(G577*1000)/((D577-E577)*1000))</f>
        <v>564.50774554678389</v>
      </c>
      <c r="K577">
        <f>(J577*(D577-E577)*1000)^(1/2)</f>
        <v>127.55521705167538</v>
      </c>
      <c r="L577">
        <f>(D577+E577)/2*1000</f>
        <v>235.588919261559</v>
      </c>
      <c r="M577">
        <f>0.8049-0.3393*F577+(0.2488+0.0393*F577+0.0732*F577*F577)*K577/L577</f>
        <v>0.9034848294796366</v>
      </c>
      <c r="N577">
        <f>H577/1000/(M577*G577*K577)*10^6</f>
        <v>91507384.301012948</v>
      </c>
      <c r="O577">
        <f t="shared" si="32"/>
        <v>18.33193022973277</v>
      </c>
      <c r="P577" s="18">
        <v>1087.42006451115</v>
      </c>
      <c r="Q577">
        <f>R577*B577*1000/K577</f>
        <v>2.0456658405047268</v>
      </c>
      <c r="R577">
        <f>LN(1/(1-F577))</f>
        <v>0.12244173807738769</v>
      </c>
      <c r="S577">
        <v>5</v>
      </c>
      <c r="T577">
        <v>18.257417771475598</v>
      </c>
      <c r="U577">
        <f t="shared" si="33"/>
        <v>84936779.868949533</v>
      </c>
      <c r="V577" s="10">
        <f t="shared" si="34"/>
        <v>7.1804089716404257E-2</v>
      </c>
      <c r="W577">
        <f>6310.7*EXP(-2.62*(C577+273)*0.001-0.669*(D577-E577)/D577)*POWER(B577*(D577-E577)/D577/SQRT(J577*0.01*(D577-E577)),0.115)*POWER(((D577-E577)/D577),0.407)*1000000</f>
        <v>64865209.918712705</v>
      </c>
      <c r="X577" s="10">
        <f t="shared" si="35"/>
        <v>0.29114780829775422</v>
      </c>
      <c r="Y577">
        <f>(H577/N577)*U577</f>
        <v>38664462.60733097</v>
      </c>
      <c r="Z577" s="11">
        <f>ABS(H577-Y577)</f>
        <v>2991035.0941377282</v>
      </c>
      <c r="AA577">
        <v>40561934.555000901</v>
      </c>
      <c r="AB577" s="10">
        <f>ABS(AA577-H577)/H577</f>
        <v>2.6252552647552219E-2</v>
      </c>
      <c r="AD577" s="11"/>
    </row>
    <row r="578" spans="1:30" ht="15.6" x14ac:dyDescent="0.25">
      <c r="A578" s="12">
        <v>3</v>
      </c>
      <c r="B578" s="13">
        <v>2.32585475894337</v>
      </c>
      <c r="C578" s="13">
        <v>1057.48220787284</v>
      </c>
      <c r="D578" s="14">
        <v>0.170455441090308</v>
      </c>
      <c r="E578" s="14">
        <v>0.15367552011716198</v>
      </c>
      <c r="F578" s="12">
        <v>9.8383967499818106E-2</v>
      </c>
      <c r="G578" s="12">
        <v>3.5152420095433299</v>
      </c>
      <c r="H578" s="15">
        <v>28923498.1368628</v>
      </c>
      <c r="I578" s="15">
        <v>1419199.62637399</v>
      </c>
      <c r="J578">
        <f>560*(1+2.2*10^(-5)*H578/(G578*1000)/((D578-E578)*1000))</f>
        <v>566.04110500055469</v>
      </c>
      <c r="K578">
        <f>(J578*(D578-E578)*1000)^(1/2)</f>
        <v>97.458324474934159</v>
      </c>
      <c r="L578">
        <f>(D578+E578)/2*1000</f>
        <v>162.06548060373498</v>
      </c>
      <c r="M578">
        <f>0.8049-0.3393*F578+(0.2488+0.0393*F578+0.0732*F578*F578)*K578/L578</f>
        <v>0.92388577681014528</v>
      </c>
      <c r="N578">
        <f>H578/1000/(M578*G578*K578)*10^6</f>
        <v>91381517.498105779</v>
      </c>
      <c r="O578">
        <f t="shared" ref="O578:O641" si="36">LN(N578)</f>
        <v>18.330553800419228</v>
      </c>
      <c r="P578" s="13">
        <v>1057.48220787284</v>
      </c>
      <c r="Q578">
        <f>R578*B578*1000/K578</f>
        <v>2.4716279249731601</v>
      </c>
      <c r="R578">
        <f>LN(1/(1-F578))</f>
        <v>0.10356653413851773</v>
      </c>
      <c r="S578">
        <v>5</v>
      </c>
      <c r="T578">
        <v>18.331294770359701</v>
      </c>
      <c r="U578">
        <f t="shared" ref="U578:U641" si="37">EXP(T578)</f>
        <v>91449253.547776043</v>
      </c>
      <c r="V578" s="10">
        <f t="shared" ref="V578:V641" si="38">ABS(U578-N578)/N578</f>
        <v>7.4124452651673468E-4</v>
      </c>
      <c r="W578">
        <f>6310.7*EXP(-2.62*(C578+273)*0.001-0.669*(D578-E578)/D578)*POWER(B578*(D578-E578)/D578/SQRT(J578*0.01*(D578-E578)),0.115)*POWER(((D578-E578)/D578),0.407)*1000000</f>
        <v>68071769.296025217</v>
      </c>
      <c r="X578" s="10">
        <f t="shared" ref="X578:X641" si="39">ABS(W578-N578)/N578</f>
        <v>0.2550816493342184</v>
      </c>
      <c r="Y578">
        <f>(H578/N578)*U578</f>
        <v>28944937.521544464</v>
      </c>
      <c r="Z578" s="11">
        <f>ABS(H578-Y578)</f>
        <v>21439.384681664407</v>
      </c>
      <c r="AA578">
        <v>26354391.447864</v>
      </c>
      <c r="AB578" s="10">
        <f>ABS(AA578-H578)/H578</f>
        <v>8.8824203657595996E-2</v>
      </c>
      <c r="AD578" s="11"/>
    </row>
    <row r="579" spans="1:30" ht="15.6" x14ac:dyDescent="0.25">
      <c r="A579" s="17" t="s">
        <v>24</v>
      </c>
      <c r="B579" s="18">
        <v>2.1282352267778699</v>
      </c>
      <c r="C579" s="18">
        <v>1076.7505613308999</v>
      </c>
      <c r="D579" s="19">
        <v>0.25</v>
      </c>
      <c r="E579" s="19">
        <v>0.22627415130995202</v>
      </c>
      <c r="F579" s="20">
        <v>9.4865448580759695E-2</v>
      </c>
      <c r="G579" s="20">
        <v>3.7</v>
      </c>
      <c r="H579" s="21">
        <v>37884091.216454998</v>
      </c>
      <c r="I579" s="21">
        <v>2230856.8919170899</v>
      </c>
      <c r="J579">
        <f>560*(1+2.2*10^(-5)*H579/(G579*1000)/((D579-E579)*1000))</f>
        <v>565.31672381692863</v>
      </c>
      <c r="K579">
        <f>(J579*(D579-E579)*1000)^(1/2)</f>
        <v>115.81286220119981</v>
      </c>
      <c r="L579">
        <f>(D579+E579)/2*1000</f>
        <v>238.137075654976</v>
      </c>
      <c r="M579">
        <f>0.8049-0.3393*F579+(0.2488+0.0393*F579+0.0732*F579*F579)*K579/L579</f>
        <v>0.89584421004096126</v>
      </c>
      <c r="N579">
        <f>H579/1000/(M579*G579*K579)*10^6</f>
        <v>98688344.45153977</v>
      </c>
      <c r="O579">
        <f t="shared" si="36"/>
        <v>18.407477406767235</v>
      </c>
      <c r="P579" s="18">
        <v>1076.7505613308999</v>
      </c>
      <c r="Q579">
        <f>R579*B579*1000/K579</f>
        <v>1.8316165988113315</v>
      </c>
      <c r="R579">
        <f>LN(1/(1-F579))</f>
        <v>9.9671670731962314E-2</v>
      </c>
      <c r="S579">
        <v>5</v>
      </c>
      <c r="T579">
        <v>18.2868492809862</v>
      </c>
      <c r="U579">
        <f t="shared" si="37"/>
        <v>87473747.784058914</v>
      </c>
      <c r="V579" s="10">
        <f t="shared" si="38"/>
        <v>0.11363648594781835</v>
      </c>
      <c r="W579">
        <f>6310.7*EXP(-2.62*(C579+273)*0.001-0.669*(D579-E579)/D579)*POWER(B579*(D579-E579)/D579/SQRT(J579*0.01*(D579-E579)),0.115)*POWER(((D579-E579)/D579),0.407)*1000000</f>
        <v>61761744.858820535</v>
      </c>
      <c r="X579" s="10">
        <f t="shared" si="39"/>
        <v>0.37417386823072896</v>
      </c>
      <c r="Y579">
        <f>(H579/N579)*U579</f>
        <v>33579076.217290439</v>
      </c>
      <c r="Z579" s="11">
        <f>ABS(H579-Y579)</f>
        <v>4305014.9991645589</v>
      </c>
      <c r="AA579">
        <v>34136837.193441398</v>
      </c>
      <c r="AB579" s="10">
        <f>ABS(AA579-H579)/H579</f>
        <v>9.8913657492883847E-2</v>
      </c>
      <c r="AD579" s="11"/>
    </row>
    <row r="580" spans="1:30" ht="15.6" x14ac:dyDescent="0.25">
      <c r="A580" s="17" t="s">
        <v>24</v>
      </c>
      <c r="B580" s="18">
        <v>2.1281638117112101</v>
      </c>
      <c r="C580" s="18">
        <v>1061.2896057112901</v>
      </c>
      <c r="D580" s="19">
        <v>0.25</v>
      </c>
      <c r="E580" s="19">
        <v>0.22638230068920501</v>
      </c>
      <c r="F580" s="20">
        <v>9.4433024033566598E-2</v>
      </c>
      <c r="G580" s="20">
        <v>3.7</v>
      </c>
      <c r="H580" s="21">
        <v>40478413.085952103</v>
      </c>
      <c r="I580" s="21">
        <v>2380639.7904870198</v>
      </c>
      <c r="J580">
        <f>560*(1+2.2*10^(-5)*H580/(G580*1000)/((D580-E580)*1000))</f>
        <v>565.70682917463387</v>
      </c>
      <c r="K580">
        <f>(J580*(D580-E580)*1000)^(1/2)</f>
        <v>115.58846737244062</v>
      </c>
      <c r="L580">
        <f>(D580+E580)/2*1000</f>
        <v>238.19115034460251</v>
      </c>
      <c r="M580">
        <f>0.8049-0.3393*F580+(0.2488+0.0393*F580+0.0732*F580*F580)*K580/L580</f>
        <v>0.89571330122746307</v>
      </c>
      <c r="N580">
        <f>H580/1000/(M580*G580*K580)*10^6</f>
        <v>105666719.6461713</v>
      </c>
      <c r="O580">
        <f t="shared" si="36"/>
        <v>18.475800544556645</v>
      </c>
      <c r="P580" s="18">
        <v>1061.2896057112901</v>
      </c>
      <c r="Q580">
        <f>R580*B580*1000/K580</f>
        <v>1.8263168309594575</v>
      </c>
      <c r="R580">
        <f>LN(1/(1-F580))</f>
        <v>9.9194038666297293E-2</v>
      </c>
      <c r="S580">
        <v>5</v>
      </c>
      <c r="T580">
        <v>18.326039715899601</v>
      </c>
      <c r="U580">
        <f t="shared" si="37"/>
        <v>90969943.243958071</v>
      </c>
      <c r="V580" s="10">
        <f t="shared" si="38"/>
        <v>0.13908614227285468</v>
      </c>
      <c r="W580">
        <f>6310.7*EXP(-2.62*(C580+273)*0.001-0.669*(D580-E580)/D580)*POWER(B580*(D580-E580)/D580/SQRT(J580*0.01*(D580-E580)),0.115)*POWER(((D580-E580)/D580),0.407)*1000000</f>
        <v>64194374.180413604</v>
      </c>
      <c r="X580" s="10">
        <f t="shared" si="39"/>
        <v>0.39248256787595276</v>
      </c>
      <c r="Y580">
        <f>(H580/N580)*U580</f>
        <v>34848426.764499985</v>
      </c>
      <c r="Z580" s="11">
        <f>ABS(H580-Y580)</f>
        <v>5629986.3214521185</v>
      </c>
      <c r="AA580">
        <v>35056668.976698801</v>
      </c>
      <c r="AB580" s="10">
        <f>ABS(AA580-H580)/H580</f>
        <v>0.13394161717112621</v>
      </c>
      <c r="AD580" s="11"/>
    </row>
    <row r="581" spans="1:30" ht="15.6" x14ac:dyDescent="0.25">
      <c r="A581" s="12">
        <v>1</v>
      </c>
      <c r="B581" s="13">
        <v>2.1399203479503499</v>
      </c>
      <c r="C581" s="13">
        <v>1065.49855826865</v>
      </c>
      <c r="D581" s="14">
        <v>0.226303987287713</v>
      </c>
      <c r="E581" s="14">
        <v>0.20677103159913501</v>
      </c>
      <c r="F581" s="12">
        <v>8.6274786599741402E-2</v>
      </c>
      <c r="G581" s="12">
        <v>3.7018298525682001</v>
      </c>
      <c r="H581" s="15">
        <v>31909538.461679399</v>
      </c>
      <c r="I581" s="15">
        <v>1776264.1336449101</v>
      </c>
      <c r="J581">
        <f>560*(1+2.2*10^(-5)*H581/(G581*1000)/((D581-E581)*1000))</f>
        <v>565.43684325273489</v>
      </c>
      <c r="K581">
        <f>(J581*(D581-E581)*1000)^(1/2)</f>
        <v>105.09354311252946</v>
      </c>
      <c r="L581">
        <f>(D581+E581)/2*1000</f>
        <v>216.537509443424</v>
      </c>
      <c r="M581">
        <f>0.8049-0.3393*F581+(0.2488+0.0393*F581+0.0732*F581*F581)*K581/L581</f>
        <v>0.89828868821734376</v>
      </c>
      <c r="N581">
        <f>H581/1000/(M581*G581*K581)*10^6</f>
        <v>91308688.39250572</v>
      </c>
      <c r="O581">
        <f t="shared" si="36"/>
        <v>18.329756504153639</v>
      </c>
      <c r="P581" s="13">
        <v>1065.49855826865</v>
      </c>
      <c r="Q581">
        <f>R581*B581*1000/K581</f>
        <v>1.8371743108578231</v>
      </c>
      <c r="R581">
        <f>LN(1/(1-F581))</f>
        <v>9.0225394523818947E-2</v>
      </c>
      <c r="S581">
        <v>5</v>
      </c>
      <c r="T581">
        <v>18.315354091979501</v>
      </c>
      <c r="U581">
        <f t="shared" si="37"/>
        <v>90003047.783250824</v>
      </c>
      <c r="V581" s="10">
        <f t="shared" si="38"/>
        <v>1.4299193562417427E-2</v>
      </c>
      <c r="W581">
        <f>6310.7*EXP(-2.62*(C581+273)*0.001-0.669*(D581-E581)/D581)*POWER(B581*(D581-E581)/D581/SQRT(J581*0.01*(D581-E581)),0.115)*POWER(((D581-E581)/D581),0.407)*1000000</f>
        <v>61607459.531558208</v>
      </c>
      <c r="X581" s="10">
        <f t="shared" si="39"/>
        <v>0.32528370940202095</v>
      </c>
      <c r="Y581">
        <f>(H581/N581)*U581</f>
        <v>31453257.794728439</v>
      </c>
      <c r="Z581" s="11">
        <f>ABS(H581-Y581)</f>
        <v>456280.66695095971</v>
      </c>
      <c r="AA581">
        <v>30856573.641433101</v>
      </c>
      <c r="AB581" s="10">
        <f>ABS(AA581-H581)/H581</f>
        <v>3.2998434669019666E-2</v>
      </c>
      <c r="AD581" s="11"/>
    </row>
    <row r="582" spans="1:30" ht="15.6" x14ac:dyDescent="0.25">
      <c r="A582" s="12">
        <v>3</v>
      </c>
      <c r="B582" s="13">
        <v>2.3518027118298099</v>
      </c>
      <c r="C582" s="13">
        <v>1060.15275360595</v>
      </c>
      <c r="D582" s="14">
        <v>0.19095589373552802</v>
      </c>
      <c r="E582" s="14">
        <v>0.15539997243786899</v>
      </c>
      <c r="F582" s="12">
        <v>0.18610219555371499</v>
      </c>
      <c r="G582" s="12">
        <v>3.1384992918900401</v>
      </c>
      <c r="H582" s="15">
        <v>36113280.324845202</v>
      </c>
      <c r="I582" s="15">
        <v>2416491.2974132602</v>
      </c>
      <c r="J582">
        <f>560*(1+2.2*10^(-5)*H582/(G582*1000)/((D582-E582)*1000))</f>
        <v>563.98697649819326</v>
      </c>
      <c r="K582">
        <f>(J582*(D582-E582)*1000)^(1/2)</f>
        <v>141.60888584151218</v>
      </c>
      <c r="L582">
        <f>(D582+E582)/2*1000</f>
        <v>173.17793308669849</v>
      </c>
      <c r="M582">
        <f>0.8049-0.3393*F582+(0.2488+0.0393*F582+0.0732*F582*F582)*K582/L582</f>
        <v>0.95325476109635388</v>
      </c>
      <c r="N582">
        <f>H582/1000/(M582*G582*K582)*10^6</f>
        <v>85240387.465686575</v>
      </c>
      <c r="O582">
        <f t="shared" si="36"/>
        <v>18.260985910769609</v>
      </c>
      <c r="P582" s="13">
        <v>1060.15275360595</v>
      </c>
      <c r="Q582">
        <f>R582*B582*1000/K582</f>
        <v>3.419872366864865</v>
      </c>
      <c r="R582">
        <f>LN(1/(1-F582))</f>
        <v>0.20592046822461285</v>
      </c>
      <c r="S582">
        <v>5</v>
      </c>
      <c r="T582">
        <v>18.3207174877085</v>
      </c>
      <c r="U582">
        <f t="shared" si="37"/>
        <v>90487066.577220842</v>
      </c>
      <c r="V582" s="10">
        <f t="shared" si="38"/>
        <v>6.1551563378877329E-2</v>
      </c>
      <c r="W582">
        <f>6310.7*EXP(-2.62*(C582+273)*0.001-0.669*(D582-E582)/D582)*POWER(B582*(D582-E582)/D582/SQRT(J582*0.01*(D582-E582)),0.115)*POWER(((D582-E582)/D582),0.407)*1000000</f>
        <v>85273339.984179363</v>
      </c>
      <c r="X582" s="10">
        <f t="shared" si="39"/>
        <v>3.8658339635132553E-4</v>
      </c>
      <c r="Y582">
        <f>(H582/N582)*U582</f>
        <v>38336109.187579073</v>
      </c>
      <c r="Z582" s="11">
        <f>ABS(H582-Y582)</f>
        <v>2222828.8627338707</v>
      </c>
      <c r="AA582">
        <v>36941292.278068401</v>
      </c>
      <c r="AB582" s="10">
        <f>ABS(AA582-H582)/H582</f>
        <v>2.2928184473276533E-2</v>
      </c>
      <c r="AD582" s="11"/>
    </row>
    <row r="583" spans="1:30" ht="15.6" x14ac:dyDescent="0.25">
      <c r="A583" s="12">
        <v>5</v>
      </c>
      <c r="B583" s="13">
        <v>3.2651643594266302</v>
      </c>
      <c r="C583" s="13">
        <v>1057.4502337594399</v>
      </c>
      <c r="D583" s="14">
        <v>0.12286712381722099</v>
      </c>
      <c r="E583" s="14">
        <v>9.3344343006901601E-2</v>
      </c>
      <c r="F583" s="12">
        <v>0.24008678005840201</v>
      </c>
      <c r="G583" s="12">
        <v>3.14321182573102</v>
      </c>
      <c r="H583" s="15">
        <v>41344012.123793699</v>
      </c>
      <c r="I583" s="15">
        <v>2414098.99599702</v>
      </c>
      <c r="J583">
        <f>560*(1+2.2*10^(-5)*H583/(G583*1000)/((D583-E583)*1000))</f>
        <v>565.4889896926295</v>
      </c>
      <c r="K583">
        <f>(J583*(D583-E583)*1000)^(1/2)</f>
        <v>129.20838785986172</v>
      </c>
      <c r="L583">
        <f>(D583+E583)/2*1000</f>
        <v>108.1057334120613</v>
      </c>
      <c r="M583">
        <f>0.8049-0.3393*F583+(0.2488+0.0393*F583+0.0732*F583*F583)*K583/L583</f>
        <v>1.0371255169298541</v>
      </c>
      <c r="N583">
        <f>H583/1000/(M583*G583*K583)*10^6</f>
        <v>98156020.401305094</v>
      </c>
      <c r="O583">
        <f t="shared" si="36"/>
        <v>18.402068815586087</v>
      </c>
      <c r="P583" s="13">
        <v>1057.4502337594399</v>
      </c>
      <c r="Q583">
        <f>R583*B583*1000/K583</f>
        <v>6.9380500298787178</v>
      </c>
      <c r="R583">
        <f>LN(1/(1-F583))</f>
        <v>0.27455103650865337</v>
      </c>
      <c r="S583">
        <v>5</v>
      </c>
      <c r="T583">
        <v>18.373172870824</v>
      </c>
      <c r="U583">
        <f t="shared" si="37"/>
        <v>95360296.526451573</v>
      </c>
      <c r="V583" s="10">
        <f t="shared" si="38"/>
        <v>2.848244930288911E-2</v>
      </c>
      <c r="W583">
        <f>6310.7*EXP(-2.62*(C583+273)*0.001-0.669*(D583-E583)/D583)*POWER(B583*(D583-E583)/D583/SQRT(J583*0.01*(D583-E583)),0.115)*POWER(((D583-E583)/D583),0.407)*1000000</f>
        <v>99299642.367715463</v>
      </c>
      <c r="X583" s="10">
        <f t="shared" si="39"/>
        <v>1.165106288676678E-2</v>
      </c>
      <c r="Y583">
        <f>(H583/N583)*U583</f>
        <v>40166433.394499712</v>
      </c>
      <c r="Z583" s="11">
        <f>ABS(H583-Y583)</f>
        <v>1177578.7292939872</v>
      </c>
      <c r="AA583">
        <v>40328938.431918897</v>
      </c>
      <c r="AB583" s="10">
        <f>ABS(AA583-H583)/H583</f>
        <v>2.4551891307390116E-2</v>
      </c>
      <c r="AD583" s="11"/>
    </row>
    <row r="584" spans="1:30" ht="15.6" x14ac:dyDescent="0.25">
      <c r="A584" s="17" t="s">
        <v>24</v>
      </c>
      <c r="B584" s="18">
        <v>2.1281623367585998</v>
      </c>
      <c r="C584" s="18">
        <v>1060.4554157042501</v>
      </c>
      <c r="D584" s="19">
        <v>0.25</v>
      </c>
      <c r="E584" s="19">
        <v>0.22638102519271899</v>
      </c>
      <c r="F584" s="20">
        <v>9.4438123979532204E-2</v>
      </c>
      <c r="G584" s="20">
        <v>3.7</v>
      </c>
      <c r="H584" s="21">
        <v>40393441.185406297</v>
      </c>
      <c r="I584" s="21">
        <v>2375666.6519447798</v>
      </c>
      <c r="J584">
        <f>560*(1+2.2*10^(-5)*H584/(G584*1000)/((D584-E584)*1000))</f>
        <v>565.69454191380373</v>
      </c>
      <c r="K584">
        <f>(J584*(D584-E584)*1000)^(1/2)</f>
        <v>115.59033322072612</v>
      </c>
      <c r="L584">
        <f>(D584+E584)/2*1000</f>
        <v>238.1905125963595</v>
      </c>
      <c r="M584">
        <f>0.8049-0.3393*F584+(0.2488+0.0393*F584+0.0732*F584*F584)*K584/L584</f>
        <v>0.89571401437838138</v>
      </c>
      <c r="N584">
        <f>H584/1000/(M584*G584*K584)*10^6</f>
        <v>105443119.03756942</v>
      </c>
      <c r="O584">
        <f t="shared" si="36"/>
        <v>18.473682209441517</v>
      </c>
      <c r="P584" s="18">
        <v>1060.4554157042501</v>
      </c>
      <c r="Q584">
        <f>R584*B584*1000/K584</f>
        <v>1.8263897732213386</v>
      </c>
      <c r="R584">
        <f>LN(1/(1-F584))</f>
        <v>9.91996704533014E-2</v>
      </c>
      <c r="S584">
        <v>5</v>
      </c>
      <c r="T584">
        <v>18.328181249460101</v>
      </c>
      <c r="U584">
        <f t="shared" si="37"/>
        <v>91164967.181030676</v>
      </c>
      <c r="V584" s="10">
        <f t="shared" si="38"/>
        <v>0.13541093991587477</v>
      </c>
      <c r="W584">
        <f>6310.7*EXP(-2.62*(C584+273)*0.001-0.669*(D584-E584)/D584)*POWER(B584*(D584-E584)/D584/SQRT(J584*0.01*(D584-E584)),0.115)*POWER(((D584-E584)/D584),0.407)*1000000</f>
        <v>64336298.906724505</v>
      </c>
      <c r="X584" s="10">
        <f t="shared" si="39"/>
        <v>0.38984829456911779</v>
      </c>
      <c r="Y584">
        <f>(H584/N584)*U584</f>
        <v>34923727.34805382</v>
      </c>
      <c r="Z584" s="11">
        <f>ABS(H584-Y584)</f>
        <v>5469713.837352477</v>
      </c>
      <c r="AA584">
        <v>35110731.2609488</v>
      </c>
      <c r="AB584" s="10">
        <f>ABS(AA584-H584)/H584</f>
        <v>0.13078137859584199</v>
      </c>
      <c r="AD584" s="11"/>
    </row>
    <row r="585" spans="1:30" ht="15.6" x14ac:dyDescent="0.25">
      <c r="A585" s="17" t="s">
        <v>24</v>
      </c>
      <c r="B585" s="18">
        <v>2.12576291439985</v>
      </c>
      <c r="C585" s="18">
        <v>1062.9834137375601</v>
      </c>
      <c r="D585" s="19">
        <v>0.25</v>
      </c>
      <c r="E585" s="19">
        <v>0.23081574370254601</v>
      </c>
      <c r="F585" s="20">
        <v>7.6706342652754902E-2</v>
      </c>
      <c r="G585" s="20">
        <v>4.05</v>
      </c>
      <c r="H585" s="21">
        <v>38981511.093998</v>
      </c>
      <c r="I585" s="21">
        <v>2146613.4317554501</v>
      </c>
      <c r="J585">
        <f>560*(1+2.2*10^(-5)*H585/(G585*1000)/((D585-E585)*1000))</f>
        <v>566.18115148186553</v>
      </c>
      <c r="K585">
        <f>(J585*(D585-E585)*1000)^(1/2)</f>
        <v>104.21978852797452</v>
      </c>
      <c r="L585">
        <f>(D585+E585)/2*1000</f>
        <v>240.407871851273</v>
      </c>
      <c r="M585">
        <f>0.8049-0.3393*F585+(0.2488+0.0393*F585+0.0732*F585*F585)*K585/L585</f>
        <v>0.88822497991639693</v>
      </c>
      <c r="N585">
        <f>H585/1000/(M585*G585*K585)*10^6</f>
        <v>103975370.5024289</v>
      </c>
      <c r="O585">
        <f t="shared" si="36"/>
        <v>18.459664606966836</v>
      </c>
      <c r="P585" s="18">
        <v>1062.9834137375601</v>
      </c>
      <c r="Q585">
        <f>R585*B585*1000/K585</f>
        <v>1.627836335524995</v>
      </c>
      <c r="R585">
        <f>LN(1/(1-F585))</f>
        <v>7.9807939774160883E-2</v>
      </c>
      <c r="S585">
        <v>5</v>
      </c>
      <c r="T585">
        <v>18.3237491665089</v>
      </c>
      <c r="U585">
        <f t="shared" si="37"/>
        <v>90761810.555988729</v>
      </c>
      <c r="V585" s="10">
        <f t="shared" si="38"/>
        <v>0.12708355721734602</v>
      </c>
      <c r="W585">
        <f>6310.7*EXP(-2.62*(C585+273)*0.001-0.669*(D585-E585)/D585)*POWER(B585*(D585-E585)/D585/SQRT(J585*0.01*(D585-E585)),0.115)*POWER(((D585-E585)/D585),0.407)*1000000</f>
        <v>58708889.123708464</v>
      </c>
      <c r="X585" s="10">
        <f t="shared" si="39"/>
        <v>0.43535773097017239</v>
      </c>
      <c r="Y585">
        <f>(H585/N585)*U585</f>
        <v>34027601.998465292</v>
      </c>
      <c r="Z585" s="11">
        <f>ABS(H585-Y585)</f>
        <v>4953909.0955327079</v>
      </c>
      <c r="AA585">
        <v>36720264.911665402</v>
      </c>
      <c r="AB585" s="10">
        <f>ABS(AA585-H585)/H585</f>
        <v>5.8008171537525716E-2</v>
      </c>
      <c r="AD585" s="11"/>
    </row>
    <row r="586" spans="1:30" ht="15.6" x14ac:dyDescent="0.25">
      <c r="A586" s="17" t="s">
        <v>25</v>
      </c>
      <c r="B586" s="18">
        <v>2.12822832196612</v>
      </c>
      <c r="C586" s="18">
        <v>1079.9005530806</v>
      </c>
      <c r="D586" s="19">
        <v>0.25</v>
      </c>
      <c r="E586" s="19">
        <v>0.22626315871928598</v>
      </c>
      <c r="F586" s="20">
        <v>9.4909401362311102E-2</v>
      </c>
      <c r="G586" s="20">
        <v>3.55</v>
      </c>
      <c r="H586" s="21">
        <v>38492362.530989602</v>
      </c>
      <c r="I586" s="21">
        <v>2267441.3347169999</v>
      </c>
      <c r="J586">
        <f>560*(1+2.2*10^(-5)*H586/(G586*1000)/((D586-E586)*1000))</f>
        <v>565.62773962977144</v>
      </c>
      <c r="K586">
        <f>(J586*(D586-E586)*1000)^(1/2)</f>
        <v>115.87154905135651</v>
      </c>
      <c r="L586">
        <f>(D586+E586)/2*1000</f>
        <v>238.13157935964298</v>
      </c>
      <c r="M586">
        <f>0.8049-0.3393*F586+(0.2488+0.0393*F586+0.0732*F586*F586)*K586/L586</f>
        <v>0.89589567366925094</v>
      </c>
      <c r="N586">
        <f>H586/1000/(M586*G586*K586)*10^6</f>
        <v>104450846.03994788</v>
      </c>
      <c r="O586">
        <f t="shared" si="36"/>
        <v>18.464227145885676</v>
      </c>
      <c r="P586" s="18">
        <v>1079.9005530806</v>
      </c>
      <c r="Q586">
        <f>R586*B586*1000/K586</f>
        <v>1.8315748970736547</v>
      </c>
      <c r="R586">
        <f>LN(1/(1-F586))</f>
        <v>9.9720231300860288E-2</v>
      </c>
      <c r="S586">
        <v>5</v>
      </c>
      <c r="T586">
        <v>18.2790122997765</v>
      </c>
      <c r="U586">
        <f t="shared" si="37"/>
        <v>86790896.906039938</v>
      </c>
      <c r="V586" s="10">
        <f t="shared" si="38"/>
        <v>0.16907425648954327</v>
      </c>
      <c r="W586">
        <f>6310.7*EXP(-2.62*(C586+273)*0.001-0.669*(D586-E586)/D586)*POWER(B586*(D586-E586)/D586/SQRT(J586*0.01*(D586-E586)),0.115)*POWER(((D586-E586)/D586),0.407)*1000000</f>
        <v>61263542.389491454</v>
      </c>
      <c r="X586" s="10">
        <f t="shared" si="39"/>
        <v>0.41347011812560303</v>
      </c>
      <c r="Y586">
        <f>(H586/N586)*U586</f>
        <v>31984294.955536582</v>
      </c>
      <c r="Z586" s="11">
        <f>ABS(H586-Y586)</f>
        <v>6508067.5754530206</v>
      </c>
      <c r="AA586">
        <v>32188932.293975402</v>
      </c>
      <c r="AB586" s="10">
        <f>ABS(AA586-H586)/H586</f>
        <v>0.16375794631829643</v>
      </c>
      <c r="AD586" s="11"/>
    </row>
    <row r="587" spans="1:30" ht="15.6" x14ac:dyDescent="0.25">
      <c r="A587" s="17" t="s">
        <v>25</v>
      </c>
      <c r="B587" s="18">
        <v>2.1283379338407902</v>
      </c>
      <c r="C587" s="18">
        <v>1073.34547513846</v>
      </c>
      <c r="D587" s="19">
        <v>0.25</v>
      </c>
      <c r="E587" s="19">
        <v>0.22605013398632598</v>
      </c>
      <c r="F587" s="20">
        <v>9.5761159590859707E-2</v>
      </c>
      <c r="G587" s="20">
        <v>4.05</v>
      </c>
      <c r="H587" s="21">
        <v>43863763.828662299</v>
      </c>
      <c r="I587" s="21">
        <v>2591307.1705810898</v>
      </c>
      <c r="J587">
        <f>560*(1+2.2*10^(-5)*H587/(G587*1000)/((D587-E587)*1000))</f>
        <v>565.57132496836141</v>
      </c>
      <c r="K587">
        <f>(J587*(D587-E587)*1000)^(1/2)</f>
        <v>116.3845241179786</v>
      </c>
      <c r="L587">
        <f>(D587+E587)/2*1000</f>
        <v>238.02506699316299</v>
      </c>
      <c r="M587">
        <f>0.8049-0.3393*F587+(0.2488+0.0393*F587+0.0732*F587*F587)*K587/L587</f>
        <v>0.89622963763787533</v>
      </c>
      <c r="N587">
        <f>H587/1000/(M587*G587*K587)*10^6</f>
        <v>103833222.94939627</v>
      </c>
      <c r="O587">
        <f t="shared" si="36"/>
        <v>18.458296544435431</v>
      </c>
      <c r="P587" s="18">
        <v>1073.34547513846</v>
      </c>
      <c r="Q587">
        <f>R587*B587*1000/K587</f>
        <v>1.8408136438839948</v>
      </c>
      <c r="R587">
        <f>LN(1/(1-F587))</f>
        <v>0.10066174949327722</v>
      </c>
      <c r="S587">
        <v>5</v>
      </c>
      <c r="T587">
        <v>18.295250804012401</v>
      </c>
      <c r="U587">
        <f t="shared" si="37"/>
        <v>88211756.347164035</v>
      </c>
      <c r="V587" s="10">
        <f t="shared" si="38"/>
        <v>0.1504476713570323</v>
      </c>
      <c r="W587">
        <f>6310.7*EXP(-2.62*(C587+273)*0.001-0.669*(D587-E587)/D587)*POWER(B587*(D587-E587)/D587/SQRT(J587*0.01*(D587-E587)),0.115)*POWER(((D587-E587)/D587),0.407)*1000000</f>
        <v>62549038.421479054</v>
      </c>
      <c r="X587" s="10">
        <f t="shared" si="39"/>
        <v>0.39760091573038531</v>
      </c>
      <c r="Y587">
        <f>(H587/N587)*U587</f>
        <v>37264562.703685232</v>
      </c>
      <c r="Z587" s="11">
        <f>ABS(H587-Y587)</f>
        <v>6599201.1249770671</v>
      </c>
      <c r="AA587">
        <v>39536191.408810697</v>
      </c>
      <c r="AB587" s="10">
        <f>ABS(AA587-H587)/H587</f>
        <v>9.8659395412479312E-2</v>
      </c>
      <c r="AD587" s="11"/>
    </row>
    <row r="588" spans="1:30" ht="15.6" x14ac:dyDescent="0.25">
      <c r="A588" s="30" t="s">
        <v>25</v>
      </c>
      <c r="B588" s="18">
        <v>2.1283164548760101</v>
      </c>
      <c r="C588" s="18">
        <v>1073.9616105549601</v>
      </c>
      <c r="D588" s="19">
        <v>0.25</v>
      </c>
      <c r="E588" s="19">
        <v>0.22610786223960899</v>
      </c>
      <c r="F588" s="20">
        <v>9.5530338906001599E-2</v>
      </c>
      <c r="G588" s="20">
        <v>4.05</v>
      </c>
      <c r="H588" s="21">
        <v>41283000.238108397</v>
      </c>
      <c r="I588" s="21">
        <v>2436461.90411893</v>
      </c>
      <c r="J588">
        <f>560*(1+2.2*10^(-5)*H588/(G588*1000)/((D588-E588)*1000))</f>
        <v>565.25620053970977</v>
      </c>
      <c r="K588">
        <f>(J588*(D588-E588)*1000)^(1/2)</f>
        <v>116.21178517349242</v>
      </c>
      <c r="L588">
        <f>(D588+E588)/2*1000</f>
        <v>238.0539311198045</v>
      </c>
      <c r="M588">
        <f>0.8049-0.3393*F588+(0.2488+0.0393*F588+0.0732*F588*F588)*K588/L588</f>
        <v>0.89610318100141917</v>
      </c>
      <c r="N588">
        <f>H588/1000/(M588*G588*K588)*10^6</f>
        <v>97883172.591242492</v>
      </c>
      <c r="O588">
        <f t="shared" si="36"/>
        <v>18.399285209082951</v>
      </c>
      <c r="P588" s="18">
        <v>1073.9616105549601</v>
      </c>
      <c r="Q588">
        <f>R588*B588*1000/K588</f>
        <v>1.8388568918651509</v>
      </c>
      <c r="R588">
        <f>LN(1/(1-F588))</f>
        <v>0.10040651689397302</v>
      </c>
      <c r="S588">
        <v>5</v>
      </c>
      <c r="T588">
        <v>18.293732197705602</v>
      </c>
      <c r="U588">
        <f t="shared" si="37"/>
        <v>88077899.081609964</v>
      </c>
      <c r="V588" s="10">
        <f t="shared" si="38"/>
        <v>0.10017322947406994</v>
      </c>
      <c r="W588">
        <f>6310.7*EXP(-2.62*(C588+273)*0.001-0.669*(D588-E588)/D588)*POWER(B588*(D588-E588)/D588/SQRT(J588*0.01*(D588-E588)),0.115)*POWER(((D588-E588)/D588),0.407)*1000000</f>
        <v>62389749.025170222</v>
      </c>
      <c r="X588" s="10">
        <f t="shared" si="39"/>
        <v>0.36261006490147041</v>
      </c>
      <c r="Y588">
        <f>(H588/N588)*U588</f>
        <v>37147548.781878285</v>
      </c>
      <c r="Z588" s="11">
        <f>ABS(H588-Y588)</f>
        <v>4135451.4562301114</v>
      </c>
      <c r="AA588">
        <v>39464611.518190697</v>
      </c>
      <c r="AB588" s="10">
        <f>ABS(AA588-H588)/H588</f>
        <v>4.4046913001229558E-2</v>
      </c>
      <c r="AD588" s="11"/>
    </row>
    <row r="589" spans="1:30" ht="15.6" x14ac:dyDescent="0.25">
      <c r="A589" s="17" t="s">
        <v>25</v>
      </c>
      <c r="B589" s="18">
        <v>2.1284897156190801</v>
      </c>
      <c r="C589" s="18">
        <v>1085.3015834186101</v>
      </c>
      <c r="D589" s="19">
        <v>0.25</v>
      </c>
      <c r="E589" s="19">
        <v>0.225820691200147</v>
      </c>
      <c r="F589" s="20">
        <v>9.6678563773902396E-2</v>
      </c>
      <c r="G589" s="20">
        <v>3.55</v>
      </c>
      <c r="H589" s="21">
        <v>37303960.277082197</v>
      </c>
      <c r="I589" s="21">
        <v>2210372.0894134999</v>
      </c>
      <c r="J589">
        <f>560*(1+2.2*10^(-5)*H589/(G589*1000)/((D589-E589)*1000))</f>
        <v>565.35418549263898</v>
      </c>
      <c r="K589">
        <f>(J589*(D589-E589)*1000)^(1/2)</f>
        <v>116.91823395995978</v>
      </c>
      <c r="L589">
        <f>(D589+E589)/2*1000</f>
        <v>237.91034560007353</v>
      </c>
      <c r="M589">
        <f>0.8049-0.3393*F589+(0.2488+0.0393*F589+0.0732*F589*F589)*K589/L589</f>
        <v>0.89657022608047987</v>
      </c>
      <c r="N589">
        <f>H589/1000/(M589*G589*K589)*10^6</f>
        <v>100244378.53103678</v>
      </c>
      <c r="O589">
        <f t="shared" si="36"/>
        <v>18.423121548075343</v>
      </c>
      <c r="P589" s="18">
        <v>1085.3015834186101</v>
      </c>
      <c r="Q589">
        <f>R589*B589*1000/K589</f>
        <v>1.8510207267765517</v>
      </c>
      <c r="R589">
        <f>LN(1/(1-F589))</f>
        <v>0.10167682409264053</v>
      </c>
      <c r="S589">
        <v>5</v>
      </c>
      <c r="T589">
        <v>18.265432377391999</v>
      </c>
      <c r="U589">
        <f t="shared" si="37"/>
        <v>85620249.900394082</v>
      </c>
      <c r="V589" s="10">
        <f t="shared" si="38"/>
        <v>0.14588477523569965</v>
      </c>
      <c r="W589">
        <f>6310.7*EXP(-2.62*(C589+273)*0.001-0.669*(D589-E589)/D589)*POWER(B589*(D589-E589)/D589/SQRT(J589*0.01*(D589-E589)),0.115)*POWER(((D589-E589)/D589),0.407)*1000000</f>
        <v>60853597.677450456</v>
      </c>
      <c r="X589" s="10">
        <f t="shared" si="39"/>
        <v>0.39294752913641434</v>
      </c>
      <c r="Y589">
        <f>(H589/N589)*U589</f>
        <v>31861880.416658595</v>
      </c>
      <c r="Z589" s="11">
        <f>ABS(H589-Y589)</f>
        <v>5442079.8604236022</v>
      </c>
      <c r="AA589">
        <v>32117273.1650864</v>
      </c>
      <c r="AB589" s="10">
        <f>ABS(AA589-H589)/H589</f>
        <v>0.13903851155402003</v>
      </c>
      <c r="AD589" s="11"/>
    </row>
    <row r="590" spans="1:30" ht="15.6" x14ac:dyDescent="0.25">
      <c r="A590" s="17" t="s">
        <v>22</v>
      </c>
      <c r="B590" s="18">
        <v>1.6435252182115101</v>
      </c>
      <c r="C590" s="18">
        <v>1069.66003057034</v>
      </c>
      <c r="D590" s="19">
        <v>0.25</v>
      </c>
      <c r="E590" s="19">
        <v>0.221152596919901</v>
      </c>
      <c r="F590" s="20">
        <v>0.115343474930424</v>
      </c>
      <c r="G590" s="20">
        <v>3.85</v>
      </c>
      <c r="H590" s="21">
        <v>41839420.219339602</v>
      </c>
      <c r="I590" s="21">
        <v>2629094.1902361498</v>
      </c>
      <c r="J590">
        <f>560*(1+2.2*10^(-5)*H590/(G590*1000)/((D590-E590)*1000))</f>
        <v>564.6411853548874</v>
      </c>
      <c r="K590">
        <f>(J590*(D590-E590)*1000)^(1/2)</f>
        <v>127.62614101177444</v>
      </c>
      <c r="L590">
        <f>(D590+E590)/2*1000</f>
        <v>235.57629845995049</v>
      </c>
      <c r="M590">
        <f>0.8049-0.3393*F590+(0.2488+0.0393*F590+0.0732*F590*F590)*K590/L590</f>
        <v>0.90353759484270624</v>
      </c>
      <c r="N590">
        <f>H590/1000/(M590*G590*K590)*10^6</f>
        <v>94240821.412928164</v>
      </c>
      <c r="O590">
        <f t="shared" si="36"/>
        <v>18.36136399401089</v>
      </c>
      <c r="P590" s="18">
        <v>1069.66003057034</v>
      </c>
      <c r="Q590">
        <f>R590*B590*1000/K590</f>
        <v>1.5782313370910928</v>
      </c>
      <c r="R590">
        <f>LN(1/(1-F590))</f>
        <v>0.12255581657334041</v>
      </c>
      <c r="S590">
        <v>5</v>
      </c>
      <c r="T590">
        <v>18.306008425633699</v>
      </c>
      <c r="U590">
        <f t="shared" si="37"/>
        <v>89165827.612412483</v>
      </c>
      <c r="V590" s="10">
        <f t="shared" si="38"/>
        <v>5.3851332410176582E-2</v>
      </c>
      <c r="W590">
        <f>6310.7*EXP(-2.62*(C590+273)*0.001-0.669*(D590-E590)/D590)*POWER(B590*(D590-E590)/D590/SQRT(J590*0.01*(D590-E590)),0.115)*POWER(((D590-E590)/D590),0.407)*1000000</f>
        <v>65976056.318693995</v>
      </c>
      <c r="X590" s="10">
        <f t="shared" si="39"/>
        <v>0.2999206147661691</v>
      </c>
      <c r="Y590">
        <f>(H590/N590)*U590</f>
        <v>39586311.693258882</v>
      </c>
      <c r="Z590" s="11">
        <f>ABS(H590-Y590)</f>
        <v>2253108.5260807201</v>
      </c>
      <c r="AA590">
        <v>40197256.512238801</v>
      </c>
      <c r="AB590" s="10">
        <f>ABS(AA590-H590)/H590</f>
        <v>3.9249198447107961E-2</v>
      </c>
      <c r="AD590" s="11"/>
    </row>
    <row r="591" spans="1:30" ht="15.6" x14ac:dyDescent="0.25">
      <c r="A591" s="12">
        <v>1</v>
      </c>
      <c r="B591" s="13">
        <v>1.6680242713164499</v>
      </c>
      <c r="C591" s="13">
        <v>1061.0686044188701</v>
      </c>
      <c r="D591" s="14">
        <v>0.22126753229542201</v>
      </c>
      <c r="E591" s="14">
        <v>0.18770147636397702</v>
      </c>
      <c r="F591" s="12">
        <v>0.15163043822817701</v>
      </c>
      <c r="G591" s="12">
        <v>3.8521710469706898</v>
      </c>
      <c r="H591" s="15">
        <v>40438036.9388135</v>
      </c>
      <c r="I591" s="15">
        <v>2576508.6239290899</v>
      </c>
      <c r="J591">
        <f>560*(1+2.2*10^(-5)*H591/(G591*1000)/((D591-E591)*1000))</f>
        <v>563.85296350844669</v>
      </c>
      <c r="K591">
        <f>(J591*(D591-E591)*1000)^(1/2)</f>
        <v>137.57296286056913</v>
      </c>
      <c r="L591">
        <f>(D591+E591)/2*1000</f>
        <v>204.48450432969949</v>
      </c>
      <c r="M591">
        <f>0.8049-0.3393*F591+(0.2488+0.0393*F591+0.0732*F591*F591)*K591/L591</f>
        <v>0.92598073873429243</v>
      </c>
      <c r="N591">
        <f>H591/1000/(M591*G591*K591)*10^6</f>
        <v>82404221.008041799</v>
      </c>
      <c r="O591">
        <f t="shared" si="36"/>
        <v>18.227147219393451</v>
      </c>
      <c r="P591" s="13">
        <v>1061.0686044188701</v>
      </c>
      <c r="Q591">
        <f>R591*B591*1000/K591</f>
        <v>1.9937648183671868</v>
      </c>
      <c r="R591">
        <f>LN(1/(1-F591))</f>
        <v>0.16443893414899935</v>
      </c>
      <c r="S591">
        <v>5</v>
      </c>
      <c r="T591">
        <v>18.321468767002202</v>
      </c>
      <c r="U591">
        <f t="shared" si="37"/>
        <v>90555073.179465517</v>
      </c>
      <c r="V591" s="10">
        <f t="shared" si="38"/>
        <v>9.8913041974248855E-2</v>
      </c>
      <c r="W591">
        <f>6310.7*EXP(-2.62*(C591+273)*0.001-0.669*(D591-E591)/D591)*POWER(B591*(D591-E591)/D591/SQRT(J591*0.01*(D591-E591)),0.115)*POWER(((D591-E591)/D591),0.407)*1000000</f>
        <v>75444109.479250371</v>
      </c>
      <c r="X591" s="10">
        <f t="shared" si="39"/>
        <v>8.4463046232937419E-2</v>
      </c>
      <c r="Y591">
        <f>(H591/N591)*U591</f>
        <v>44437886.183898583</v>
      </c>
      <c r="Z591" s="11">
        <f>ABS(H591-Y591)</f>
        <v>3999849.2450850829</v>
      </c>
      <c r="AA591">
        <v>43108452.817532502</v>
      </c>
      <c r="AB591" s="10">
        <f>ABS(AA591-H591)/H591</f>
        <v>6.6037228334292999E-2</v>
      </c>
      <c r="AD591" s="11"/>
    </row>
    <row r="592" spans="1:30" ht="15.6" x14ac:dyDescent="0.25">
      <c r="A592" s="12">
        <v>3</v>
      </c>
      <c r="B592" s="13">
        <v>2.5309742334913201</v>
      </c>
      <c r="C592" s="13">
        <v>1058.5267455770399</v>
      </c>
      <c r="D592" s="14">
        <v>0.159553679542174</v>
      </c>
      <c r="E592" s="14">
        <v>0.12461416759657</v>
      </c>
      <c r="F592" s="12">
        <v>0.218845641677644</v>
      </c>
      <c r="G592" s="12">
        <v>3.1287082309906902</v>
      </c>
      <c r="H592" s="15">
        <v>40365250.2139166</v>
      </c>
      <c r="I592" s="15">
        <v>2626058.2558067902</v>
      </c>
      <c r="J592">
        <f>560*(1+2.2*10^(-5)*H592/(G592*1000)/((D592-E592)*1000))</f>
        <v>564.54921495108817</v>
      </c>
      <c r="K592">
        <f>(J592*(D592-E592)*1000)^(1/2)</f>
        <v>140.44598263982104</v>
      </c>
      <c r="L592">
        <f>(D592+E592)/2*1000</f>
        <v>142.08392356937199</v>
      </c>
      <c r="M592">
        <f>0.8049-0.3393*F592+(0.2488+0.0393*F592+0.0732*F592*F592)*K592/L592</f>
        <v>0.98854438078818008</v>
      </c>
      <c r="N592">
        <f>H592/1000/(M592*G592*K592)*10^6</f>
        <v>92925967.486433923</v>
      </c>
      <c r="O592">
        <f t="shared" si="36"/>
        <v>18.347313685569677</v>
      </c>
      <c r="P592" s="13">
        <v>1058.5267455770399</v>
      </c>
      <c r="Q592">
        <f>R592*B592*1000/K592</f>
        <v>4.4508667960172614</v>
      </c>
      <c r="R592">
        <f>LN(1/(1-F592))</f>
        <v>0.24698250677301486</v>
      </c>
      <c r="S592">
        <v>5</v>
      </c>
      <c r="T592">
        <v>18.3333333454833</v>
      </c>
      <c r="U592">
        <f t="shared" si="37"/>
        <v>91635869.872200415</v>
      </c>
      <c r="V592" s="10">
        <f t="shared" si="38"/>
        <v>1.3883068954023508E-2</v>
      </c>
      <c r="W592">
        <f>6310.7*EXP(-2.62*(C592+273)*0.001-0.669*(D592-E592)/D592)*POWER(B592*(D592-E592)/D592/SQRT(J592*0.01*(D592-E592)),0.115)*POWER(((D592-E592)/D592),0.407)*1000000</f>
        <v>92041225.573873833</v>
      </c>
      <c r="X592" s="10">
        <f t="shared" si="39"/>
        <v>9.5209330232612546E-3</v>
      </c>
      <c r="Y592">
        <f>(H592/N592)*U592</f>
        <v>39804856.661850385</v>
      </c>
      <c r="Z592" s="11">
        <f>ABS(H592-Y592)</f>
        <v>560393.55206621438</v>
      </c>
      <c r="AA592">
        <v>38768970.226613902</v>
      </c>
      <c r="AB592" s="10">
        <f>ABS(AA592-H592)/H592</f>
        <v>3.9545896008154897E-2</v>
      </c>
      <c r="AD592" s="11"/>
    </row>
    <row r="593" spans="1:30" ht="15.6" x14ac:dyDescent="0.25">
      <c r="A593" s="12">
        <v>4</v>
      </c>
      <c r="B593" s="13">
        <v>3.3154683858129999</v>
      </c>
      <c r="C593" s="13">
        <v>1063.0033124465201</v>
      </c>
      <c r="D593" s="14">
        <v>0.12461416759657</v>
      </c>
      <c r="E593" s="14">
        <v>0.10220523280296299</v>
      </c>
      <c r="F593" s="12">
        <v>0.17968235065398699</v>
      </c>
      <c r="G593" s="12">
        <v>3.1310328266502401</v>
      </c>
      <c r="H593" s="15">
        <v>33147351.081478</v>
      </c>
      <c r="I593" s="15">
        <v>1691898.5561543601</v>
      </c>
      <c r="J593">
        <f>560*(1+2.2*10^(-5)*H593/(G593*1000)/((D593-E593)*1000))</f>
        <v>565.8203714560284</v>
      </c>
      <c r="K593">
        <f>(J593*(D593-E593)*1000)^(1/2)</f>
        <v>112.60298312590406</v>
      </c>
      <c r="L593">
        <f>(D593+E593)/2*1000</f>
        <v>113.40970019976649</v>
      </c>
      <c r="M593">
        <f>0.8049-0.3393*F593+(0.2488+0.0393*F593+0.0732*F593*F593)*K593/L593</f>
        <v>1.0003217811228391</v>
      </c>
      <c r="N593">
        <f>H593/1000/(M593*G593*K593)*10^6</f>
        <v>93987822.015173629</v>
      </c>
      <c r="O593">
        <f t="shared" si="36"/>
        <v>18.358675778811492</v>
      </c>
      <c r="P593" s="13">
        <v>1063.0033124465201</v>
      </c>
      <c r="Q593">
        <f>R593*B593*1000/K593</f>
        <v>5.8317613522454561</v>
      </c>
      <c r="R593">
        <f>LN(1/(1-F593))</f>
        <v>0.19806363648379918</v>
      </c>
      <c r="S593">
        <v>5</v>
      </c>
      <c r="T593">
        <v>18.3355830911757</v>
      </c>
      <c r="U593">
        <f t="shared" si="37"/>
        <v>91842259.350583762</v>
      </c>
      <c r="V593" s="10">
        <f t="shared" si="38"/>
        <v>2.2828092178191789E-2</v>
      </c>
      <c r="W593">
        <f>6310.7*EXP(-2.62*(C593+273)*0.001-0.669*(D593-E593)/D593)*POWER(B593*(D593-E593)/D593/SQRT(J593*0.01*(D593-E593)),0.115)*POWER(((D593-E593)/D593),0.407)*1000000</f>
        <v>89150721.968029186</v>
      </c>
      <c r="X593" s="10">
        <f t="shared" si="39"/>
        <v>5.1465178609666359E-2</v>
      </c>
      <c r="Y593">
        <f>(H593/N593)*U593</f>
        <v>32390660.295527134</v>
      </c>
      <c r="Z593" s="11">
        <f>ABS(H593-Y593)</f>
        <v>756690.7859508656</v>
      </c>
      <c r="AA593">
        <v>30441341.211772699</v>
      </c>
      <c r="AB593" s="10">
        <f>ABS(AA593-H593)/H593</f>
        <v>8.1635780278604492E-2</v>
      </c>
      <c r="AD593" s="11"/>
    </row>
    <row r="594" spans="1:30" ht="15.6" x14ac:dyDescent="0.25">
      <c r="A594" s="12">
        <v>5</v>
      </c>
      <c r="B594" s="13">
        <v>3.52119056842441</v>
      </c>
      <c r="C594" s="13">
        <v>1069.0849339388201</v>
      </c>
      <c r="D594" s="14">
        <v>0.10220523280296299</v>
      </c>
      <c r="E594" s="14">
        <v>8.5043360280439101E-2</v>
      </c>
      <c r="F594" s="12">
        <v>0.167751658955483</v>
      </c>
      <c r="G594" s="12">
        <v>3.1323873014163999</v>
      </c>
      <c r="H594" s="15">
        <v>30471299.784719799</v>
      </c>
      <c r="I594" s="15">
        <v>1379540.5939555001</v>
      </c>
      <c r="J594">
        <f>560*(1+2.2*10^(-5)*H594/(G594*1000)/((D594-E594)*1000))</f>
        <v>566.98331385641779</v>
      </c>
      <c r="K594">
        <f>(J594*(D594-E594)*1000)^(1/2)</f>
        <v>98.643273236455386</v>
      </c>
      <c r="L594">
        <f>(D594+E594)/2*1000</f>
        <v>93.624296541701042</v>
      </c>
      <c r="M594">
        <f>0.8049-0.3393*F594+(0.2488+0.0393*F594+0.0732*F594*F594)*K594/L594</f>
        <v>1.019235815917868</v>
      </c>
      <c r="N594">
        <f>H594/1000/(M594*G594*K594)*10^6</f>
        <v>96754990.365861937</v>
      </c>
      <c r="O594">
        <f t="shared" si="36"/>
        <v>18.387692468552871</v>
      </c>
      <c r="P594" s="13">
        <v>1069.0849339388201</v>
      </c>
      <c r="Q594">
        <f>R594*B594*1000/K594</f>
        <v>6.5546941990590177</v>
      </c>
      <c r="R594">
        <f>LN(1/(1-F594))</f>
        <v>0.18362439586690832</v>
      </c>
      <c r="S594">
        <v>5</v>
      </c>
      <c r="T594">
        <v>18.331922811615499</v>
      </c>
      <c r="U594">
        <f t="shared" si="37"/>
        <v>91506705.491022825</v>
      </c>
      <c r="V594" s="10">
        <f t="shared" si="38"/>
        <v>5.4243040643109447E-2</v>
      </c>
      <c r="W594">
        <f>6310.7*EXP(-2.62*(C594+273)*0.001-0.669*(D594-E594)/D594)*POWER(B594*(D594-E594)/D594/SQRT(J594*0.01*(D594-E594)),0.115)*POWER(((D594-E594)/D594),0.407)*1000000</f>
        <v>87246232.817659423</v>
      </c>
      <c r="X594" s="10">
        <f t="shared" si="39"/>
        <v>9.8276662653231886E-2</v>
      </c>
      <c r="Y594">
        <f>(H594/N594)*U594</f>
        <v>28818443.832048871</v>
      </c>
      <c r="Z594" s="11">
        <f>ABS(H594-Y594)</f>
        <v>1652855.9526709281</v>
      </c>
      <c r="AA594">
        <v>27267523.8858518</v>
      </c>
      <c r="AB594" s="10">
        <f>ABS(AA594-H594)/H594</f>
        <v>0.10514076923212086</v>
      </c>
      <c r="AD594" s="11"/>
    </row>
    <row r="595" spans="1:30" ht="15.6" x14ac:dyDescent="0.25">
      <c r="A595" s="12">
        <v>6</v>
      </c>
      <c r="B595" s="13">
        <v>3.9093671444092202</v>
      </c>
      <c r="C595" s="13">
        <v>1077.2812415424501</v>
      </c>
      <c r="D595" s="14">
        <v>8.5043360280439101E-2</v>
      </c>
      <c r="E595" s="14">
        <v>7.2025243604647099E-2</v>
      </c>
      <c r="F595" s="12">
        <v>0.15289643999149</v>
      </c>
      <c r="G595" s="12">
        <v>3.1333436484738599</v>
      </c>
      <c r="H595" s="15">
        <v>27262917.5031959</v>
      </c>
      <c r="I595" s="15">
        <v>1069268.45276259</v>
      </c>
      <c r="J595">
        <f>560*(1+2.2*10^(-5)*H595/(G595*1000)/((D595-E595)*1000))</f>
        <v>568.23430309855701</v>
      </c>
      <c r="K595">
        <f>(J595*(D595-E595)*1000)^(1/2)</f>
        <v>86.007793001125037</v>
      </c>
      <c r="L595">
        <f>(D595+E595)/2*1000</f>
        <v>78.534301942543095</v>
      </c>
      <c r="M595">
        <f>0.8049-0.3393*F595+(0.2488+0.0393*F595+0.0732*F595*F595)*K595/L595</f>
        <v>1.0339532809919292</v>
      </c>
      <c r="N595">
        <f>H595/1000/(M595*G595*K595)*10^6</f>
        <v>97842058.558219895</v>
      </c>
      <c r="O595">
        <f t="shared" si="36"/>
        <v>18.398865089169071</v>
      </c>
      <c r="P595" s="13">
        <v>1077.2812415424501</v>
      </c>
      <c r="Q595">
        <f>R595*B595*1000/K595</f>
        <v>7.5422279400239374</v>
      </c>
      <c r="R595">
        <f>LN(1/(1-F595))</f>
        <v>0.16593232496993063</v>
      </c>
      <c r="S595">
        <v>5</v>
      </c>
      <c r="T595">
        <v>18.331198317094401</v>
      </c>
      <c r="U595">
        <f t="shared" si="37"/>
        <v>91440433.394035265</v>
      </c>
      <c r="V595" s="10">
        <f t="shared" si="38"/>
        <v>6.5428152867157932E-2</v>
      </c>
      <c r="W595">
        <f>6310.7*EXP(-2.62*(C595+273)*0.001-0.669*(D595-E595)/D595)*POWER(B595*(D595-E595)/D595/SQRT(J595*0.01*(D595-E595)),0.115)*POWER(((D595-E595)/D595),0.407)*1000000</f>
        <v>84493821.65723604</v>
      </c>
      <c r="X595" s="10">
        <f t="shared" si="39"/>
        <v>0.13642637018967796</v>
      </c>
      <c r="Y595">
        <f>(H595/N595)*U595</f>
        <v>25479155.169192083</v>
      </c>
      <c r="Z595" s="11">
        <f>ABS(H595-Y595)</f>
        <v>1783762.3340038173</v>
      </c>
      <c r="AA595">
        <v>23749311.600517601</v>
      </c>
      <c r="AB595" s="10">
        <f>ABS(AA595-H595)/H595</f>
        <v>0.12887857296514274</v>
      </c>
      <c r="AD595" s="11"/>
    </row>
    <row r="596" spans="1:30" ht="15.6" x14ac:dyDescent="0.25">
      <c r="A596" s="12">
        <v>1</v>
      </c>
      <c r="B596" s="13">
        <v>1.66902401757356</v>
      </c>
      <c r="C596" s="13">
        <v>1064.9009678422401</v>
      </c>
      <c r="D596" s="14">
        <v>0.21872951393182699</v>
      </c>
      <c r="E596" s="14">
        <v>0.186264641784778</v>
      </c>
      <c r="F596" s="12">
        <v>0.14835691750959601</v>
      </c>
      <c r="G596" s="12">
        <v>3.85235735574848</v>
      </c>
      <c r="H596" s="15">
        <v>39323315.246800497</v>
      </c>
      <c r="I596" s="15">
        <v>2562561.4437892698</v>
      </c>
      <c r="J596">
        <f>560*(1+2.2*10^(-5)*H596/(G596*1000)/((D596-E596)*1000))</f>
        <v>563.87365170614862</v>
      </c>
      <c r="K596">
        <f>(J596*(D596-E596)*1000)^(1/2)</f>
        <v>135.29998525398941</v>
      </c>
      <c r="L596">
        <f>(D596+E596)/2*1000</f>
        <v>202.4970778583025</v>
      </c>
      <c r="M596">
        <f>0.8049-0.3393*F596+(0.2488+0.0393*F596+0.0732*F596*F596)*K596/L596</f>
        <v>0.92577226186674966</v>
      </c>
      <c r="N596">
        <f>H596/1000/(M596*G596*K596)*10^6</f>
        <v>81493251.245302632</v>
      </c>
      <c r="O596">
        <f t="shared" si="36"/>
        <v>18.216030767976317</v>
      </c>
      <c r="P596" s="13">
        <v>1064.9009678422401</v>
      </c>
      <c r="Q596">
        <f>R596*B596*1000/K596</f>
        <v>1.9809671314584771</v>
      </c>
      <c r="R596">
        <f>LN(1/(1-F596))</f>
        <v>0.16058775718795601</v>
      </c>
      <c r="S596">
        <v>5</v>
      </c>
      <c r="T596">
        <v>18.311886887919002</v>
      </c>
      <c r="U596">
        <f t="shared" si="37"/>
        <v>89691529.211824104</v>
      </c>
      <c r="V596" s="10">
        <f t="shared" si="38"/>
        <v>0.1006006981098822</v>
      </c>
      <c r="W596">
        <f>6310.7*EXP(-2.62*(C596+273)*0.001-0.669*(D596-E596)/D596)*POWER(B596*(D596-E596)/D596/SQRT(J596*0.01*(D596-E596)),0.115)*POWER(((D596-E596)/D596),0.407)*1000000</f>
        <v>74153445.114192739</v>
      </c>
      <c r="X596" s="10">
        <f t="shared" si="39"/>
        <v>9.0066429047190186E-2</v>
      </c>
      <c r="Y596">
        <f>(H596/N596)*U596</f>
        <v>43279268.212623604</v>
      </c>
      <c r="Z596" s="11">
        <f>ABS(H596-Y596)</f>
        <v>3955952.9658231065</v>
      </c>
      <c r="AA596">
        <v>42425323.6079522</v>
      </c>
      <c r="AB596" s="10">
        <f>ABS(AA596-H596)/H596</f>
        <v>7.8884711059658039E-2</v>
      </c>
      <c r="AD596" s="11"/>
    </row>
    <row r="597" spans="1:30" ht="15.6" x14ac:dyDescent="0.25">
      <c r="A597" s="12">
        <v>2</v>
      </c>
      <c r="B597" s="13">
        <v>1.8356452557604801</v>
      </c>
      <c r="C597" s="13">
        <v>1059.77753736162</v>
      </c>
      <c r="D597" s="14">
        <v>0.186264641784778</v>
      </c>
      <c r="E597" s="14">
        <v>0.15943109981071099</v>
      </c>
      <c r="F597" s="12">
        <v>0.143984082587166</v>
      </c>
      <c r="G597" s="12">
        <v>3.8548991108594799</v>
      </c>
      <c r="H597" s="15">
        <v>38808512.432942599</v>
      </c>
      <c r="I597" s="15">
        <v>2311226.8971600402</v>
      </c>
      <c r="J597">
        <f>560*(1+2.2*10^(-5)*H597/(G597*1000)/((D597-E597)*1000))</f>
        <v>564.62217820267722</v>
      </c>
      <c r="K597">
        <f>(J597*(D597-E597)*1000)^(1/2)</f>
        <v>123.08863846143836</v>
      </c>
      <c r="L597">
        <f>(D597+E597)/2*1000</f>
        <v>172.84787079774449</v>
      </c>
      <c r="M597">
        <f>0.8049-0.3393*F597+(0.2488+0.0393*F597+0.0732*F597*F597)*K597/L597</f>
        <v>0.93833222615854595</v>
      </c>
      <c r="N597">
        <f>H597/1000/(M597*G597*K597)*10^6</f>
        <v>87164447.161618441</v>
      </c>
      <c r="O597">
        <f t="shared" si="36"/>
        <v>18.283307089703939</v>
      </c>
      <c r="P597" s="13">
        <v>1059.77753736162</v>
      </c>
      <c r="Q597">
        <f>R597*B597*1000/K597</f>
        <v>2.3184998559026728</v>
      </c>
      <c r="R597">
        <f>LN(1/(1-F597))</f>
        <v>0.15546630790483099</v>
      </c>
      <c r="S597">
        <v>5</v>
      </c>
      <c r="T597">
        <v>18.3229282165291</v>
      </c>
      <c r="U597">
        <f t="shared" si="37"/>
        <v>90687330.225941911</v>
      </c>
      <c r="V597" s="10">
        <f t="shared" si="38"/>
        <v>4.0416513602058599E-2</v>
      </c>
      <c r="W597">
        <f>6310.7*EXP(-2.62*(C597+273)*0.001-0.669*(D597-E597)/D597)*POWER(B597*(D597-E597)/D597/SQRT(J597*0.01*(D597-E597)),0.115)*POWER(((D597-E597)/D597),0.407)*1000000</f>
        <v>75847454.204670891</v>
      </c>
      <c r="X597" s="10">
        <f t="shared" si="39"/>
        <v>0.12983496512016907</v>
      </c>
      <c r="Y597">
        <f>(H597/N597)*U597</f>
        <v>40377017.203564286</v>
      </c>
      <c r="Z597" s="11">
        <f>ABS(H597-Y597)</f>
        <v>1568504.7706216872</v>
      </c>
      <c r="AA597">
        <v>39112874.919812098</v>
      </c>
      <c r="AB597" s="10">
        <f>ABS(AA597-H597)/H597</f>
        <v>7.8426733669683529E-3</v>
      </c>
      <c r="AD597" s="11"/>
    </row>
    <row r="598" spans="1:30" ht="15.6" x14ac:dyDescent="0.25">
      <c r="A598" s="12">
        <v>3</v>
      </c>
      <c r="B598" s="13">
        <v>2.8343070900278802</v>
      </c>
      <c r="C598" s="13">
        <v>1063.03248690333</v>
      </c>
      <c r="D598" s="14">
        <v>0.15958761613502001</v>
      </c>
      <c r="E598" s="14">
        <v>0.12839577486705098</v>
      </c>
      <c r="F598" s="12">
        <v>0.19533037077587501</v>
      </c>
      <c r="G598" s="12">
        <v>3.1280487457015602</v>
      </c>
      <c r="H598" s="15">
        <v>37124908.093082599</v>
      </c>
      <c r="I598" s="15">
        <v>2313877.38060079</v>
      </c>
      <c r="J598">
        <f>560*(1+2.2*10^(-5)*H598/(G598*1000)/((D598-E598)*1000))</f>
        <v>564.68771900182605</v>
      </c>
      <c r="K598">
        <f>(J598*(D598-E598)*1000)^(1/2)</f>
        <v>132.71642587515856</v>
      </c>
      <c r="L598">
        <f>(D598+E598)/2*1000</f>
        <v>143.99169550103548</v>
      </c>
      <c r="M598">
        <f>0.8049-0.3393*F598+(0.2488+0.0393*F598+0.0732*F598*F598)*K598/L598</f>
        <v>0.97759167165864658</v>
      </c>
      <c r="N598">
        <f>H598/1000/(M598*G598*K598)*10^6</f>
        <v>91476534.728227988</v>
      </c>
      <c r="O598">
        <f t="shared" si="36"/>
        <v>18.331593046298938</v>
      </c>
      <c r="P598" s="13">
        <v>1063.03248690333</v>
      </c>
      <c r="Q598">
        <f>R598*B598*1000/K598</f>
        <v>4.64118505498445</v>
      </c>
      <c r="R598">
        <f>LN(1/(1-F598))</f>
        <v>0.21732348427942527</v>
      </c>
      <c r="S598">
        <v>5</v>
      </c>
      <c r="T598">
        <v>18.3215270091181</v>
      </c>
      <c r="U598">
        <f t="shared" si="37"/>
        <v>90560347.452123702</v>
      </c>
      <c r="V598" s="10">
        <f t="shared" si="38"/>
        <v>1.0015544192029473E-2</v>
      </c>
      <c r="W598">
        <f>6310.7*EXP(-2.62*(C598+273)*0.001-0.669*(D598-E598)/D598)*POWER(B598*(D598-E598)/D598/SQRT(J598*0.01*(D598-E598)),0.115)*POWER(((D598-E598)/D598),0.407)*1000000</f>
        <v>88797831.913823113</v>
      </c>
      <c r="X598" s="10">
        <f t="shared" si="39"/>
        <v>2.9282950238147535E-2</v>
      </c>
      <c r="Y598">
        <f>(H598/N598)*U598</f>
        <v>36753081.935451299</v>
      </c>
      <c r="Z598" s="11">
        <f>ABS(H598-Y598)</f>
        <v>371826.15763130039</v>
      </c>
      <c r="AA598">
        <v>35147186.0402008</v>
      </c>
      <c r="AB598" s="10">
        <f>ABS(AA598-H598)/H598</f>
        <v>5.3272106369208871E-2</v>
      </c>
      <c r="AD598" s="11"/>
    </row>
    <row r="599" spans="1:30" ht="15.6" x14ac:dyDescent="0.25">
      <c r="A599" s="12">
        <v>4</v>
      </c>
      <c r="B599" s="13">
        <v>3.1477090261344398</v>
      </c>
      <c r="C599" s="13">
        <v>1070.23095075576</v>
      </c>
      <c r="D599" s="14">
        <v>0.12839577486705098</v>
      </c>
      <c r="E599" s="14">
        <v>0.10430298468000601</v>
      </c>
      <c r="F599" s="12">
        <v>0.18749869567285599</v>
      </c>
      <c r="G599" s="12">
        <v>3.1301364071942901</v>
      </c>
      <c r="H599" s="15">
        <v>35274898.820145003</v>
      </c>
      <c r="I599" s="15">
        <v>1947740.5943529401</v>
      </c>
      <c r="J599">
        <f>560*(1+2.2*10^(-5)*H599/(G599*1000)/((D599-E599)*1000))</f>
        <v>565.76270147003049</v>
      </c>
      <c r="K599">
        <f>(J599*(D599-E599)*1000)^(1/2)</f>
        <v>116.75102595768999</v>
      </c>
      <c r="L599">
        <f>(D599+E599)/2*1000</f>
        <v>116.3493797735285</v>
      </c>
      <c r="M599">
        <f>0.8049-0.3393*F599+(0.2488+0.0393*F599+0.0732*F599*F599)*K599/L599</f>
        <v>1.0009169887942799</v>
      </c>
      <c r="N599">
        <f>H599/1000/(M599*G599*K599)*10^6</f>
        <v>96437012.155564159</v>
      </c>
      <c r="O599">
        <f t="shared" si="36"/>
        <v>18.384400629415769</v>
      </c>
      <c r="P599" s="13">
        <v>1070.23095075576</v>
      </c>
      <c r="Q599">
        <f>R599*B599*1000/K599</f>
        <v>5.5980942714453539</v>
      </c>
      <c r="R599">
        <f>LN(1/(1-F599))</f>
        <v>0.20763775945381727</v>
      </c>
      <c r="S599">
        <v>5</v>
      </c>
      <c r="T599">
        <v>18.314204522377</v>
      </c>
      <c r="U599">
        <f t="shared" si="37"/>
        <v>89899642.462581113</v>
      </c>
      <c r="V599" s="10">
        <f t="shared" si="38"/>
        <v>6.7789011157225673E-2</v>
      </c>
      <c r="W599">
        <f>6310.7*EXP(-2.62*(C599+273)*0.001-0.669*(D599-E599)/D599)*POWER(B599*(D599-E599)/D599/SQRT(J599*0.01*(D599-E599)),0.115)*POWER(((D599-E599)/D599),0.407)*1000000</f>
        <v>88079986.735301599</v>
      </c>
      <c r="X599" s="10">
        <f t="shared" si="39"/>
        <v>8.6657863339665714E-2</v>
      </c>
      <c r="Y599">
        <f>(H599/N599)*U599</f>
        <v>32883648.310456187</v>
      </c>
      <c r="Z599" s="11">
        <f>ABS(H599-Y599)</f>
        <v>2391250.509688817</v>
      </c>
      <c r="AA599">
        <v>31128921.7260071</v>
      </c>
      <c r="AB599" s="10">
        <f>ABS(AA599-H599)/H599</f>
        <v>0.1175333518396995</v>
      </c>
      <c r="AD599" s="11"/>
    </row>
    <row r="600" spans="1:30" ht="15.6" x14ac:dyDescent="0.25">
      <c r="A600" s="16">
        <v>5</v>
      </c>
      <c r="B600" s="13">
        <v>3.5093041711886301</v>
      </c>
      <c r="C600" s="13">
        <v>1073.96228133913</v>
      </c>
      <c r="D600" s="14">
        <v>0.10430298468000601</v>
      </c>
      <c r="E600" s="14">
        <v>8.5900576741683901E-2</v>
      </c>
      <c r="F600" s="12">
        <v>0.17626323610120201</v>
      </c>
      <c r="G600" s="12">
        <v>3.13160862161183</v>
      </c>
      <c r="H600" s="15">
        <v>33097254.181352001</v>
      </c>
      <c r="I600" s="15">
        <v>1596956.9594344101</v>
      </c>
      <c r="J600">
        <f>560*(1+2.2*10^(-5)*H600/(G600*1000)/((D600-E600)*1000))</f>
        <v>567.07555545781679</v>
      </c>
      <c r="K600">
        <f>(J600*(D600-E600)*1000)^(1/2)</f>
        <v>102.15456770690847</v>
      </c>
      <c r="L600">
        <f>(D600+E600)/2*1000</f>
        <v>95.101780710844963</v>
      </c>
      <c r="M600">
        <f>0.8049-0.3393*F600+(0.2488+0.0393*F600+0.0732*F600*F600)*K600/L600</f>
        <v>1.0222287477762744</v>
      </c>
      <c r="N600">
        <f>H600/1000/(M600*G600*K600)*10^6</f>
        <v>101208876.67540322</v>
      </c>
      <c r="O600">
        <f t="shared" si="36"/>
        <v>18.432697025154802</v>
      </c>
      <c r="P600" s="13">
        <v>1073.96228133913</v>
      </c>
      <c r="Q600">
        <f>R600*B600*1000/K600</f>
        <v>6.6611708963582794</v>
      </c>
      <c r="R600">
        <f>LN(1/(1-F600))</f>
        <v>0.19390426139915926</v>
      </c>
      <c r="S600">
        <v>5</v>
      </c>
      <c r="T600">
        <v>18.321857687787599</v>
      </c>
      <c r="U600">
        <f t="shared" si="37"/>
        <v>90590298.779188126</v>
      </c>
      <c r="V600" s="10">
        <f t="shared" si="38"/>
        <v>0.10491745630445998</v>
      </c>
      <c r="W600">
        <f>6310.7*EXP(-2.62*(C600+273)*0.001-0.669*(D600-E600)/D600)*POWER(B600*(D600-E600)/D600/SQRT(J600*0.01*(D600-E600)),0.115)*POWER(((D600-E600)/D600),0.407)*1000000</f>
        <v>87502954.849163607</v>
      </c>
      <c r="X600" s="10">
        <f t="shared" si="39"/>
        <v>0.13542213169895367</v>
      </c>
      <c r="Y600">
        <f>(H600/N600)*U600</f>
        <v>29624774.461982395</v>
      </c>
      <c r="Z600" s="11">
        <f>ABS(H600-Y600)</f>
        <v>3472479.7193696052</v>
      </c>
      <c r="AA600">
        <v>28123828.884448301</v>
      </c>
      <c r="AB600" s="10">
        <f>ABS(AA600-H600)/H600</f>
        <v>0.15026700612843824</v>
      </c>
      <c r="AD600" s="11"/>
    </row>
    <row r="601" spans="1:30" ht="15.6" x14ac:dyDescent="0.25">
      <c r="A601" s="12">
        <v>6</v>
      </c>
      <c r="B601" s="13">
        <v>3.90938880121301</v>
      </c>
      <c r="C601" s="13">
        <v>1082.64966243103</v>
      </c>
      <c r="D601" s="14">
        <v>8.5900576741683901E-2</v>
      </c>
      <c r="E601" s="14">
        <v>7.2020423315904913E-2</v>
      </c>
      <c r="F601" s="12">
        <v>0.16139605048778</v>
      </c>
      <c r="G601" s="12">
        <v>3.1326407600917099</v>
      </c>
      <c r="H601" s="15">
        <v>29622289.141120002</v>
      </c>
      <c r="I601" s="15">
        <v>1220049.65286057</v>
      </c>
      <c r="J601">
        <f>560*(1+2.2*10^(-5)*H601/(G601*1000)/((D601-E601)*1000))</f>
        <v>568.39313992571306</v>
      </c>
      <c r="K601">
        <f>(J601*(D601-E601)*1000)^(1/2)</f>
        <v>88.822204365401561</v>
      </c>
      <c r="L601">
        <f>(D601+E601)/2*1000</f>
        <v>78.960500028794399</v>
      </c>
      <c r="M601">
        <f>0.8049-0.3393*F601+(0.2488+0.0393*F601+0.0732*F601*F601)*K601/L601</f>
        <v>1.0392919428227849</v>
      </c>
      <c r="N601">
        <f>H601/1000/(M601*G601*K601)*10^6</f>
        <v>102435128.06862861</v>
      </c>
      <c r="O601">
        <f t="shared" si="36"/>
        <v>18.444740259287528</v>
      </c>
      <c r="P601" s="13">
        <v>1082.64966243103</v>
      </c>
      <c r="Q601">
        <f>R601*B601*1000/K601</f>
        <v>7.7471377344726902</v>
      </c>
      <c r="R601">
        <f>LN(1/(1-F601))</f>
        <v>0.17601673460688722</v>
      </c>
      <c r="S601">
        <v>5</v>
      </c>
      <c r="T601">
        <v>18.322229576275198</v>
      </c>
      <c r="U601">
        <f t="shared" si="37"/>
        <v>90623994.53353551</v>
      </c>
      <c r="V601" s="10">
        <f t="shared" si="38"/>
        <v>0.11530354633012199</v>
      </c>
      <c r="W601">
        <f>6310.7*EXP(-2.62*(C601+273)*0.001-0.669*(D601-E601)/D601)*POWER(B601*(D601-E601)/D601/SQRT(J601*0.01*(D601-E601)),0.115)*POWER(((D601-E601)/D601),0.407)*1000000</f>
        <v>84898259.567231998</v>
      </c>
      <c r="X601" s="10">
        <f t="shared" si="39"/>
        <v>0.17119975180435573</v>
      </c>
      <c r="Y601">
        <f>(H601/N601)*U601</f>
        <v>26206734.1527326</v>
      </c>
      <c r="Z601" s="11">
        <f>ABS(H601-Y601)</f>
        <v>3415554.9883874021</v>
      </c>
      <c r="AA601">
        <v>24594203.015848801</v>
      </c>
      <c r="AB601" s="10">
        <f>ABS(AA601-H601)/H601</f>
        <v>0.16973995835762382</v>
      </c>
      <c r="AD601" s="11"/>
    </row>
    <row r="602" spans="1:30" ht="15.6" x14ac:dyDescent="0.25">
      <c r="A602" s="12">
        <v>1</v>
      </c>
      <c r="B602" s="13">
        <v>1.66866898188447</v>
      </c>
      <c r="C602" s="13">
        <v>1058.02085415327</v>
      </c>
      <c r="D602" s="14">
        <v>0.215773490243611</v>
      </c>
      <c r="E602" s="14">
        <v>0.18677760268979599</v>
      </c>
      <c r="F602" s="12">
        <v>0.134318889832621</v>
      </c>
      <c r="G602" s="12">
        <v>2.7529722003812598</v>
      </c>
      <c r="H602" s="15">
        <v>29334970.085431501</v>
      </c>
      <c r="I602" s="15">
        <v>1747061.7682245299</v>
      </c>
      <c r="J602">
        <f>560*(1+2.2*10^(-5)*H602/(G602*1000)/((D602-E602)*1000))</f>
        <v>564.527496515346</v>
      </c>
      <c r="K602">
        <f>(J602*(D602-E602)*1000)^(1/2)</f>
        <v>127.94129829728816</v>
      </c>
      <c r="L602">
        <f>(D602+E602)/2*1000</f>
        <v>201.27554646670347</v>
      </c>
      <c r="M602">
        <f>0.8049-0.3393*F602+(0.2488+0.0393*F602+0.0732*F602*F602)*K602/L602</f>
        <v>0.92167084419526168</v>
      </c>
      <c r="N602">
        <f>H602/1000/(M602*G602*K602)*10^6</f>
        <v>90364369.127116665</v>
      </c>
      <c r="O602">
        <f t="shared" si="36"/>
        <v>18.319360600842199</v>
      </c>
      <c r="P602" s="13">
        <v>1058.02085415327</v>
      </c>
      <c r="Q602">
        <f>R602*B602*1000/K602</f>
        <v>1.8812267812276651</v>
      </c>
      <c r="R602">
        <f>LN(1/(1-F602))</f>
        <v>0.1442386712972171</v>
      </c>
      <c r="S602">
        <v>5</v>
      </c>
      <c r="T602">
        <v>18.331186220134299</v>
      </c>
      <c r="U602">
        <f t="shared" si="37"/>
        <v>91439327.249451295</v>
      </c>
      <c r="V602" s="10">
        <f t="shared" si="38"/>
        <v>1.1895818370872181E-2</v>
      </c>
      <c r="W602">
        <f>6310.7*EXP(-2.62*(C602+273)*0.001-0.669*(D602-E602)/D602)*POWER(B602*(D602-E602)/D602/SQRT(J602*0.01*(D602-E602)),0.115)*POWER(((D602-E602)/D602),0.407)*1000000</f>
        <v>72826399.817154378</v>
      </c>
      <c r="X602" s="10">
        <f t="shared" si="39"/>
        <v>0.1940805815319909</v>
      </c>
      <c r="Y602">
        <f>(H602/N602)*U602</f>
        <v>29683933.561482761</v>
      </c>
      <c r="Z602" s="11">
        <f>ABS(H602-Y602)</f>
        <v>348963.47605125979</v>
      </c>
      <c r="AA602">
        <v>28968593.0773593</v>
      </c>
      <c r="AB602" s="10">
        <f>ABS(AA602-H602)/H602</f>
        <v>1.2489428385480216E-2</v>
      </c>
      <c r="AD602" s="11"/>
    </row>
    <row r="603" spans="1:30" ht="15.6" x14ac:dyDescent="0.25">
      <c r="A603" s="17" t="s">
        <v>22</v>
      </c>
      <c r="B603" s="18">
        <v>1.6460527126534401</v>
      </c>
      <c r="C603" s="18">
        <v>1062.66261958624</v>
      </c>
      <c r="D603" s="19">
        <v>0.25</v>
      </c>
      <c r="E603" s="19">
        <v>0.217387906496952</v>
      </c>
      <c r="F603" s="20">
        <v>0.13039621552598199</v>
      </c>
      <c r="G603" s="20">
        <v>2.75</v>
      </c>
      <c r="H603" s="21">
        <v>35184278.798248999</v>
      </c>
      <c r="I603" s="21">
        <v>2308116.5024633999</v>
      </c>
      <c r="J603">
        <f>560*(1+2.2*10^(-5)*H603/(G603*1000)/((D603-E603)*1000))</f>
        <v>564.83334714471562</v>
      </c>
      <c r="K603">
        <f>(J603*(D603-E603)*1000)^(1/2)</f>
        <v>135.72176660625604</v>
      </c>
      <c r="L603">
        <f>(D603+E603)/2*1000</f>
        <v>233.69395324847599</v>
      </c>
      <c r="M603">
        <f>0.8049-0.3393*F603+(0.2488+0.0393*F603+0.0732*F603*F603)*K603/L603</f>
        <v>0.90885045016084365</v>
      </c>
      <c r="N603">
        <f>H603/1000/(M603*G603*K603)*10^6</f>
        <v>103722751.48474878</v>
      </c>
      <c r="O603">
        <f t="shared" si="36"/>
        <v>18.457232046288553</v>
      </c>
      <c r="P603" s="18">
        <v>1062.66261958624</v>
      </c>
      <c r="Q603">
        <f>R603*B603*1000/K603</f>
        <v>1.6945146366219843</v>
      </c>
      <c r="R603">
        <f>LN(1/(1-F603))</f>
        <v>0.13971759121356536</v>
      </c>
      <c r="S603">
        <v>5</v>
      </c>
      <c r="T603">
        <v>18.3213473282926</v>
      </c>
      <c r="U603">
        <f t="shared" si="37"/>
        <v>90544076.955927789</v>
      </c>
      <c r="V603" s="10">
        <f t="shared" si="38"/>
        <v>0.12705673866315398</v>
      </c>
      <c r="W603">
        <f>6310.7*EXP(-2.62*(C603+273)*0.001-0.669*(D603-E603)/D603)*POWER(B603*(D603-E603)/D603/SQRT(J603*0.01*(D603-E603)),0.115)*POWER(((D603-E603)/D603),0.407)*1000000</f>
        <v>70434627.60333316</v>
      </c>
      <c r="X603" s="10">
        <f t="shared" si="39"/>
        <v>0.32093367563923764</v>
      </c>
      <c r="Y603">
        <f>(H603/N603)*U603</f>
        <v>30713879.081928328</v>
      </c>
      <c r="Z603" s="11">
        <f>ABS(H603-Y603)</f>
        <v>4470399.7163206711</v>
      </c>
      <c r="AA603">
        <v>31191489.036374498</v>
      </c>
      <c r="AB603" s="10">
        <f>ABS(AA603-H603)/H603</f>
        <v>0.11348221132425793</v>
      </c>
      <c r="AD603" s="11"/>
    </row>
    <row r="604" spans="1:30" ht="15.6" x14ac:dyDescent="0.25">
      <c r="A604" s="17" t="s">
        <v>22</v>
      </c>
      <c r="B604" s="18">
        <v>1.64709301190143</v>
      </c>
      <c r="C604" s="18">
        <v>1085.4455581667801</v>
      </c>
      <c r="D604" s="19">
        <v>0.25</v>
      </c>
      <c r="E604" s="19">
        <v>0.21579522590381101</v>
      </c>
      <c r="F604" s="20">
        <v>0.13676439062850501</v>
      </c>
      <c r="G604" s="20">
        <v>2.75</v>
      </c>
      <c r="H604" s="21">
        <v>34602432.321239501</v>
      </c>
      <c r="I604" s="21">
        <v>2308660.1594960401</v>
      </c>
      <c r="J604">
        <f>560*(1+2.2*10^(-5)*H604/(G604*1000)/((D604-E604)*1000))</f>
        <v>564.53208363146086</v>
      </c>
      <c r="K604">
        <f>(J604*(D604-E604)*1000)^(1/2)</f>
        <v>138.95931919329843</v>
      </c>
      <c r="L604">
        <f>(D604+E604)/2*1000</f>
        <v>232.8976129519055</v>
      </c>
      <c r="M604">
        <f>0.8049-0.3393*F604+(0.2488+0.0393*F604+0.0732*F604*F604)*K604/L604</f>
        <v>0.91096722735434965</v>
      </c>
      <c r="N604">
        <f>H604/1000/(M604*G604*K604)*10^6</f>
        <v>99399340.547598884</v>
      </c>
      <c r="O604">
        <f t="shared" si="36"/>
        <v>18.414656037274803</v>
      </c>
      <c r="P604" s="18">
        <v>1085.4455581667801</v>
      </c>
      <c r="Q604">
        <f>R604*B604*1000/K604</f>
        <v>1.7432010986312276</v>
      </c>
      <c r="R604">
        <f>LN(1/(1-F604))</f>
        <v>0.14706761314175359</v>
      </c>
      <c r="S604">
        <v>5</v>
      </c>
      <c r="T604">
        <v>18.263271991018801</v>
      </c>
      <c r="U604">
        <f t="shared" si="37"/>
        <v>85435476.741811916</v>
      </c>
      <c r="V604" s="10">
        <f t="shared" si="38"/>
        <v>0.14048245922818933</v>
      </c>
      <c r="W604">
        <f>6310.7*EXP(-2.62*(C604+273)*0.001-0.669*(D604-E604)/D604)*POWER(B604*(D604-E604)/D604/SQRT(J604*0.01*(D604-E604)),0.115)*POWER(((D604-E604)/D604),0.407)*1000000</f>
        <v>67557787.389526591</v>
      </c>
      <c r="X604" s="10">
        <f t="shared" si="39"/>
        <v>0.32033968216141717</v>
      </c>
      <c r="Y604">
        <f>(H604/N604)*U604</f>
        <v>29741397.533474792</v>
      </c>
      <c r="Z604" s="11">
        <f>ABS(H604-Y604)</f>
        <v>4861034.7877647094</v>
      </c>
      <c r="AA604">
        <v>30618686.004685599</v>
      </c>
      <c r="AB604" s="10">
        <f>ABS(AA604-H604)/H604</f>
        <v>0.11512908339997294</v>
      </c>
      <c r="AD604" s="11"/>
    </row>
    <row r="605" spans="1:30" ht="15.6" x14ac:dyDescent="0.25">
      <c r="A605" s="17" t="s">
        <v>22</v>
      </c>
      <c r="B605" s="18">
        <v>2.0666185484972601</v>
      </c>
      <c r="C605" s="18">
        <v>1083.0475365079101</v>
      </c>
      <c r="D605" s="19">
        <v>0.25</v>
      </c>
      <c r="E605" s="19">
        <v>0.23304225620507901</v>
      </c>
      <c r="F605" s="20">
        <v>6.7803853638228703E-2</v>
      </c>
      <c r="G605" s="20">
        <v>2.4</v>
      </c>
      <c r="H605" s="21">
        <v>21657984.187575299</v>
      </c>
      <c r="I605" s="21">
        <v>1148530.8323493099</v>
      </c>
      <c r="J605">
        <f>560*(1+2.2*10^(-5)*H605/(G605*1000)/((D605-E605)*1000))</f>
        <v>566.55615826653695</v>
      </c>
      <c r="K605">
        <f>(J605*(D605-E605)*1000)^(1/2)</f>
        <v>98.017927836282283</v>
      </c>
      <c r="L605">
        <f>(D605+E605)/2*1000</f>
        <v>241.52112810253951</v>
      </c>
      <c r="M605">
        <f>0.8049-0.3393*F605+(0.2488+0.0393*F605+0.0732*F605*F605)*K605/L605</f>
        <v>0.88408410928520365</v>
      </c>
      <c r="N605">
        <f>H605/1000/(M605*G605*K605)*10^6</f>
        <v>104137629.86086752</v>
      </c>
      <c r="O605">
        <f t="shared" si="36"/>
        <v>18.461223946278015</v>
      </c>
      <c r="P605" s="18">
        <v>1083.0475365079101</v>
      </c>
      <c r="Q605">
        <f>R605*B605*1000/K605</f>
        <v>1.4803565490507451</v>
      </c>
      <c r="R605">
        <f>LN(1/(1-F605))</f>
        <v>7.0212028969900725E-2</v>
      </c>
      <c r="S605">
        <v>5</v>
      </c>
      <c r="T605">
        <v>18.2745189604146</v>
      </c>
      <c r="U605">
        <f t="shared" si="37"/>
        <v>86401790.800281867</v>
      </c>
      <c r="V605" s="10">
        <f t="shared" si="38"/>
        <v>0.17031152988868206</v>
      </c>
      <c r="W605">
        <f>6310.7*EXP(-2.62*(C605+273)*0.001-0.669*(D605-E605)/D605)*POWER(B605*(D605-E605)/D605/SQRT(J605*0.01*(D605-E605)),0.115)*POWER(((D605-E605)/D605),0.407)*1000000</f>
        <v>52741100.628869727</v>
      </c>
      <c r="X605" s="10">
        <f t="shared" si="39"/>
        <v>0.49354425773532418</v>
      </c>
      <c r="Y605">
        <f>(H605/N605)*U605</f>
        <v>17969379.766284466</v>
      </c>
      <c r="Z605" s="11">
        <f>ABS(H605-Y605)</f>
        <v>3688604.4212908335</v>
      </c>
      <c r="AA605">
        <v>20069843.894103698</v>
      </c>
      <c r="AB605" s="10">
        <f>ABS(AA605-H605)/H605</f>
        <v>7.3328167557841384E-2</v>
      </c>
      <c r="AD605" s="11"/>
    </row>
    <row r="606" spans="1:30" ht="15.6" x14ac:dyDescent="0.25">
      <c r="A606" s="12">
        <v>8</v>
      </c>
      <c r="B606" s="13">
        <v>4.0126162809428303</v>
      </c>
      <c r="C606" s="13">
        <v>1059.72481962751</v>
      </c>
      <c r="D606" s="14">
        <v>6.56306071130381E-2</v>
      </c>
      <c r="E606" s="14">
        <v>6.00133407794015E-2</v>
      </c>
      <c r="F606" s="12">
        <v>8.5458914505026407E-2</v>
      </c>
      <c r="G606" s="12">
        <v>3.0907867835623</v>
      </c>
      <c r="H606" s="15">
        <v>16783542.111338399</v>
      </c>
      <c r="I606" s="15">
        <v>403974.701421545</v>
      </c>
      <c r="J606">
        <f>560*(1+2.2*10^(-5)*H606/(G606*1000)/((D606-E606)*1000))</f>
        <v>571.90968481418588</v>
      </c>
      <c r="K606">
        <f>(J606*(D606-E606)*1000)^(1/2)</f>
        <v>56.679529094616214</v>
      </c>
      <c r="L606">
        <f>(D606+E606)/2*1000</f>
        <v>62.821973946219799</v>
      </c>
      <c r="M606">
        <f>0.8049-0.3393*F606+(0.2488+0.0393*F606+0.0732*F606*F606)*K606/L606</f>
        <v>1.0038897448799966</v>
      </c>
      <c r="N606">
        <f>H606/1000/(M606*G606*K606)*10^6</f>
        <v>95433823.721340135</v>
      </c>
      <c r="O606">
        <f t="shared" si="36"/>
        <v>18.373943619927097</v>
      </c>
      <c r="P606" s="13">
        <v>1059.72481962751</v>
      </c>
      <c r="Q606">
        <f>R606*B606*1000/K606</f>
        <v>6.3243043163168293</v>
      </c>
      <c r="R606">
        <f>LN(1/(1-F606))</f>
        <v>8.9332885429967118E-2</v>
      </c>
      <c r="S606">
        <v>5</v>
      </c>
      <c r="T606">
        <v>18.3556863668645</v>
      </c>
      <c r="U606">
        <f t="shared" si="37"/>
        <v>93707273.244022787</v>
      </c>
      <c r="V606" s="10">
        <f t="shared" si="38"/>
        <v>1.8091599078737017E-2</v>
      </c>
      <c r="W606">
        <f>6310.7*EXP(-2.62*(C606+273)*0.001-0.669*(D606-E606)/D606)*POWER(B606*(D606-E606)/D606/SQRT(J606*0.01*(D606-E606)),0.115)*POWER(((D606-E606)/D606),0.407)*1000000</f>
        <v>71901820.693014249</v>
      </c>
      <c r="X606" s="10">
        <f t="shared" si="39"/>
        <v>0.24657927462948181</v>
      </c>
      <c r="Y606">
        <f>(H606/N606)*U606</f>
        <v>16479900.996338964</v>
      </c>
      <c r="Z606" s="11">
        <f>ABS(H606-Y606)</f>
        <v>303641.11499943584</v>
      </c>
      <c r="AA606">
        <v>15437384.969781401</v>
      </c>
      <c r="AB606" s="10">
        <f>ABS(AA606-H606)/H606</f>
        <v>8.020697494169482E-2</v>
      </c>
      <c r="AD606" s="11"/>
    </row>
    <row r="607" spans="1:30" ht="15.6" x14ac:dyDescent="0.25">
      <c r="A607" s="17" t="s">
        <v>22</v>
      </c>
      <c r="B607" s="18">
        <v>2.12809318826341</v>
      </c>
      <c r="C607" s="18">
        <v>1065.1833728255599</v>
      </c>
      <c r="D607" s="19">
        <v>0.25</v>
      </c>
      <c r="E607" s="19">
        <v>0.22652457219931402</v>
      </c>
      <c r="F607" s="20">
        <v>9.3864165536529404E-2</v>
      </c>
      <c r="G607" s="20">
        <v>3.45</v>
      </c>
      <c r="H607" s="21">
        <v>37054181.156160101</v>
      </c>
      <c r="I607" s="21">
        <v>2174880.9978156001</v>
      </c>
      <c r="J607">
        <f>560*(1+2.2*10^(-5)*H607/(G607*1000)/((D607-E607)*1000))</f>
        <v>565.63657536080768</v>
      </c>
      <c r="K607">
        <f>(J607*(D607-E607)*1000)^(1/2)</f>
        <v>115.23263681054043</v>
      </c>
      <c r="L607">
        <f>(D607+E607)/2*1000</f>
        <v>238.26228609965699</v>
      </c>
      <c r="M607">
        <f>0.8049-0.3393*F607+(0.2488+0.0393*F607+0.0732*F607*F607)*K607/L607</f>
        <v>0.89547694567801317</v>
      </c>
      <c r="N607">
        <f>H607/1000/(M607*G607*K607)*10^6</f>
        <v>104085016.72398175</v>
      </c>
      <c r="O607">
        <f t="shared" si="36"/>
        <v>18.460718591660079</v>
      </c>
      <c r="P607" s="18">
        <v>1065.1833728255599</v>
      </c>
      <c r="Q607">
        <f>R607*B607*1000/K607</f>
        <v>1.8202981313778168</v>
      </c>
      <c r="R607">
        <f>LN(1/(1-F607))</f>
        <v>9.8566056513311892E-2</v>
      </c>
      <c r="S607">
        <v>5</v>
      </c>
      <c r="T607">
        <v>18.316158721058201</v>
      </c>
      <c r="U607">
        <f t="shared" si="37"/>
        <v>90075495.995729402</v>
      </c>
      <c r="V607" s="10">
        <f t="shared" si="38"/>
        <v>0.13459690135232003</v>
      </c>
      <c r="W607">
        <f>6310.7*EXP(-2.62*(C607+273)*0.001-0.669*(D607-E607)/D607)*POWER(B607*(D607-E607)/D607/SQRT(J607*0.01*(D607-E607)),0.115)*POWER(((D607-E607)/D607),0.407)*1000000</f>
        <v>63389065.03213878</v>
      </c>
      <c r="X607" s="10">
        <f t="shared" si="39"/>
        <v>0.3909876077530226</v>
      </c>
      <c r="Y607">
        <f>(H607/N607)*U607</f>
        <v>32066803.190393422</v>
      </c>
      <c r="Z607" s="11">
        <f>ABS(H607-Y607)</f>
        <v>4987377.9657666795</v>
      </c>
      <c r="AA607">
        <v>31939262.312779199</v>
      </c>
      <c r="AB607" s="10">
        <f>ABS(AA607-H607)/H607</f>
        <v>0.13803891177151456</v>
      </c>
      <c r="AD607" s="11"/>
    </row>
    <row r="608" spans="1:30" ht="15.6" x14ac:dyDescent="0.25">
      <c r="A608" s="17" t="s">
        <v>22</v>
      </c>
      <c r="B608" s="18">
        <v>2.1290552044349602</v>
      </c>
      <c r="C608" s="18">
        <v>1065.420061674</v>
      </c>
      <c r="D608" s="19">
        <v>0.25</v>
      </c>
      <c r="E608" s="19">
        <v>0.224810304664362</v>
      </c>
      <c r="F608" s="20">
        <v>0.10071849394497399</v>
      </c>
      <c r="G608" s="20">
        <v>4.0999999999999996</v>
      </c>
      <c r="H608" s="21">
        <v>43525350.895986497</v>
      </c>
      <c r="I608" s="21">
        <v>2613740.8023210298</v>
      </c>
      <c r="J608">
        <f>560*(1+2.2*10^(-5)*H608/(G608*1000)/((D608-E608)*1000))</f>
        <v>565.19213788535899</v>
      </c>
      <c r="K608">
        <f>(J608*(D608-E608)*1000)^(1/2)</f>
        <v>119.31897485073402</v>
      </c>
      <c r="L608">
        <f>(D608+E608)/2*1000</f>
        <v>237.40515233218102</v>
      </c>
      <c r="M608">
        <f>0.8049-0.3393*F608+(0.2488+0.0393*F608+0.0732*F608*F608)*K608/L608</f>
        <v>0.89813480108371602</v>
      </c>
      <c r="N608">
        <f>H608/1000/(M608*G608*K608)*10^6</f>
        <v>99062067.110706046</v>
      </c>
      <c r="O608">
        <f t="shared" si="36"/>
        <v>18.411257152165945</v>
      </c>
      <c r="P608" s="18">
        <v>1065.420061674</v>
      </c>
      <c r="Q608">
        <f>R608*B608*1000/K608</f>
        <v>1.8942394930234177</v>
      </c>
      <c r="R608">
        <f>LN(1/(1-F608))</f>
        <v>0.10615916109573706</v>
      </c>
      <c r="S608">
        <v>5</v>
      </c>
      <c r="T608">
        <v>18.314574370398599</v>
      </c>
      <c r="U608">
        <f t="shared" si="37"/>
        <v>89932897.816822752</v>
      </c>
      <c r="V608" s="10">
        <f t="shared" si="38"/>
        <v>9.2156054887094788E-2</v>
      </c>
      <c r="W608">
        <f>6310.7*EXP(-2.62*(C608+273)*0.001-0.669*(D608-E608)/D608)*POWER(B608*(D608-E608)/D608/SQRT(J608*0.01*(D608-E608)),0.115)*POWER(((D608-E608)/D608),0.407)*1000000</f>
        <v>65164793.420370191</v>
      </c>
      <c r="X608" s="10">
        <f t="shared" si="39"/>
        <v>0.34218217607405887</v>
      </c>
      <c r="Y608">
        <f>(H608/N608)*U608</f>
        <v>39514226.269835904</v>
      </c>
      <c r="Z608" s="11">
        <f>ABS(H608-Y608)</f>
        <v>4011124.6261505932</v>
      </c>
      <c r="AA608">
        <v>41514943.906582303</v>
      </c>
      <c r="AB608" s="10">
        <f>ABS(AA608-H608)/H608</f>
        <v>4.618933444576951E-2</v>
      </c>
      <c r="AD608" s="11"/>
    </row>
    <row r="609" spans="1:30" ht="15.6" x14ac:dyDescent="0.25">
      <c r="A609" s="17" t="s">
        <v>22</v>
      </c>
      <c r="B609" s="18">
        <v>2.1268034531201701</v>
      </c>
      <c r="C609" s="18">
        <v>1059.4821563303799</v>
      </c>
      <c r="D609" s="19">
        <v>0.25</v>
      </c>
      <c r="E609" s="19">
        <v>0.228892477397792</v>
      </c>
      <c r="F609" s="20">
        <v>8.4396331876081601E-2</v>
      </c>
      <c r="G609" s="20">
        <v>3.7</v>
      </c>
      <c r="H609" s="21">
        <v>37449271.783836097</v>
      </c>
      <c r="I609" s="21">
        <v>2124667.3618025202</v>
      </c>
      <c r="J609">
        <f>560*(1+2.2*10^(-5)*H609/(G609*1000)/((D609-E609)*1000))</f>
        <v>565.90765462936531</v>
      </c>
      <c r="K609">
        <f>(J609*(D609-E609)*1000)^(1/2)</f>
        <v>109.29276559247572</v>
      </c>
      <c r="L609">
        <f>(D609+E609)/2*1000</f>
        <v>239.446238698896</v>
      </c>
      <c r="M609">
        <f>0.8049-0.3393*F609+(0.2488+0.0393*F609+0.0732*F609*F609)*K609/L609</f>
        <v>0.89157840679591627</v>
      </c>
      <c r="N609">
        <f>H609/1000/(M609*G609*K609)*10^6</f>
        <v>103870134.89012647</v>
      </c>
      <c r="O609">
        <f t="shared" si="36"/>
        <v>18.458651973846901</v>
      </c>
      <c r="P609" s="18">
        <v>1059.4821563303799</v>
      </c>
      <c r="Q609">
        <f>R609*B609*1000/K609</f>
        <v>1.7157937434026203</v>
      </c>
      <c r="R609">
        <f>LN(1/(1-F609))</f>
        <v>8.8171684660201366E-2</v>
      </c>
      <c r="S609">
        <v>5</v>
      </c>
      <c r="T609">
        <v>18.3319507491404</v>
      </c>
      <c r="U609">
        <f t="shared" si="37"/>
        <v>91509261.997597203</v>
      </c>
      <c r="V609" s="10">
        <f t="shared" si="38"/>
        <v>0.11900314662732035</v>
      </c>
      <c r="W609">
        <f>6310.7*EXP(-2.62*(C609+273)*0.001-0.669*(D609-E609)/D609)*POWER(B609*(D609-E609)/D609/SQRT(J609*0.01*(D609-E609)),0.115)*POWER(((D609-E609)/D609),0.407)*1000000</f>
        <v>61625759.609639302</v>
      </c>
      <c r="X609" s="10">
        <f t="shared" si="39"/>
        <v>0.40670376836588445</v>
      </c>
      <c r="Y609">
        <f>(H609/N609)*U609</f>
        <v>32992690.602657881</v>
      </c>
      <c r="Z609" s="11">
        <f>ABS(H609-Y609)</f>
        <v>4456581.1811782159</v>
      </c>
      <c r="AA609">
        <v>33536371.388007201</v>
      </c>
      <c r="AB609" s="10">
        <f>ABS(AA609-H609)/H609</f>
        <v>0.10448535337121792</v>
      </c>
      <c r="AD609" s="11"/>
    </row>
    <row r="610" spans="1:30" ht="15.6" x14ac:dyDescent="0.25">
      <c r="A610" s="17" t="s">
        <v>22</v>
      </c>
      <c r="B610" s="18">
        <v>2.1272729536505</v>
      </c>
      <c r="C610" s="18">
        <v>1082.7657980732799</v>
      </c>
      <c r="D610" s="19">
        <v>0.25</v>
      </c>
      <c r="E610" s="19">
        <v>0.22803652256248799</v>
      </c>
      <c r="F610" s="20">
        <v>8.7818782237153101E-2</v>
      </c>
      <c r="G610" s="20">
        <v>3.8</v>
      </c>
      <c r="H610" s="21">
        <v>37990319.763177097</v>
      </c>
      <c r="I610" s="21">
        <v>2182436.9202050101</v>
      </c>
      <c r="J610">
        <f>560*(1+2.2*10^(-5)*H610/(G610*1000)/((D610-E610)*1000))</f>
        <v>565.60788317804736</v>
      </c>
      <c r="K610">
        <f>(J610*(D610-E610)*1000)^(1/2)</f>
        <v>111.45723835022996</v>
      </c>
      <c r="L610">
        <f>(D610+E610)/2*1000</f>
        <v>239.01826128124398</v>
      </c>
      <c r="M610">
        <f>0.8049-0.3393*F610+(0.2488+0.0393*F610+0.0732*F610*F610)*K610/L610</f>
        <v>0.89299429546916098</v>
      </c>
      <c r="N610">
        <f>H610/1000/(M610*G610*K610)*10^6</f>
        <v>100445940.55403808</v>
      </c>
      <c r="O610">
        <f t="shared" si="36"/>
        <v>18.4251302358057</v>
      </c>
      <c r="P610" s="18">
        <v>1082.7657980732799</v>
      </c>
      <c r="Q610">
        <f>R610*B610*1000/K610</f>
        <v>1.754320406783908</v>
      </c>
      <c r="R610">
        <f>LN(1/(1-F610))</f>
        <v>9.1916604959436377E-2</v>
      </c>
      <c r="S610">
        <v>5</v>
      </c>
      <c r="T610">
        <v>18.272849397957302</v>
      </c>
      <c r="U610">
        <f t="shared" si="37"/>
        <v>86257657.966982171</v>
      </c>
      <c r="V610" s="10">
        <f t="shared" si="38"/>
        <v>0.14125292180845148</v>
      </c>
      <c r="W610">
        <f>6310.7*EXP(-2.62*(C610+273)*0.001-0.669*(D610-E610)/D610)*POWER(B610*(D610-E610)/D610/SQRT(J610*0.01*(D610-E610)),0.115)*POWER(((D610-E610)/D610),0.407)*1000000</f>
        <v>58927429.925653495</v>
      </c>
      <c r="X610" s="10">
        <f t="shared" si="39"/>
        <v>0.41334184735965895</v>
      </c>
      <c r="Y610">
        <f>(H610/N610)*U610</f>
        <v>32624076.096190974</v>
      </c>
      <c r="Z610" s="11">
        <f>ABS(H610-Y610)</f>
        <v>5366243.6669861227</v>
      </c>
      <c r="AA610">
        <v>33841451.128837399</v>
      </c>
      <c r="AB610" s="10">
        <f>ABS(AA610-H610)/H610</f>
        <v>0.10920857366304862</v>
      </c>
      <c r="AD610" s="11"/>
    </row>
    <row r="611" spans="1:30" ht="15.6" x14ac:dyDescent="0.25">
      <c r="A611" s="12">
        <v>7</v>
      </c>
      <c r="B611" s="13">
        <v>3.9224146184568802</v>
      </c>
      <c r="C611" s="13">
        <v>1064.66060020233</v>
      </c>
      <c r="D611" s="14">
        <v>8.3224937619911801E-2</v>
      </c>
      <c r="E611" s="14">
        <v>6.9948164291756695E-2</v>
      </c>
      <c r="F611" s="12">
        <v>0.15933733294487801</v>
      </c>
      <c r="G611" s="12">
        <v>3.0800858339405899</v>
      </c>
      <c r="H611" s="15">
        <v>27189902.118935499</v>
      </c>
      <c r="I611" s="15">
        <v>1030827.98819528</v>
      </c>
      <c r="J611">
        <f>560*(1+2.2*10^(-5)*H611/(G611*1000)/((D611-E611)*1000))</f>
        <v>568.19149163292025</v>
      </c>
      <c r="K611">
        <f>(J611*(D611-E611)*1000)^(1/2)</f>
        <v>86.854761765815809</v>
      </c>
      <c r="L611">
        <f>(D611+E611)/2*1000</f>
        <v>76.586550955834255</v>
      </c>
      <c r="M611">
        <f>0.8049-0.3393*F611+(0.2488+0.0393*F611+0.0732*F611*F611)*K611/L611</f>
        <v>1.0422033913471362</v>
      </c>
      <c r="N611">
        <f>H611/1000/(M611*G611*K611)*10^6</f>
        <v>97521126.521048039</v>
      </c>
      <c r="O611">
        <f t="shared" si="36"/>
        <v>18.395579594763024</v>
      </c>
      <c r="P611" s="13">
        <v>1064.66060020233</v>
      </c>
      <c r="Q611">
        <f>R611*B611*1000/K611</f>
        <v>7.8382938305042407</v>
      </c>
      <c r="R611">
        <f>LN(1/(1-F611))</f>
        <v>0.17356480880308897</v>
      </c>
      <c r="S611">
        <v>5</v>
      </c>
      <c r="T611">
        <v>18.369411162046401</v>
      </c>
      <c r="U611">
        <f t="shared" si="37"/>
        <v>95002252.712459236</v>
      </c>
      <c r="V611" s="10">
        <f t="shared" si="38"/>
        <v>2.5829006477331381E-2</v>
      </c>
      <c r="W611">
        <f>6310.7*EXP(-2.62*(C611+273)*0.001-0.669*(D611-E611)/D611)*POWER(B611*(D611-E611)/D611/SQRT(J611*0.01*(D611-E611)),0.115)*POWER(((D611-E611)/D611),0.407)*1000000</f>
        <v>88786668.218919605</v>
      </c>
      <c r="X611" s="10">
        <f t="shared" si="39"/>
        <v>8.9564780614416625E-2</v>
      </c>
      <c r="Y611">
        <f>(H611/N611)*U611</f>
        <v>26487613.960987508</v>
      </c>
      <c r="Z611" s="11">
        <f>ABS(H611-Y611)</f>
        <v>702288.15794799104</v>
      </c>
      <c r="AA611">
        <v>25271289.8542163</v>
      </c>
      <c r="AB611" s="10">
        <f>ABS(AA611-H611)/H611</f>
        <v>7.0563411972823759E-2</v>
      </c>
      <c r="AD611" s="11"/>
    </row>
    <row r="612" spans="1:30" ht="15.6" x14ac:dyDescent="0.25">
      <c r="A612" s="17" t="s">
        <v>22</v>
      </c>
      <c r="B612" s="18">
        <v>2.1269047056722301</v>
      </c>
      <c r="C612" s="18">
        <v>1058.71580421819</v>
      </c>
      <c r="D612" s="19">
        <v>0.25</v>
      </c>
      <c r="E612" s="19">
        <v>0.22869347315288399</v>
      </c>
      <c r="F612" s="20">
        <v>8.5192030576233493E-2</v>
      </c>
      <c r="G612" s="20">
        <v>3.8</v>
      </c>
      <c r="H612" s="21">
        <v>39077288.286047302</v>
      </c>
      <c r="I612" s="21">
        <v>2223694.4606597899</v>
      </c>
      <c r="J612">
        <f>560*(1+2.2*10^(-5)*H612/(G612*1000)/((D612-E612)*1000))</f>
        <v>565.94619118034632</v>
      </c>
      <c r="K612">
        <f>(J612*(D612-E612)*1000)^(1/2)</f>
        <v>109.81050822397235</v>
      </c>
      <c r="L612">
        <f>(D612+E612)/2*1000</f>
        <v>239.346736576442</v>
      </c>
      <c r="M612">
        <f>0.8049-0.3393*F612+(0.2488+0.0393*F612+0.0732*F612*F612)*K612/L612</f>
        <v>0.89192173768904626</v>
      </c>
      <c r="N612">
        <f>H612/1000/(M612*G612*K612)*10^6</f>
        <v>104995375.74699739</v>
      </c>
      <c r="O612">
        <f t="shared" si="36"/>
        <v>18.469426866647201</v>
      </c>
      <c r="P612" s="18">
        <v>1058.71580421819</v>
      </c>
      <c r="Q612">
        <f>R612*B612*1000/K612</f>
        <v>1.7246249811789371</v>
      </c>
      <c r="R612">
        <f>LN(1/(1-F612))</f>
        <v>8.9041105214519578E-2</v>
      </c>
      <c r="S612">
        <v>5</v>
      </c>
      <c r="T612">
        <v>18.3338351377609</v>
      </c>
      <c r="U612">
        <f t="shared" si="37"/>
        <v>91681863.582732722</v>
      </c>
      <c r="V612" s="10">
        <f t="shared" si="38"/>
        <v>0.12680093832270892</v>
      </c>
      <c r="W612">
        <f>6310.7*EXP(-2.62*(C612+273)*0.001-0.669*(D612-E612)/D612)*POWER(B612*(D612-E612)/D612/SQRT(J612*0.01*(D612-E612)),0.115)*POWER(((D612-E612)/D612),0.407)*1000000</f>
        <v>61986441.205357686</v>
      </c>
      <c r="X612" s="10">
        <f t="shared" si="39"/>
        <v>0.40962694057380572</v>
      </c>
      <c r="Y612">
        <f>(H612/N612)*U612</f>
        <v>34122251.464269504</v>
      </c>
      <c r="Z612" s="11">
        <f>ABS(H612-Y612)</f>
        <v>4955036.8217777982</v>
      </c>
      <c r="AA612">
        <v>34946715.618947402</v>
      </c>
      <c r="AB612" s="10">
        <f>ABS(AA612-H612)/H612</f>
        <v>0.10570264335805352</v>
      </c>
      <c r="AD612" s="11"/>
    </row>
    <row r="613" spans="1:30" ht="15.6" x14ac:dyDescent="0.25">
      <c r="A613" s="17" t="s">
        <v>22</v>
      </c>
      <c r="B613" s="18">
        <v>2.1269093823679399</v>
      </c>
      <c r="C613" s="18">
        <v>1059.3247155476799</v>
      </c>
      <c r="D613" s="19">
        <v>0.25</v>
      </c>
      <c r="E613" s="19">
        <v>0.22870070306762802</v>
      </c>
      <c r="F613" s="20">
        <v>8.5163122480495804E-2</v>
      </c>
      <c r="G613" s="20">
        <v>3.8</v>
      </c>
      <c r="H613" s="21">
        <v>38317006.137669601</v>
      </c>
      <c r="I613" s="21">
        <v>2180050.8348286501</v>
      </c>
      <c r="J613">
        <f>560*(1+2.2*10^(-5)*H613/(G613*1000)/((D613-E613)*1000))</f>
        <v>565.83248206087887</v>
      </c>
      <c r="K613">
        <f>(J613*(D613-E613)*1000)^(1/2)</f>
        <v>109.78084554873725</v>
      </c>
      <c r="L613">
        <f>(D613+E613)/2*1000</f>
        <v>239.35035153381401</v>
      </c>
      <c r="M613">
        <f>0.8049-0.3393*F613+(0.2488+0.0393*F613+0.0732*F613*F613)*K613/L613</f>
        <v>0.89189779437827077</v>
      </c>
      <c r="N613">
        <f>H613/1000/(M613*G613*K613)*10^6</f>
        <v>102983182.9249685</v>
      </c>
      <c r="O613">
        <f t="shared" si="36"/>
        <v>18.45007626029037</v>
      </c>
      <c r="P613" s="18">
        <v>1059.3247155476799</v>
      </c>
      <c r="Q613">
        <f>R613*B613*1000/K613</f>
        <v>1.7244825497129497</v>
      </c>
      <c r="R613">
        <f>LN(1/(1-F613))</f>
        <v>8.9009505534627331E-2</v>
      </c>
      <c r="S613">
        <v>5</v>
      </c>
      <c r="T613">
        <v>18.332267578383799</v>
      </c>
      <c r="U613">
        <f t="shared" si="37"/>
        <v>91538259.40121007</v>
      </c>
      <c r="V613" s="10">
        <f t="shared" si="38"/>
        <v>0.11113390748562288</v>
      </c>
      <c r="W613">
        <f>6310.7*EXP(-2.62*(C613+273)*0.001-0.669*(D613-E613)/D613)*POWER(B613*(D613-E613)/D613/SQRT(J613*0.01*(D613-E613)),0.115)*POWER(((D613-E613)/D613),0.407)*1000000</f>
        <v>61879802.398978591</v>
      </c>
      <c r="X613" s="10">
        <f t="shared" si="39"/>
        <v>0.39912711336507256</v>
      </c>
      <c r="Y613">
        <f>(H613/N613)*U613</f>
        <v>34058687.522439778</v>
      </c>
      <c r="Z613" s="11">
        <f>ABS(H613-Y613)</f>
        <v>4258318.6152298227</v>
      </c>
      <c r="AA613">
        <v>34902761.949842498</v>
      </c>
      <c r="AB613" s="10">
        <f>ABS(AA613-H613)/H613</f>
        <v>8.9105191975595036E-2</v>
      </c>
      <c r="AD613" s="11"/>
    </row>
    <row r="614" spans="1:30" ht="15.6" x14ac:dyDescent="0.25">
      <c r="A614" s="12">
        <v>1</v>
      </c>
      <c r="B614" s="13">
        <v>2.1372639769328901</v>
      </c>
      <c r="C614" s="13">
        <v>1061.5108659099201</v>
      </c>
      <c r="D614" s="14">
        <v>0.210000800726345</v>
      </c>
      <c r="E614" s="14">
        <v>0.17521778426965401</v>
      </c>
      <c r="F614" s="12">
        <v>0.16555394523220099</v>
      </c>
      <c r="G614" s="12">
        <v>2.75345491898325</v>
      </c>
      <c r="H614" s="15">
        <v>34301335.948167503</v>
      </c>
      <c r="I614" s="15">
        <v>2203570.2384746498</v>
      </c>
      <c r="J614">
        <f>560*(1+2.2*10^(-5)*H614/(G614*1000)/((D614-E614)*1000))</f>
        <v>564.41241680776875</v>
      </c>
      <c r="K614">
        <f>(J614*(D614-E614)*1000)^(1/2)</f>
        <v>140.11411913931212</v>
      </c>
      <c r="L614">
        <f>(D614+E614)/2*1000</f>
        <v>192.60929249799952</v>
      </c>
      <c r="M614">
        <f>0.8049-0.3393*F614+(0.2488+0.0393*F614+0.0732*F614*F614)*K614/L614</f>
        <v>0.93591020991827767</v>
      </c>
      <c r="N614">
        <f>H614/1000/(M614*G614*K614)*10^6</f>
        <v>94998550.482036352</v>
      </c>
      <c r="O614">
        <f t="shared" si="36"/>
        <v>18.36937219136458</v>
      </c>
      <c r="P614" s="13">
        <v>1061.5108659099201</v>
      </c>
      <c r="Q614">
        <f>R614*B614*1000/K614</f>
        <v>2.7607309399709936</v>
      </c>
      <c r="R614">
        <f>LN(1/(1-F614))</f>
        <v>0.18098718174709919</v>
      </c>
      <c r="S614">
        <v>5</v>
      </c>
      <c r="T614">
        <v>18.316313232727701</v>
      </c>
      <c r="U614">
        <f t="shared" si="37"/>
        <v>90089414.786276817</v>
      </c>
      <c r="V614" s="10">
        <f t="shared" si="38"/>
        <v>5.1675901062172756E-2</v>
      </c>
      <c r="W614">
        <f>6310.7*EXP(-2.62*(C614+273)*0.001-0.669*(D614-E614)/D614)*POWER(B614*(D614-E614)/D614/SQRT(J614*0.01*(D614-E614)),0.115)*POWER(((D614-E614)/D614),0.407)*1000000</f>
        <v>80253036.961839765</v>
      </c>
      <c r="X614" s="10">
        <f t="shared" si="39"/>
        <v>0.15521830012537796</v>
      </c>
      <c r="Y614">
        <f>(H614/N614)*U614</f>
        <v>32528783.505409647</v>
      </c>
      <c r="Z614" s="11">
        <f>ABS(H614-Y614)</f>
        <v>1772552.4427578561</v>
      </c>
      <c r="AA614">
        <v>32229028.227485199</v>
      </c>
      <c r="AB614" s="10">
        <f>ABS(AA614-H614)/H614</f>
        <v>6.0414781622901023E-2</v>
      </c>
      <c r="AD614" s="11"/>
    </row>
    <row r="615" spans="1:30" ht="15.6" x14ac:dyDescent="0.25">
      <c r="A615" s="17" t="s">
        <v>26</v>
      </c>
      <c r="B615" s="18">
        <v>2.1103179268946701</v>
      </c>
      <c r="C615" s="18">
        <v>1081.5121428258201</v>
      </c>
      <c r="D615" s="19">
        <v>0.25</v>
      </c>
      <c r="E615" s="19">
        <v>0.220101728634572</v>
      </c>
      <c r="F615" s="20">
        <v>0.11954526735477</v>
      </c>
      <c r="G615" s="20">
        <v>2.75</v>
      </c>
      <c r="H615" s="21">
        <v>33063154.783174701</v>
      </c>
      <c r="I615" s="21">
        <v>2103864.0953913699</v>
      </c>
      <c r="J615">
        <f>560*(1+2.2*10^(-5)*H615/(G615*1000)/((D615-E615)*1000))</f>
        <v>564.95423068505227</v>
      </c>
      <c r="K615">
        <f>(J615*(D615-E615)*1000)^(1/2)</f>
        <v>129.96597592473307</v>
      </c>
      <c r="L615">
        <f>(D615+E615)/2*1000</f>
        <v>235.050864317286</v>
      </c>
      <c r="M615">
        <f>0.8049-0.3393*F615+(0.2488+0.0393*F615+0.0732*F615*F615)*K615/L615</f>
        <v>0.90508267845729973</v>
      </c>
      <c r="N615">
        <f>H615/1000/(M615*G615*K615)*10^6</f>
        <v>102210066.46623611</v>
      </c>
      <c r="O615">
        <f t="shared" si="36"/>
        <v>18.442540728595979</v>
      </c>
      <c r="P615" s="18">
        <v>1081.5121428258201</v>
      </c>
      <c r="Q615">
        <f>R615*B615*1000/K615</f>
        <v>2.0673014313416651</v>
      </c>
      <c r="R615">
        <f>LN(1/(1-F615))</f>
        <v>0.12731676333256461</v>
      </c>
      <c r="S615">
        <v>5</v>
      </c>
      <c r="T615">
        <v>18.2714424804152</v>
      </c>
      <c r="U615">
        <f t="shared" si="37"/>
        <v>86136385.884761706</v>
      </c>
      <c r="V615" s="10">
        <f t="shared" si="38"/>
        <v>0.15726122814707452</v>
      </c>
      <c r="W615">
        <f>6310.7*EXP(-2.62*(C615+273)*0.001-0.669*(D615-E615)/D615)*POWER(B615*(D615-E615)/D615/SQRT(J615*0.01*(D615-E615)),0.115)*POWER(((D615-E615)/D615),0.407)*1000000</f>
        <v>66737361.530067913</v>
      </c>
      <c r="X615" s="10">
        <f t="shared" si="39"/>
        <v>0.34705686203507352</v>
      </c>
      <c r="Y615">
        <f>(H615/N615)*U615</f>
        <v>27863602.455555826</v>
      </c>
      <c r="Z615" s="11">
        <f>ABS(H615-Y615)</f>
        <v>5199552.3276188746</v>
      </c>
      <c r="AA615">
        <v>28739917.0004858</v>
      </c>
      <c r="AB615" s="10">
        <f>ABS(AA615-H615)/H615</f>
        <v>0.13075696529990313</v>
      </c>
      <c r="AD615" s="11"/>
    </row>
    <row r="616" spans="1:30" ht="15.6" x14ac:dyDescent="0.25">
      <c r="A616" s="22">
        <v>1</v>
      </c>
      <c r="B616" s="23">
        <v>1.2176979434467501</v>
      </c>
      <c r="C616" s="23">
        <v>1076.62516054607</v>
      </c>
      <c r="D616" s="24">
        <v>0.28997405197140397</v>
      </c>
      <c r="E616" s="24">
        <v>0.26481476565838802</v>
      </c>
      <c r="F616" s="22">
        <v>8.6734012029094698E-2</v>
      </c>
      <c r="G616" s="22">
        <v>3.5026388432054998</v>
      </c>
      <c r="H616" s="25">
        <v>30453043.8432496</v>
      </c>
      <c r="I616" s="25">
        <v>1815972.2249623099</v>
      </c>
      <c r="J616">
        <f>560*(1+2.2*10^(-5)*H616/(G616*1000)/((D616-E616)*1000))</f>
        <v>564.25743218117975</v>
      </c>
      <c r="K616">
        <f>(J616*(D616-E616)*1000)^(1/2)</f>
        <v>119.14828698094439</v>
      </c>
      <c r="L616">
        <f>(D616+E616)/2*1000</f>
        <v>277.39440881489594</v>
      </c>
      <c r="M616">
        <f>0.8049-0.3393*F616+(0.2488+0.0393*F616+0.0732*F616*F616)*K616/L616</f>
        <v>0.88403800767168517</v>
      </c>
      <c r="N616">
        <f>H616/1000/(M616*G616*K616)*10^6</f>
        <v>82542308.010235399</v>
      </c>
      <c r="O616">
        <f t="shared" si="36"/>
        <v>18.228821544221923</v>
      </c>
      <c r="P616" s="23">
        <v>1076.62516054607</v>
      </c>
      <c r="Q616">
        <f>R616*B616*1000/K616</f>
        <v>0.9272431173317166</v>
      </c>
      <c r="R616">
        <f>LN(1/(1-F616))</f>
        <v>9.0728106785027296E-2</v>
      </c>
      <c r="S616">
        <v>5</v>
      </c>
      <c r="T616">
        <v>18.2992719240947</v>
      </c>
      <c r="U616">
        <f t="shared" si="37"/>
        <v>88567180.534859568</v>
      </c>
      <c r="V616" s="10">
        <f t="shared" si="38"/>
        <v>7.2991326143643495E-2</v>
      </c>
      <c r="W616">
        <f>6310.7*EXP(-2.62*(C616+273)*0.001-0.669*(D616-E616)/D616)*POWER(B616*(D616-E616)/D616/SQRT(J616*0.01*(D616-E616)),0.115)*POWER(((D616-E616)/D616),0.407)*1000000</f>
        <v>55410978.392996542</v>
      </c>
      <c r="X616" s="10">
        <f t="shared" si="39"/>
        <v>0.32869603808357917</v>
      </c>
      <c r="Y616">
        <f>(H616/N616)*U616</f>
        <v>32675851.89847891</v>
      </c>
      <c r="Z616" s="11">
        <f>ABS(H616-Y616)</f>
        <v>2222808.0552293099</v>
      </c>
      <c r="AA616">
        <v>35270303.6564117</v>
      </c>
      <c r="AB616" s="10">
        <f>ABS(AA616-H616)/H616</f>
        <v>0.15818648007594557</v>
      </c>
      <c r="AD616" s="11"/>
    </row>
    <row r="617" spans="1:30" ht="15.6" x14ac:dyDescent="0.25">
      <c r="A617" s="22">
        <v>2</v>
      </c>
      <c r="B617" s="23">
        <v>1.2338205996985401</v>
      </c>
      <c r="C617" s="23">
        <v>1068.20029348003</v>
      </c>
      <c r="D617" s="24">
        <v>0.26481476565838802</v>
      </c>
      <c r="E617" s="24">
        <v>0.24405141593218702</v>
      </c>
      <c r="F617" s="22">
        <v>7.8377472371531295E-2</v>
      </c>
      <c r="G617" s="22">
        <v>3.5050156350305199</v>
      </c>
      <c r="H617" s="25">
        <v>27961040.318872999</v>
      </c>
      <c r="I617" s="25">
        <v>1603739.93251762</v>
      </c>
      <c r="J617">
        <f>560*(1+2.2*10^(-5)*H617/(G617*1000)/((D617-E617)*1000))</f>
        <v>564.73343758555598</v>
      </c>
      <c r="K617">
        <f>(J617*(D617-E617)*1000)^(1/2)</f>
        <v>108.28553858511582</v>
      </c>
      <c r="L617">
        <f>(D617+E617)/2*1000</f>
        <v>254.43309079528754</v>
      </c>
      <c r="M617">
        <f>0.8049-0.3393*F617+(0.2488+0.0393*F617+0.0732*F617*F617)*K617/L617</f>
        <v>0.88569695584262653</v>
      </c>
      <c r="N617">
        <f>H617/1000/(M617*G617*K617)*10^6</f>
        <v>83177862.022243202</v>
      </c>
      <c r="O617">
        <f t="shared" si="36"/>
        <v>18.236491788922059</v>
      </c>
      <c r="P617" s="23">
        <v>1068.20029348003</v>
      </c>
      <c r="Q617">
        <f>R617*B617*1000/K617</f>
        <v>0.92998453572345707</v>
      </c>
      <c r="R617">
        <f>LN(1/(1-F617))</f>
        <v>8.1619545297953719E-2</v>
      </c>
      <c r="S617">
        <v>5</v>
      </c>
      <c r="T617">
        <v>18.320323816790399</v>
      </c>
      <c r="U617">
        <f t="shared" si="37"/>
        <v>90451451.461422801</v>
      </c>
      <c r="V617" s="10">
        <f t="shared" si="38"/>
        <v>8.7446217807744517E-2</v>
      </c>
      <c r="W617">
        <f>6310.7*EXP(-2.62*(C617+273)*0.001-0.669*(D617-E617)/D617)*POWER(B617*(D617-E617)/D617/SQRT(J617*0.01*(D617-E617)),0.115)*POWER(((D617-E617)/D617),0.407)*1000000</f>
        <v>54711911.870466709</v>
      </c>
      <c r="X617" s="10">
        <f t="shared" si="39"/>
        <v>0.34222988496824075</v>
      </c>
      <c r="Y617">
        <f>(H617/N617)*U617</f>
        <v>30406127.540728293</v>
      </c>
      <c r="Z617" s="11">
        <f>ABS(H617-Y617)</f>
        <v>2445087.221855294</v>
      </c>
      <c r="AA617">
        <v>31672585.893130802</v>
      </c>
      <c r="AB617" s="10">
        <f>ABS(AA617-H617)/H617</f>
        <v>0.1327398956523303</v>
      </c>
      <c r="AD617" s="11"/>
    </row>
    <row r="618" spans="1:30" ht="15.6" x14ac:dyDescent="0.25">
      <c r="A618" s="22">
        <v>3</v>
      </c>
      <c r="B618" s="23">
        <v>2.1604477060357099</v>
      </c>
      <c r="C618" s="23">
        <v>1063.84158285802</v>
      </c>
      <c r="D618" s="24">
        <v>0.244492465521785</v>
      </c>
      <c r="E618" s="24">
        <v>0.209296522557119</v>
      </c>
      <c r="F618" s="22">
        <v>0.14389626798022201</v>
      </c>
      <c r="G618" s="22">
        <v>2.6133297024396498</v>
      </c>
      <c r="H618" s="25">
        <v>27714218.3347978</v>
      </c>
      <c r="I618" s="25">
        <v>1878145.35915187</v>
      </c>
      <c r="J618">
        <f>560*(1+2.2*10^(-5)*H618/(G618*1000)/((D618-E618)*1000))</f>
        <v>563.71215867792182</v>
      </c>
      <c r="K618">
        <f>(J618*(D618-E618)*1000)^(1/2)</f>
        <v>140.85588729377585</v>
      </c>
      <c r="L618">
        <f>(D618+E618)/2*1000</f>
        <v>226.89449403945201</v>
      </c>
      <c r="M618">
        <f>0.8049-0.3393*F618+(0.2488+0.0393*F618+0.0732*F618*F618)*K618/L618</f>
        <v>0.91498243455587713</v>
      </c>
      <c r="N618">
        <f>H618/1000/(M618*G618*K618)*10^6</f>
        <v>82284999.15463753</v>
      </c>
      <c r="O618">
        <f t="shared" si="36"/>
        <v>18.225699378738028</v>
      </c>
      <c r="P618" s="23">
        <v>1063.84158285802</v>
      </c>
      <c r="Q618">
        <f>R618*B618*1000/K618</f>
        <v>2.382968976495941</v>
      </c>
      <c r="R618">
        <f>LN(1/(1-F618))</f>
        <v>0.15536372791627692</v>
      </c>
      <c r="S618">
        <v>5</v>
      </c>
      <c r="T618">
        <v>18.312177235828699</v>
      </c>
      <c r="U618">
        <f t="shared" si="37"/>
        <v>89717574.740797773</v>
      </c>
      <c r="V618" s="10">
        <f t="shared" si="38"/>
        <v>9.032722443360866E-2</v>
      </c>
      <c r="W618">
        <f>6310.7*EXP(-2.62*(C618+273)*0.001-0.669*(D618-E618)/D618)*POWER(B618*(D618-E618)/D618/SQRT(J618*0.01*(D618-E618)),0.115)*POWER(((D618-E618)/D618),0.407)*1000000</f>
        <v>75263271.040857837</v>
      </c>
      <c r="X618" s="10">
        <f t="shared" si="39"/>
        <v>8.53342430080581E-2</v>
      </c>
      <c r="Y618">
        <f>(H618/N618)*U618</f>
        <v>30217566.754327111</v>
      </c>
      <c r="Z618" s="11">
        <f>ABS(H618-Y618)</f>
        <v>2503348.4195293114</v>
      </c>
      <c r="AA618">
        <v>31373146.360563301</v>
      </c>
      <c r="AB618" s="10">
        <f>ABS(AA618-H618)/H618</f>
        <v>0.13202349716540168</v>
      </c>
      <c r="AD618" s="11"/>
    </row>
    <row r="619" spans="1:30" ht="15.6" x14ac:dyDescent="0.25">
      <c r="A619" s="22">
        <v>4</v>
      </c>
      <c r="B619" s="23">
        <v>2.38247361146915</v>
      </c>
      <c r="C619" s="23">
        <v>1064.5057927488399</v>
      </c>
      <c r="D619" s="24">
        <v>0.209296522557119</v>
      </c>
      <c r="E619" s="24">
        <v>0.18001497793371801</v>
      </c>
      <c r="F619" s="22">
        <v>0.13983777889823201</v>
      </c>
      <c r="G619" s="22">
        <v>2.61641911028864</v>
      </c>
      <c r="H619" s="25">
        <v>25433574.981395699</v>
      </c>
      <c r="I619" s="25">
        <v>1589462.6392918499</v>
      </c>
      <c r="J619">
        <f>560*(1+2.2*10^(-5)*H619/(G619*1000)/((D619-E619)*1000))</f>
        <v>564.08993892248805</v>
      </c>
      <c r="K619">
        <f>(J619*(D619-E619)*1000)^(1/2)</f>
        <v>128.52013351288727</v>
      </c>
      <c r="L619">
        <f>(D619+E619)/2*1000</f>
        <v>194.65575024541852</v>
      </c>
      <c r="M619">
        <f>0.8049-0.3393*F619+(0.2488+0.0393*F619+0.0732*F619*F619)*K619/L619</f>
        <v>0.92629506625640534</v>
      </c>
      <c r="N619">
        <f>H619/1000/(M619*G619*K619)*10^6</f>
        <v>81654397.394755825</v>
      </c>
      <c r="O619">
        <f t="shared" si="36"/>
        <v>18.218006232571753</v>
      </c>
      <c r="P619" s="23">
        <v>1064.5057927488399</v>
      </c>
      <c r="Q619">
        <f>R619*B619*1000/K619</f>
        <v>2.7924200147147076</v>
      </c>
      <c r="R619">
        <f>LN(1/(1-F619))</f>
        <v>0.15063427833472981</v>
      </c>
      <c r="S619">
        <v>5</v>
      </c>
      <c r="T619">
        <v>18.309305816698</v>
      </c>
      <c r="U619">
        <f t="shared" si="37"/>
        <v>89460327.489417896</v>
      </c>
      <c r="V619" s="10">
        <f t="shared" si="38"/>
        <v>9.5597179621870532E-2</v>
      </c>
      <c r="W619">
        <f>6310.7*EXP(-2.62*(C619+273)*0.001-0.669*(D619-E619)/D619)*POWER(B619*(D619-E619)/D619/SQRT(J619*0.01*(D619-E619)),0.115)*POWER(((D619-E619)/D619),0.407)*1000000</f>
        <v>75857240.434382617</v>
      </c>
      <c r="X619" s="10">
        <f t="shared" si="39"/>
        <v>7.0996261626266377E-2</v>
      </c>
      <c r="Y619">
        <f>(H619/N619)*U619</f>
        <v>27864953.017318498</v>
      </c>
      <c r="Z619" s="11">
        <f>ABS(H619-Y619)</f>
        <v>2431378.0359227993</v>
      </c>
      <c r="AA619">
        <v>27916346.305211902</v>
      </c>
      <c r="AB619" s="10">
        <f>ABS(AA619-H619)/H619</f>
        <v>9.7617866368857498E-2</v>
      </c>
      <c r="AD619" s="11"/>
    </row>
    <row r="620" spans="1:30" ht="15.6" x14ac:dyDescent="0.25">
      <c r="A620" s="22">
        <v>2</v>
      </c>
      <c r="B620" s="23">
        <v>1.2338205854858399</v>
      </c>
      <c r="C620" s="23">
        <v>1083.4049476457601</v>
      </c>
      <c r="D620" s="24">
        <v>0.26481272542817103</v>
      </c>
      <c r="E620" s="24">
        <v>0.24404262940181201</v>
      </c>
      <c r="F620" s="22">
        <v>7.8403542120480896E-2</v>
      </c>
      <c r="G620" s="22">
        <v>3.5050158612429501</v>
      </c>
      <c r="H620" s="25">
        <v>27805685.6243774</v>
      </c>
      <c r="I620" s="25">
        <v>1582720.91651967</v>
      </c>
      <c r="J620">
        <f>560*(1+2.2*10^(-5)*H620/(G620*1000)/((D620-E620)*1000))</f>
        <v>564.7056088509737</v>
      </c>
      <c r="K620">
        <f>(J620*(D620-E620)*1000)^(1/2)</f>
        <v>108.30046039818232</v>
      </c>
      <c r="L620">
        <f>(D620+E620)/2*1000</f>
        <v>254.42767741499151</v>
      </c>
      <c r="M620">
        <f>0.8049-0.3393*F620+(0.2488+0.0393*F620+0.0732*F620*F620)*K620/L620</f>
        <v>0.88570575753385761</v>
      </c>
      <c r="N620">
        <f>H620/1000/(M620*G620*K620)*10^6</f>
        <v>82703492.520487204</v>
      </c>
      <c r="O620">
        <f t="shared" si="36"/>
        <v>18.230772390305198</v>
      </c>
      <c r="P620" s="23">
        <v>1083.4049476457601</v>
      </c>
      <c r="Q620">
        <f>R620*B620*1000/K620</f>
        <v>0.93017865410502398</v>
      </c>
      <c r="R620">
        <f>LN(1/(1-F620))</f>
        <v>8.1647832494598796E-2</v>
      </c>
      <c r="S620">
        <v>5</v>
      </c>
      <c r="T620">
        <v>18.282321770723399</v>
      </c>
      <c r="U620">
        <f t="shared" si="37"/>
        <v>87078604.675462261</v>
      </c>
      <c r="V620" s="10">
        <f t="shared" si="38"/>
        <v>5.2901177708925162E-2</v>
      </c>
      <c r="W620">
        <f>6310.7*EXP(-2.62*(C620+273)*0.001-0.669*(D620-E620)/D620)*POWER(B620*(D620-E620)/D620/SQRT(J620*0.01*(D620-E620)),0.115)*POWER(((D620-E620)/D620),0.407)*1000000</f>
        <v>52582615.618724607</v>
      </c>
      <c r="X620" s="10">
        <f t="shared" si="39"/>
        <v>0.36420320332059847</v>
      </c>
      <c r="Y620">
        <f>(H620/N620)*U620</f>
        <v>29276639.140911095</v>
      </c>
      <c r="Z620" s="11">
        <f>ABS(H620-Y620)</f>
        <v>1470953.5165336952</v>
      </c>
      <c r="AA620">
        <v>30705464.6228991</v>
      </c>
      <c r="AB620" s="10">
        <f>ABS(AA620-H620)/H620</f>
        <v>0.10428726835562897</v>
      </c>
      <c r="AD620" s="11"/>
    </row>
    <row r="621" spans="1:30" ht="15.6" x14ac:dyDescent="0.25">
      <c r="A621" s="31">
        <v>3</v>
      </c>
      <c r="B621" s="23">
        <v>2.1603863969894701</v>
      </c>
      <c r="C621" s="23">
        <v>1078.69247735309</v>
      </c>
      <c r="D621" s="24">
        <v>0.244487294471503</v>
      </c>
      <c r="E621" s="24">
        <v>0.20933304606072098</v>
      </c>
      <c r="F621" s="22">
        <v>0.143728841216966</v>
      </c>
      <c r="G621" s="22">
        <v>2.6134050109815701</v>
      </c>
      <c r="H621" s="25">
        <v>26446626.914898701</v>
      </c>
      <c r="I621" s="25">
        <v>1772397.6184586701</v>
      </c>
      <c r="J621">
        <f>560*(1+2.2*10^(-5)*H621/(G621*1000)/((D621-E621)*1000))</f>
        <v>563.54647138218775</v>
      </c>
      <c r="K621">
        <f>(J621*(D621-E621)*1000)^(1/2)</f>
        <v>140.75174118279705</v>
      </c>
      <c r="L621">
        <f>(D621+E621)/2*1000</f>
        <v>226.91017026611198</v>
      </c>
      <c r="M621">
        <f>0.8049-0.3393*F621+(0.2488+0.0393*F621+0.0732*F621*F621)*K621/L621</f>
        <v>0.9149045120458974</v>
      </c>
      <c r="N621">
        <f>H621/1000/(M621*G621*K621)*10^6</f>
        <v>78583980.57606782</v>
      </c>
      <c r="O621">
        <f t="shared" si="36"/>
        <v>18.179678427162678</v>
      </c>
      <c r="P621" s="23">
        <v>1078.69247735309</v>
      </c>
      <c r="Q621">
        <f>R621*B621*1000/K621</f>
        <v>2.381663059674556</v>
      </c>
      <c r="R621">
        <f>LN(1/(1-F621))</f>
        <v>0.15516817872352839</v>
      </c>
      <c r="S621">
        <v>5</v>
      </c>
      <c r="T621">
        <v>18.274765602940398</v>
      </c>
      <c r="U621">
        <f t="shared" si="37"/>
        <v>86423103.784434438</v>
      </c>
      <c r="V621" s="10">
        <f t="shared" si="38"/>
        <v>9.9754722920640207E-2</v>
      </c>
      <c r="W621">
        <f>6310.7*EXP(-2.62*(C621+273)*0.001-0.669*(D621-E621)/D621)*POWER(B621*(D621-E621)/D621/SQRT(J621*0.01*(D621-E621)),0.115)*POWER(((D621-E621)/D621),0.407)*1000000</f>
        <v>72361113.258758247</v>
      </c>
      <c r="X621" s="10">
        <f t="shared" si="39"/>
        <v>7.9187479072607606E-2</v>
      </c>
      <c r="Y621">
        <f>(H621/N621)*U621</f>
        <v>29084802.854979966</v>
      </c>
      <c r="Z621" s="11">
        <f>ABS(H621-Y621)</f>
        <v>2638175.9400812648</v>
      </c>
      <c r="AA621">
        <v>30429829.103641</v>
      </c>
      <c r="AB621" s="10">
        <f>ABS(AA621-H621)/H621</f>
        <v>0.15061286271249824</v>
      </c>
      <c r="AD621" s="11"/>
    </row>
    <row r="622" spans="1:30" ht="15.6" x14ac:dyDescent="0.25">
      <c r="A622" s="22">
        <v>4</v>
      </c>
      <c r="B622" s="23">
        <v>2.3824740373342701</v>
      </c>
      <c r="C622" s="23">
        <v>1074.3361294231099</v>
      </c>
      <c r="D622" s="24">
        <v>0.20933304606072098</v>
      </c>
      <c r="E622" s="24">
        <v>0.180010352176428</v>
      </c>
      <c r="F622" s="22">
        <v>0.14000987158345299</v>
      </c>
      <c r="G622" s="22">
        <v>2.61649080725108</v>
      </c>
      <c r="H622" s="25">
        <v>24723292.240793999</v>
      </c>
      <c r="I622" s="25">
        <v>1565847.05553698</v>
      </c>
      <c r="J622">
        <f>560*(1+2.2*10^(-5)*H622/(G622*1000)/((D622-E622)*1000))</f>
        <v>563.97003129728751</v>
      </c>
      <c r="K622">
        <f>(J622*(D622-E622)*1000)^(1/2)</f>
        <v>128.59673630246411</v>
      </c>
      <c r="L622">
        <f>(D622+E622)/2*1000</f>
        <v>194.67169911857448</v>
      </c>
      <c r="M622">
        <f>0.8049-0.3393*F622+(0.2488+0.0393*F622+0.0732*F622*F622)*K622/L622</f>
        <v>0.92633026680539809</v>
      </c>
      <c r="N622">
        <f>H622/1000/(M622*G622*K622)*10^6</f>
        <v>79321567.566374511</v>
      </c>
      <c r="O622">
        <f t="shared" si="36"/>
        <v>18.189020623982046</v>
      </c>
      <c r="P622" s="23">
        <v>1074.3361294231099</v>
      </c>
      <c r="Q622">
        <f>R622*B622*1000/K622</f>
        <v>2.7944641283261795</v>
      </c>
      <c r="R622">
        <f>LN(1/(1-F622))</f>
        <v>0.15083436838587361</v>
      </c>
      <c r="S622">
        <v>5</v>
      </c>
      <c r="T622">
        <v>18.284433390684899</v>
      </c>
      <c r="U622">
        <f t="shared" si="37"/>
        <v>87262675.871123239</v>
      </c>
      <c r="V622" s="10">
        <f t="shared" si="38"/>
        <v>0.10011285137681863</v>
      </c>
      <c r="W622">
        <f>6310.7*EXP(-2.62*(C622+273)*0.001-0.669*(D622-E622)/D622)*POWER(B622*(D622-E622)/D622/SQRT(J622*0.01*(D622-E622)),0.115)*POWER(((D622-E622)/D622),0.407)*1000000</f>
        <v>73962333.857094586</v>
      </c>
      <c r="X622" s="10">
        <f t="shared" si="39"/>
        <v>6.7563386273165091E-2</v>
      </c>
      <c r="Y622">
        <f>(H622/N622)*U622</f>
        <v>27198411.522442259</v>
      </c>
      <c r="Z622" s="11">
        <f>ABS(H622-Y622)</f>
        <v>2475119.2816482596</v>
      </c>
      <c r="AA622">
        <v>27421546.894864399</v>
      </c>
      <c r="AB622" s="10">
        <f>ABS(AA622-H622)/H622</f>
        <v>0.10913816120404134</v>
      </c>
      <c r="AD622" s="11"/>
    </row>
    <row r="623" spans="1:30" ht="15.6" x14ac:dyDescent="0.25">
      <c r="A623" s="22">
        <v>1</v>
      </c>
      <c r="B623" s="23">
        <v>1.21763427244</v>
      </c>
      <c r="C623" s="23">
        <v>1086.40304965421</v>
      </c>
      <c r="D623" s="24">
        <v>0.29012981998686899</v>
      </c>
      <c r="E623" s="24">
        <v>0.26490943438812004</v>
      </c>
      <c r="F623" s="22">
        <v>8.6897981743881705E-2</v>
      </c>
      <c r="G623" s="22">
        <v>3.5026256983496702</v>
      </c>
      <c r="H623" s="25">
        <v>30415642.434842601</v>
      </c>
      <c r="I623" s="25">
        <v>1825141.65137549</v>
      </c>
      <c r="J623">
        <f>560*(1+2.2*10^(-5)*H623/(G623*1000)/((D623-E623)*1000))</f>
        <v>564.2419178130109</v>
      </c>
      <c r="K623">
        <f>(J623*(D623-E623)*1000)^(1/2)</f>
        <v>119.29123495974777</v>
      </c>
      <c r="L623">
        <f>(D623+E623)/2*1000</f>
        <v>277.51962718749451</v>
      </c>
      <c r="M623">
        <f>0.8049-0.3393*F623+(0.2488+0.0393*F623+0.0732*F623*F623)*K623/L623</f>
        <v>0.88406724670334225</v>
      </c>
      <c r="N623">
        <f>H623/1000/(M623*G623*K623)*10^6</f>
        <v>82339728.131068841</v>
      </c>
      <c r="O623">
        <f t="shared" si="36"/>
        <v>18.226364272516136</v>
      </c>
      <c r="P623" s="23">
        <v>1086.40304965421</v>
      </c>
      <c r="Q623">
        <f>R623*B623*1000/K623</f>
        <v>0.92791636035200464</v>
      </c>
      <c r="R623">
        <f>LN(1/(1-F623))</f>
        <v>9.0907665028128901E-2</v>
      </c>
      <c r="S623">
        <v>5</v>
      </c>
      <c r="T623">
        <v>18.275080369563099</v>
      </c>
      <c r="U623">
        <f t="shared" si="37"/>
        <v>86450311.174700513</v>
      </c>
      <c r="V623" s="10">
        <f t="shared" si="38"/>
        <v>4.9922232401452965E-2</v>
      </c>
      <c r="W623">
        <f>6310.7*EXP(-2.62*(C623+273)*0.001-0.669*(D623-E623)/D623)*POWER(B623*(D623-E623)/D623/SQRT(J623*0.01*(D623-E623)),0.115)*POWER(((D623-E623)/D623),0.407)*1000000</f>
        <v>54049043.819594838</v>
      </c>
      <c r="X623" s="10">
        <f t="shared" si="39"/>
        <v>0.34358486424002682</v>
      </c>
      <c r="Y623">
        <f>(H623/N623)*U623</f>
        <v>31934059.205114305</v>
      </c>
      <c r="Z623" s="11">
        <f>ABS(H623-Y623)</f>
        <v>1518416.7702717036</v>
      </c>
      <c r="AA623">
        <v>34691657.329614602</v>
      </c>
      <c r="AB623" s="10">
        <f>ABS(AA623-H623)/H623</f>
        <v>0.14058604561558158</v>
      </c>
      <c r="AD623" s="11"/>
    </row>
    <row r="624" spans="1:30" ht="15.6" x14ac:dyDescent="0.25">
      <c r="A624" s="22">
        <v>2</v>
      </c>
      <c r="B624" s="23">
        <v>1.2338210992679199</v>
      </c>
      <c r="C624" s="23">
        <v>1075.1951722896299</v>
      </c>
      <c r="D624" s="24">
        <v>0.26490943438812004</v>
      </c>
      <c r="E624" s="24">
        <v>0.24405173577098299</v>
      </c>
      <c r="F624" s="22">
        <v>7.8705494637560006E-2</v>
      </c>
      <c r="G624" s="22">
        <v>3.5050068648541899</v>
      </c>
      <c r="H624" s="25">
        <v>28868492.586458702</v>
      </c>
      <c r="I624" s="25">
        <v>1640307.4009990401</v>
      </c>
      <c r="J624">
        <f>560*(1+2.2*10^(-5)*H624/(G624*1000)/((D624-E624)*1000))</f>
        <v>564.86496314066676</v>
      </c>
      <c r="K624">
        <f>(J624*(D624-E624)*1000)^(1/2)</f>
        <v>108.54392272517266</v>
      </c>
      <c r="L624">
        <f>(D624+E624)/2*1000</f>
        <v>254.4805850795515</v>
      </c>
      <c r="M624">
        <f>0.8049-0.3393*F624+(0.2488+0.0393*F624+0.0732*F624*F624)*K624/L624</f>
        <v>0.8858289231422708</v>
      </c>
      <c r="N624">
        <f>H624/1000/(M624*G624*K624)*10^6</f>
        <v>85660354.068767756</v>
      </c>
      <c r="O624">
        <f t="shared" si="36"/>
        <v>18.26590066356308</v>
      </c>
      <c r="P624" s="23">
        <v>1075.1951722896299</v>
      </c>
      <c r="Q624">
        <f>R624*B624*1000/K624</f>
        <v>0.93181757357608475</v>
      </c>
      <c r="R624">
        <f>LN(1/(1-F624))</f>
        <v>8.1975526889767961E-2</v>
      </c>
      <c r="S624">
        <v>5</v>
      </c>
      <c r="T624">
        <v>18.302687527283702</v>
      </c>
      <c r="U624">
        <f t="shared" si="37"/>
        <v>88870208.095484555</v>
      </c>
      <c r="V624" s="10">
        <f t="shared" si="38"/>
        <v>3.7471874376563304E-2</v>
      </c>
      <c r="W624">
        <f>6310.7*EXP(-2.62*(C624+273)*0.001-0.669*(D624-E624)/D624)*POWER(B624*(D624-E624)/D624/SQRT(J624*0.01*(D624-E624)),0.115)*POWER(((D624-E624)/D624),0.407)*1000000</f>
        <v>53809032.306227341</v>
      </c>
      <c r="X624" s="10">
        <f t="shared" si="39"/>
        <v>0.37183271197980705</v>
      </c>
      <c r="Y624">
        <f>(H624/N624)*U624</f>
        <v>29950249.114099234</v>
      </c>
      <c r="Z624" s="11">
        <f>ABS(H624-Y624)</f>
        <v>1081756.5276405327</v>
      </c>
      <c r="AA624">
        <v>31285943.565559901</v>
      </c>
      <c r="AB624" s="10">
        <f>ABS(AA624-H624)/H624</f>
        <v>8.3740118118780807E-2</v>
      </c>
      <c r="AD624" s="11"/>
    </row>
    <row r="625" spans="1:30" ht="15.6" x14ac:dyDescent="0.25">
      <c r="A625" s="22">
        <v>3</v>
      </c>
      <c r="B625" s="23">
        <v>2.1604615229194302</v>
      </c>
      <c r="C625" s="23">
        <v>1068.39481501971</v>
      </c>
      <c r="D625" s="24">
        <v>0.244487388026499</v>
      </c>
      <c r="E625" s="24">
        <v>0.20930613193975101</v>
      </c>
      <c r="F625" s="22">
        <v>0.14383920761661001</v>
      </c>
      <c r="G625" s="22">
        <v>2.6133870216294901</v>
      </c>
      <c r="H625" s="25">
        <v>27734049.469723701</v>
      </c>
      <c r="I625" s="25">
        <v>1857088.6237619501</v>
      </c>
      <c r="J625">
        <f>560*(1+2.2*10^(-5)*H625/(G625*1000)/((D625-E625)*1000))</f>
        <v>563.71628423094921</v>
      </c>
      <c r="K625">
        <f>(J625*(D625-E625)*1000)^(1/2)</f>
        <v>140.82701074651499</v>
      </c>
      <c r="L625">
        <f>(D625+E625)/2*1000</f>
        <v>226.89675998312501</v>
      </c>
      <c r="M625">
        <f>0.8049-0.3393*F625+(0.2488+0.0393*F625+0.0732*F625*F625)*K625/L625</f>
        <v>0.91496549371305114</v>
      </c>
      <c r="N625">
        <f>H625/1000/(M625*G625*K625)*10^6</f>
        <v>82360481.938588575</v>
      </c>
      <c r="O625">
        <f t="shared" si="36"/>
        <v>18.22661629171661</v>
      </c>
      <c r="P625" s="23">
        <v>1068.39481501971</v>
      </c>
      <c r="Q625">
        <f>R625*B625*1000/K625</f>
        <v>2.3824503682250557</v>
      </c>
      <c r="R625">
        <f>LN(1/(1-F625))</f>
        <v>0.15529707891103264</v>
      </c>
      <c r="S625">
        <v>5</v>
      </c>
      <c r="T625">
        <v>18.300599428098199</v>
      </c>
      <c r="U625">
        <f t="shared" si="37"/>
        <v>88684831.895646632</v>
      </c>
      <c r="V625" s="10">
        <f t="shared" si="38"/>
        <v>7.6788646790262316E-2</v>
      </c>
      <c r="W625">
        <f>6310.7*EXP(-2.62*(C625+273)*0.001-0.669*(D625-E625)/D625)*POWER(B625*(D625-E625)/D625/SQRT(J625*0.01*(D625-E625)),0.115)*POWER(((D625-E625)/D625),0.407)*1000000</f>
        <v>74360006.596887872</v>
      </c>
      <c r="X625" s="10">
        <f t="shared" si="39"/>
        <v>9.7139734413722742E-2</v>
      </c>
      <c r="Y625">
        <f>(H625/N625)*U625</f>
        <v>29863709.598517977</v>
      </c>
      <c r="Z625" s="11">
        <f>ABS(H625-Y625)</f>
        <v>2129660.1287942752</v>
      </c>
      <c r="AA625">
        <v>31078640.815969002</v>
      </c>
      <c r="AB625" s="10">
        <f>ABS(AA625-H625)/H625</f>
        <v>0.12059513162318666</v>
      </c>
      <c r="AD625" s="11"/>
    </row>
    <row r="626" spans="1:30" ht="15.6" x14ac:dyDescent="0.25">
      <c r="A626" s="22">
        <v>4</v>
      </c>
      <c r="B626" s="23">
        <v>2.3824734795739202</v>
      </c>
      <c r="C626" s="23">
        <v>1063.9854643388101</v>
      </c>
      <c r="D626" s="24">
        <v>0.20930613193975101</v>
      </c>
      <c r="E626" s="24">
        <v>0.18001432011551902</v>
      </c>
      <c r="F626" s="22">
        <v>0.13988039200618799</v>
      </c>
      <c r="G626" s="22">
        <v>2.6164751227800802</v>
      </c>
      <c r="H626" s="25">
        <v>26072284.1211203</v>
      </c>
      <c r="I626" s="25">
        <v>1622110.60245964</v>
      </c>
      <c r="J626">
        <f>560*(1+2.2*10^(-5)*H626/(G626*1000)/((D626-E626)*1000))</f>
        <v>564.19108957181106</v>
      </c>
      <c r="K626">
        <f>(J626*(D626-E626)*1000)^(1/2)</f>
        <v>128.55418790784648</v>
      </c>
      <c r="L626">
        <f>(D626+E626)/2*1000</f>
        <v>194.66022602763499</v>
      </c>
      <c r="M626">
        <f>0.8049-0.3393*F626+(0.2488+0.0393*F626+0.0732*F626*F626)*K626/L626</f>
        <v>0.9263231452550974</v>
      </c>
      <c r="N626">
        <f>H626/1000/(M626*G626*K626)*10^6</f>
        <v>83678468.984926715</v>
      </c>
      <c r="O626">
        <f t="shared" si="36"/>
        <v>18.24249226204428</v>
      </c>
      <c r="P626" s="23">
        <v>1063.9854643388101</v>
      </c>
      <c r="Q626">
        <f>R626*B626*1000/K626</f>
        <v>2.7925982934487648</v>
      </c>
      <c r="R626">
        <f>LN(1/(1-F626))</f>
        <v>0.15068382034260766</v>
      </c>
      <c r="S626">
        <v>5</v>
      </c>
      <c r="T626">
        <v>18.310631102270001</v>
      </c>
      <c r="U626">
        <f t="shared" si="37"/>
        <v>89578966.56867151</v>
      </c>
      <c r="V626" s="10">
        <f t="shared" si="38"/>
        <v>7.0513928556791242E-2</v>
      </c>
      <c r="W626">
        <f>6310.7*EXP(-2.62*(C626+273)*0.001-0.669*(D626-E626)/D626)*POWER(B626*(D626-E626)/D626/SQRT(J626*0.01*(D626-E626)),0.115)*POWER(((D626-E626)/D626),0.407)*1000000</f>
        <v>75968323.672303692</v>
      </c>
      <c r="X626" s="10">
        <f t="shared" si="39"/>
        <v>9.2140133610856073E-2</v>
      </c>
      <c r="Y626">
        <f>(H626/N626)*U626</f>
        <v>27910743.300949343</v>
      </c>
      <c r="Z626" s="11">
        <f>ABS(H626-Y626)</f>
        <v>1838459.1798290424</v>
      </c>
      <c r="AA626">
        <v>27949716.8116691</v>
      </c>
      <c r="AB626" s="10">
        <f>ABS(AA626-H626)/H626</f>
        <v>7.2008753886965871E-2</v>
      </c>
      <c r="AD626" s="11"/>
    </row>
    <row r="627" spans="1:30" ht="15.6" x14ac:dyDescent="0.25">
      <c r="A627" s="22">
        <v>1</v>
      </c>
      <c r="B627" s="23">
        <v>1.2176831839267901</v>
      </c>
      <c r="C627" s="23">
        <v>1090.1794069181899</v>
      </c>
      <c r="D627" s="24">
        <v>0.29001073996217097</v>
      </c>
      <c r="E627" s="24">
        <v>0.26484302471235799</v>
      </c>
      <c r="F627" s="22">
        <v>8.6752097675166201E-2</v>
      </c>
      <c r="G627" s="22">
        <v>3.5026359585959299</v>
      </c>
      <c r="H627" s="25">
        <v>30478217.895008001</v>
      </c>
      <c r="I627" s="25">
        <v>1827198.5580837301</v>
      </c>
      <c r="J627">
        <f>560*(1+2.2*10^(-5)*H627/(G627*1000)/((D627-E627)*1000))</f>
        <v>564.25952806323698</v>
      </c>
      <c r="K627">
        <f>(J627*(D627-E627)*1000)^(1/2)</f>
        <v>119.1684653307636</v>
      </c>
      <c r="L627">
        <f>(D627+E627)/2*1000</f>
        <v>277.42688233726449</v>
      </c>
      <c r="M627">
        <f>0.8049-0.3393*F627+(0.2488+0.0393*F627+0.0732*F627*F627)*K627/L627</f>
        <v>0.88403795133016982</v>
      </c>
      <c r="N627">
        <f>H627/1000/(M627*G627*K627)*10^6</f>
        <v>82596626.879079625</v>
      </c>
      <c r="O627">
        <f t="shared" si="36"/>
        <v>18.229479400842344</v>
      </c>
      <c r="P627" s="23">
        <v>1090.1794069181899</v>
      </c>
      <c r="Q627">
        <f>R627*B627*1000/K627</f>
        <v>0.92727722869813078</v>
      </c>
      <c r="R627">
        <f>LN(1/(1-F627))</f>
        <v>9.074791024359205E-2</v>
      </c>
      <c r="S627">
        <v>5</v>
      </c>
      <c r="T627">
        <v>18.2658727377768</v>
      </c>
      <c r="U627">
        <f t="shared" si="37"/>
        <v>85657961.969428137</v>
      </c>
      <c r="V627" s="10">
        <f t="shared" si="38"/>
        <v>3.7063681726740079E-2</v>
      </c>
      <c r="W627">
        <f>6310.7*EXP(-2.62*(C627+273)*0.001-0.669*(D627-E627)/D627)*POWER(B627*(D627-E627)/D627/SQRT(J627*0.01*(D627-E627)),0.115)*POWER(((D627-E627)/D627),0.407)*1000000</f>
        <v>53481802.620049335</v>
      </c>
      <c r="X627" s="10">
        <f t="shared" si="39"/>
        <v>0.35249410731571412</v>
      </c>
      <c r="Y627">
        <f>(H627/N627)*U627</f>
        <v>31607852.862666808</v>
      </c>
      <c r="Z627" s="11">
        <f>ABS(H627-Y627)</f>
        <v>1129634.9676588066</v>
      </c>
      <c r="AA627">
        <v>34411963.731134601</v>
      </c>
      <c r="AB627" s="10">
        <f>ABS(AA627-H627)/H627</f>
        <v>0.12906744907716222</v>
      </c>
      <c r="AD627" s="11"/>
    </row>
    <row r="628" spans="1:30" ht="15.6" x14ac:dyDescent="0.25">
      <c r="A628" s="22">
        <v>2</v>
      </c>
      <c r="B628" s="23">
        <v>1.23382072491655</v>
      </c>
      <c r="C628" s="23">
        <v>1080.8172119298399</v>
      </c>
      <c r="D628" s="24">
        <v>0.26484302471235799</v>
      </c>
      <c r="E628" s="24">
        <v>0.24402469047647699</v>
      </c>
      <c r="F628" s="22">
        <v>7.8576645897671604E-2</v>
      </c>
      <c r="G628" s="22">
        <v>3.5050132024869098</v>
      </c>
      <c r="H628" s="25">
        <v>28186782.461662099</v>
      </c>
      <c r="I628" s="25">
        <v>1605269.32067595</v>
      </c>
      <c r="J628">
        <f>560*(1+2.2*10^(-5)*H628/(G628*1000)/((D628-E628)*1000))</f>
        <v>564.75905338513849</v>
      </c>
      <c r="K628">
        <f>(J628*(D628-E628)*1000)^(1/2)</f>
        <v>108.43128116974168</v>
      </c>
      <c r="L628">
        <f>(D628+E628)/2*1000</f>
        <v>254.4338575944175</v>
      </c>
      <c r="M628">
        <f>0.8049-0.3393*F628+(0.2488+0.0393*F628+0.0732*F628*F628)*K628/L628</f>
        <v>0.88577790106681076</v>
      </c>
      <c r="N628">
        <f>H628/1000/(M628*G628*K628)*10^6</f>
        <v>83729098.509620279</v>
      </c>
      <c r="O628">
        <f t="shared" si="36"/>
        <v>18.243097127487282</v>
      </c>
      <c r="P628" s="23">
        <v>1080.8172119298399</v>
      </c>
      <c r="Q628">
        <f>R628*B628*1000/K628</f>
        <v>0.93119400160528387</v>
      </c>
      <c r="R628">
        <f>LN(1/(1-F628))</f>
        <v>8.1835680478189898E-2</v>
      </c>
      <c r="S628">
        <v>5</v>
      </c>
      <c r="T628">
        <v>18.288701213107501</v>
      </c>
      <c r="U628">
        <f t="shared" si="37"/>
        <v>87635893.322274193</v>
      </c>
      <c r="V628" s="10">
        <f t="shared" si="38"/>
        <v>4.665994119362258E-2</v>
      </c>
      <c r="W628">
        <f>6310.7*EXP(-2.62*(C628+273)*0.001-0.669*(D628-E628)/D628)*POWER(B628*(D628-E628)/D628/SQRT(J628*0.01*(D628-E628)),0.115)*POWER(((D628-E628)/D628),0.407)*1000000</f>
        <v>52987814.649395287</v>
      </c>
      <c r="X628" s="10">
        <f t="shared" si="39"/>
        <v>0.36715173586507549</v>
      </c>
      <c r="Y628">
        <f>(H628/N628)*U628</f>
        <v>29501976.073760685</v>
      </c>
      <c r="Z628" s="11">
        <f>ABS(H628-Y628)</f>
        <v>1315193.6120985858</v>
      </c>
      <c r="AA628">
        <v>30900256.8870866</v>
      </c>
      <c r="AB628" s="10">
        <f>ABS(AA628-H628)/H628</f>
        <v>9.6267618665422341E-2</v>
      </c>
      <c r="AD628" s="11"/>
    </row>
    <row r="629" spans="1:30" ht="15.6" x14ac:dyDescent="0.25">
      <c r="A629" s="22">
        <v>3</v>
      </c>
      <c r="B629" s="23">
        <v>2.1604511554517498</v>
      </c>
      <c r="C629" s="23">
        <v>1075.85297352775</v>
      </c>
      <c r="D629" s="24">
        <v>0.24445715941736099</v>
      </c>
      <c r="E629" s="24">
        <v>0.20930233115190799</v>
      </c>
      <c r="F629" s="22">
        <v>0.14374892294793901</v>
      </c>
      <c r="G629" s="22">
        <v>2.61370519684395</v>
      </c>
      <c r="H629" s="25">
        <v>26914909.672934201</v>
      </c>
      <c r="I629" s="25">
        <v>1792109.9043111701</v>
      </c>
      <c r="J629">
        <f>560*(1+2.2*10^(-5)*H629/(G629*1000)/((D629-E629)*1000))</f>
        <v>563.60879367065695</v>
      </c>
      <c r="K629">
        <f>(J629*(D629-E629)*1000)^(1/2)</f>
        <v>140.76068467576832</v>
      </c>
      <c r="L629">
        <f>(D629+E629)/2*1000</f>
        <v>226.87974528463451</v>
      </c>
      <c r="M629">
        <f>0.8049-0.3393*F629+(0.2488+0.0393*F629+0.0732*F629*F629)*K629/L629</f>
        <v>0.9149298315610257</v>
      </c>
      <c r="N629">
        <f>H629/1000/(M629*G629*K629)*10^6</f>
        <v>79958965.480330765</v>
      </c>
      <c r="O629">
        <f t="shared" si="36"/>
        <v>18.19702412954793</v>
      </c>
      <c r="P629" s="23">
        <v>1075.85297352775</v>
      </c>
      <c r="Q629">
        <f>R629*B629*1000/K629</f>
        <v>2.3819430861646915</v>
      </c>
      <c r="R629">
        <f>LN(1/(1-F629))</f>
        <v>0.15519163153547286</v>
      </c>
      <c r="S629">
        <v>5</v>
      </c>
      <c r="T629">
        <v>18.281840348898001</v>
      </c>
      <c r="U629">
        <f t="shared" si="37"/>
        <v>87036693.223999456</v>
      </c>
      <c r="V629" s="10">
        <f t="shared" si="38"/>
        <v>8.8516999953054065E-2</v>
      </c>
      <c r="W629">
        <f>6310.7*EXP(-2.62*(C629+273)*0.001-0.669*(D629-E629)/D629)*POWER(B629*(D629-E629)/D629/SQRT(J629*0.01*(D629-E629)),0.115)*POWER(((D629-E629)/D629),0.407)*1000000</f>
        <v>72905508.267584518</v>
      </c>
      <c r="X629" s="10">
        <f t="shared" si="39"/>
        <v>8.8213462622666605E-2</v>
      </c>
      <c r="Y629">
        <f>(H629/N629)*U629</f>
        <v>29297336.731189772</v>
      </c>
      <c r="Z629" s="11">
        <f>ABS(H629-Y629)</f>
        <v>2382427.0582555719</v>
      </c>
      <c r="AA629">
        <v>30604790.653542701</v>
      </c>
      <c r="AB629" s="10">
        <f>ABS(AA629-H629)/H629</f>
        <v>0.1370943103821399</v>
      </c>
      <c r="AD629" s="11"/>
    </row>
    <row r="630" spans="1:30" ht="15.6" x14ac:dyDescent="0.25">
      <c r="A630" s="22">
        <v>4</v>
      </c>
      <c r="B630" s="23">
        <v>2.38247481692032</v>
      </c>
      <c r="C630" s="23">
        <v>1073.35627076681</v>
      </c>
      <c r="D630" s="24">
        <v>0.20930233115190799</v>
      </c>
      <c r="E630" s="24">
        <v>0.180017645282741</v>
      </c>
      <c r="F630" s="22">
        <v>0.139848900955753</v>
      </c>
      <c r="G630" s="22">
        <v>2.6167907153224701</v>
      </c>
      <c r="H630" s="25">
        <v>25227880.754317399</v>
      </c>
      <c r="I630" s="25">
        <v>1577846.5591414501</v>
      </c>
      <c r="J630">
        <f>560*(1+2.2*10^(-5)*H630/(G630*1000)/((D630-E630)*1000))</f>
        <v>564.05585030371606</v>
      </c>
      <c r="K630">
        <f>(J630*(D630-E630)*1000)^(1/2)</f>
        <v>128.5231433976395</v>
      </c>
      <c r="L630">
        <f>(D630+E630)/2*1000</f>
        <v>194.6599882173245</v>
      </c>
      <c r="M630">
        <f>0.8049-0.3393*F630+(0.2488+0.0393*F630+0.0732*F630*F630)*K630/L630</f>
        <v>0.9262920097067403</v>
      </c>
      <c r="N630">
        <f>H630/1000/(M630*G630*K630)*10^6</f>
        <v>80980885.742019489</v>
      </c>
      <c r="O630">
        <f t="shared" si="36"/>
        <v>18.209723706295822</v>
      </c>
      <c r="P630" s="23">
        <v>1073.35627076681</v>
      </c>
      <c r="Q630">
        <f>R630*B630*1000/K630</f>
        <v>2.7925957244037689</v>
      </c>
      <c r="R630">
        <f>LN(1/(1-F630))</f>
        <v>0.15064720860433931</v>
      </c>
      <c r="S630">
        <v>5</v>
      </c>
      <c r="T630">
        <v>18.286904446336099</v>
      </c>
      <c r="U630">
        <f t="shared" si="37"/>
        <v>87478573.437065586</v>
      </c>
      <c r="V630" s="10">
        <f t="shared" si="38"/>
        <v>8.0237300882899168E-2</v>
      </c>
      <c r="W630">
        <f>6310.7*EXP(-2.62*(C630+273)*0.001-0.669*(D630-E630)/D630)*POWER(B630*(D630-E630)/D630/SQRT(J630*0.01*(D630-E630)),0.115)*POWER(((D630-E630)/D630),0.407)*1000000</f>
        <v>74120810.55198279</v>
      </c>
      <c r="X630" s="10">
        <f t="shared" si="39"/>
        <v>8.4712276572163153E-2</v>
      </c>
      <c r="Y630">
        <f>(H630/N630)*U630</f>
        <v>27252097.813039467</v>
      </c>
      <c r="Z630" s="11">
        <f>ABS(H630-Y630)</f>
        <v>2024217.0587220676</v>
      </c>
      <c r="AA630">
        <v>27454848.864029098</v>
      </c>
      <c r="AB630" s="10">
        <f>ABS(AA630-H630)/H630</f>
        <v>8.8274085778314332E-2</v>
      </c>
      <c r="AD630" s="11"/>
    </row>
    <row r="631" spans="1:30" ht="15.6" x14ac:dyDescent="0.25">
      <c r="A631" s="22">
        <v>1</v>
      </c>
      <c r="B631" s="23">
        <v>1.2175520561294799</v>
      </c>
      <c r="C631" s="23">
        <v>1073.6361053395899</v>
      </c>
      <c r="D631" s="24">
        <v>0.29036928002284701</v>
      </c>
      <c r="E631" s="24">
        <v>0.26502863920863801</v>
      </c>
      <c r="F631" s="22">
        <v>8.7240347110771305E-2</v>
      </c>
      <c r="G631" s="22">
        <v>3.5026050607725798</v>
      </c>
      <c r="H631" s="25">
        <v>33204332.749577802</v>
      </c>
      <c r="I631" s="25">
        <v>1993317.9874131901</v>
      </c>
      <c r="J631">
        <f>560*(1+2.2*10^(-5)*H631/(G631*1000)/((D631-E631)*1000))</f>
        <v>564.6088938022433</v>
      </c>
      <c r="K631">
        <f>(J631*(D631-E631)*1000)^(1/2)</f>
        <v>119.61417632684901</v>
      </c>
      <c r="L631">
        <f>(D631+E631)/2*1000</f>
        <v>277.69895961574252</v>
      </c>
      <c r="M631">
        <f>0.8049-0.3393*F631+(0.2488+0.0393*F631+0.0732*F631*F631)*K631/L631</f>
        <v>0.88418254078534897</v>
      </c>
      <c r="N631">
        <f>H631/1000/(M631*G631*K631)*10^6</f>
        <v>89635283.729129434</v>
      </c>
      <c r="O631">
        <f t="shared" si="36"/>
        <v>18.311259592049336</v>
      </c>
      <c r="P631" s="23">
        <v>1073.6361053395899</v>
      </c>
      <c r="Q631">
        <f>R631*B631*1000/K631</f>
        <v>0.92916593714820939</v>
      </c>
      <c r="R631">
        <f>LN(1/(1-F631))</f>
        <v>9.1282682890996281E-2</v>
      </c>
      <c r="S631">
        <v>5</v>
      </c>
      <c r="T631">
        <v>18.3067140106449</v>
      </c>
      <c r="U631">
        <f t="shared" si="37"/>
        <v>89228763.884721205</v>
      </c>
      <c r="V631" s="10">
        <f t="shared" si="38"/>
        <v>4.5352658852143429E-3</v>
      </c>
      <c r="W631">
        <f>6310.7*EXP(-2.62*(C631+273)*0.001-0.669*(D631-E631)/D631)*POWER(B631*(D631-E631)/D631/SQRT(J631*0.01*(D631-E631)),0.115)*POWER(((D631-E631)/D631),0.407)*1000000</f>
        <v>55971682.236207768</v>
      </c>
      <c r="X631" s="10">
        <f t="shared" si="39"/>
        <v>0.37556194494402834</v>
      </c>
      <c r="Y631">
        <f>(H631/N631)*U631</f>
        <v>33053742.272017334</v>
      </c>
      <c r="Z631" s="11">
        <f>ABS(H631-Y631)</f>
        <v>150590.47756046802</v>
      </c>
      <c r="AA631">
        <v>35584679.847315103</v>
      </c>
      <c r="AB631" s="10">
        <f>ABS(AA631-H631)/H631</f>
        <v>7.1687846152173246E-2</v>
      </c>
      <c r="AD631" s="11"/>
    </row>
    <row r="632" spans="1:30" ht="15.6" x14ac:dyDescent="0.25">
      <c r="A632" s="22">
        <v>2</v>
      </c>
      <c r="B632" s="23">
        <v>1.23360212582613</v>
      </c>
      <c r="C632" s="23">
        <v>1062.59240953929</v>
      </c>
      <c r="D632" s="24">
        <v>0.26502863920863801</v>
      </c>
      <c r="E632" s="24">
        <v>0.24405859368712399</v>
      </c>
      <c r="F632" s="22">
        <v>7.9093852644911797E-2</v>
      </c>
      <c r="G632" s="22">
        <v>3.5049953196388</v>
      </c>
      <c r="H632" s="25">
        <v>30886932.2724953</v>
      </c>
      <c r="I632" s="25">
        <v>1770395.8532895001</v>
      </c>
      <c r="J632">
        <f>560*(1+2.2*10^(-5)*H632/(G632*1000)/((D632-E632)*1000))</f>
        <v>565.17724441186965</v>
      </c>
      <c r="K632">
        <f>(J632*(D632-E632)*1000)^(1/2)</f>
        <v>108.86593839691442</v>
      </c>
      <c r="L632">
        <f>(D632+E632)/2*1000</f>
        <v>254.54361644788099</v>
      </c>
      <c r="M632">
        <f>0.8049-0.3393*F632+(0.2488+0.0393*F632+0.0732*F632*F632)*K632/L632</f>
        <v>0.88599818291262955</v>
      </c>
      <c r="N632">
        <f>H632/1000/(M632*G632*K632)*10^6</f>
        <v>91361344.423262492</v>
      </c>
      <c r="O632">
        <f t="shared" si="36"/>
        <v>18.330333019429883</v>
      </c>
      <c r="P632" s="23">
        <v>1062.59240953929</v>
      </c>
      <c r="Q632">
        <f>R632*B632*1000/K632</f>
        <v>0.93367403991171449</v>
      </c>
      <c r="R632">
        <f>LN(1/(1-F632))</f>
        <v>8.2397150899651828E-2</v>
      </c>
      <c r="S632">
        <v>5</v>
      </c>
      <c r="T632">
        <v>18.334565812243302</v>
      </c>
      <c r="U632">
        <f t="shared" si="37"/>
        <v>91748877.660708517</v>
      </c>
      <c r="V632" s="10">
        <f t="shared" si="38"/>
        <v>4.2417637338024007E-3</v>
      </c>
      <c r="W632">
        <f>6310.7*EXP(-2.62*(C632+273)*0.001-0.669*(D632-E632)/D632)*POWER(B632*(D632-E632)/D632/SQRT(J632*0.01*(D632-E632)),0.115)*POWER(((D632-E632)/D632),0.407)*1000000</f>
        <v>55723886.349483006</v>
      </c>
      <c r="X632" s="10">
        <f t="shared" si="39"/>
        <v>0.39007151546147179</v>
      </c>
      <c r="Y632">
        <f>(H632/N632)*U632</f>
        <v>31017947.34165718</v>
      </c>
      <c r="Z632" s="11">
        <f>ABS(H632-Y632)</f>
        <v>131015.06916188076</v>
      </c>
      <c r="AA632">
        <v>32163394.074689899</v>
      </c>
      <c r="AB632" s="10">
        <f>ABS(AA632-H632)/H632</f>
        <v>4.1326920748658603E-2</v>
      </c>
      <c r="AD632" s="11"/>
    </row>
    <row r="633" spans="1:30" ht="15.6" x14ac:dyDescent="0.25">
      <c r="A633" s="22">
        <v>3</v>
      </c>
      <c r="B633" s="23">
        <v>2.1658694575541402</v>
      </c>
      <c r="C633" s="23">
        <v>1058.5707857202799</v>
      </c>
      <c r="D633" s="24">
        <v>0.24465215152931902</v>
      </c>
      <c r="E633" s="24">
        <v>0.20749679053933401</v>
      </c>
      <c r="F633" s="22">
        <v>0.15180810774418901</v>
      </c>
      <c r="G633" s="22">
        <v>2.6118557855772702</v>
      </c>
      <c r="H633" s="25">
        <v>31001558.905001801</v>
      </c>
      <c r="I633" s="25">
        <v>2144759.0829209602</v>
      </c>
      <c r="J633">
        <f>560*(1+2.2*10^(-5)*H633/(G633*1000)/((D633-E633)*1000))</f>
        <v>563.93571427415725</v>
      </c>
      <c r="K633">
        <f>(J633*(D633-E633)*1000)^(1/2)</f>
        <v>144.75232308671718</v>
      </c>
      <c r="L633">
        <f>(D633+E633)/2*1000</f>
        <v>226.07447103432651</v>
      </c>
      <c r="M633">
        <f>0.8049-0.3393*F633+(0.2488+0.0393*F633+0.0732*F633*F633)*K633/L633</f>
        <v>0.91759478206233147</v>
      </c>
      <c r="N633">
        <f>H633/1000/(M633*G633*K633)*10^6</f>
        <v>89363025.019118965</v>
      </c>
      <c r="O633">
        <f t="shared" si="36"/>
        <v>18.308217564201478</v>
      </c>
      <c r="P633" s="23">
        <v>1058.5707857202799</v>
      </c>
      <c r="Q633">
        <f>R633*B633*1000/K633</f>
        <v>2.4635659829297674</v>
      </c>
      <c r="R633">
        <f>LN(1/(1-F633))</f>
        <v>0.1646483807519972</v>
      </c>
      <c r="S633">
        <v>5</v>
      </c>
      <c r="T633">
        <v>18.324997015366801</v>
      </c>
      <c r="U633">
        <f t="shared" si="37"/>
        <v>90875138.270856336</v>
      </c>
      <c r="V633" s="10">
        <f t="shared" si="38"/>
        <v>1.6921016845768803E-2</v>
      </c>
      <c r="W633">
        <f>6310.7*EXP(-2.62*(C633+273)*0.001-0.669*(D633-E633)/D633)*POWER(B633*(D633-E633)/D633/SQRT(J633*0.01*(D633-E633)),0.115)*POWER(((D633-E633)/D633),0.407)*1000000</f>
        <v>77835414.213394597</v>
      </c>
      <c r="X633" s="10">
        <f t="shared" si="39"/>
        <v>0.12899754460256987</v>
      </c>
      <c r="Y633">
        <f>(H633/N633)*U633</f>
        <v>31526136.805478428</v>
      </c>
      <c r="Z633" s="11">
        <f>ABS(H633-Y633)</f>
        <v>524577.90047662705</v>
      </c>
      <c r="AA633">
        <v>32779920.506578099</v>
      </c>
      <c r="AB633" s="10">
        <f>ABS(AA633-H633)/H633</f>
        <v>5.7363618617558523E-2</v>
      </c>
      <c r="AD633" s="11"/>
    </row>
    <row r="634" spans="1:30" ht="15.6" x14ac:dyDescent="0.25">
      <c r="A634" s="22">
        <v>1</v>
      </c>
      <c r="B634" s="23">
        <v>1.2188273916918</v>
      </c>
      <c r="C634" s="23">
        <v>1076.60945998286</v>
      </c>
      <c r="D634" s="24">
        <v>0.28837810341194803</v>
      </c>
      <c r="E634" s="24">
        <v>0.26222558222804099</v>
      </c>
      <c r="F634" s="22">
        <v>9.0656867452296994E-2</v>
      </c>
      <c r="G634" s="22">
        <v>3.5027761548645899</v>
      </c>
      <c r="H634" s="25">
        <v>29505388.0267727</v>
      </c>
      <c r="I634" s="25">
        <v>1785970.34347124</v>
      </c>
      <c r="J634">
        <f>560*(1+2.2*10^(-5)*H634/(G634*1000)/((D634-E634)*1000))</f>
        <v>563.96813182265475</v>
      </c>
      <c r="K634">
        <f>(J634*(D634-E634)*1000)^(1/2)</f>
        <v>121.44623713619313</v>
      </c>
      <c r="L634">
        <f>(D634+E634)/2*1000</f>
        <v>275.30184281999448</v>
      </c>
      <c r="M634">
        <f>0.8049-0.3393*F634+(0.2488+0.0393*F634+0.0732*F634*F634)*K634/L634</f>
        <v>0.88573246580680343</v>
      </c>
      <c r="N634">
        <f>H634/1000/(M634*G634*K634)*10^6</f>
        <v>78307312.43347998</v>
      </c>
      <c r="O634">
        <f t="shared" si="36"/>
        <v>18.176151546555506</v>
      </c>
      <c r="P634" s="23">
        <v>1076.60945998286</v>
      </c>
      <c r="Q634">
        <f>R634*B634*1000/K634</f>
        <v>0.95374339248225071</v>
      </c>
      <c r="R634">
        <f>LN(1/(1-F634))</f>
        <v>9.5032772482820799E-2</v>
      </c>
      <c r="S634">
        <v>5</v>
      </c>
      <c r="T634">
        <v>18.2987980308917</v>
      </c>
      <c r="U634">
        <f t="shared" si="37"/>
        <v>88525219.093401387</v>
      </c>
      <c r="V634" s="10">
        <f t="shared" si="38"/>
        <v>0.13048470624759664</v>
      </c>
      <c r="W634">
        <f>6310.7*EXP(-2.62*(C634+273)*0.001-0.669*(D634-E634)/D634)*POWER(B634*(D634-E634)/D634/SQRT(J634*0.01*(D634-E634)),0.115)*POWER(((D634-E634)/D634),0.407)*1000000</f>
        <v>56440965.143273868</v>
      </c>
      <c r="X634" s="10">
        <f t="shared" si="39"/>
        <v>0.27923761665018199</v>
      </c>
      <c r="Y634">
        <f>(H634/N634)*U634</f>
        <v>33355389.91616749</v>
      </c>
      <c r="Z634" s="11">
        <f>ABS(H634-Y634)</f>
        <v>3850001.8893947899</v>
      </c>
      <c r="AA634">
        <v>35711173.4448127</v>
      </c>
      <c r="AB634" s="10">
        <f>ABS(AA634-H634)/H634</f>
        <v>0.21032719218635501</v>
      </c>
      <c r="AD634" s="11"/>
    </row>
    <row r="635" spans="1:30" ht="15.6" x14ac:dyDescent="0.25">
      <c r="A635" s="31">
        <v>2</v>
      </c>
      <c r="B635" s="23">
        <v>2.1656486983637202</v>
      </c>
      <c r="C635" s="23">
        <v>1069.71133006388</v>
      </c>
      <c r="D635" s="24">
        <v>0.26308513821567198</v>
      </c>
      <c r="E635" s="24">
        <v>0.223115465940043</v>
      </c>
      <c r="F635" s="22">
        <v>0.15186903237246999</v>
      </c>
      <c r="G635" s="22">
        <v>2.4301022453376802</v>
      </c>
      <c r="H635" s="25">
        <v>26758046.6193479</v>
      </c>
      <c r="I635" s="25">
        <v>1898505.4644218001</v>
      </c>
      <c r="J635">
        <f>560*(1+2.2*10^(-5)*H635/(G635*1000)/((D635-E635)*1000))</f>
        <v>563.39398547857377</v>
      </c>
      <c r="K635">
        <f>(J635*(D635-E635)*1000)^(1/2)</f>
        <v>150.06223029676408</v>
      </c>
      <c r="L635">
        <f>(D635+E635)/2*1000</f>
        <v>243.10030207785749</v>
      </c>
      <c r="M635">
        <f>0.8049-0.3393*F635+(0.2488+0.0393*F635+0.0732*F635*F635)*K635/L635</f>
        <v>0.91167780750730065</v>
      </c>
      <c r="N635">
        <f>H635/1000/(M635*G635*K635)*10^6</f>
        <v>80485394.921178207</v>
      </c>
      <c r="O635">
        <f t="shared" si="36"/>
        <v>18.203586296377878</v>
      </c>
      <c r="P635" s="23">
        <v>1069.71133006388</v>
      </c>
      <c r="Q635">
        <f>R635*B635*1000/K635</f>
        <v>2.3771878663232702</v>
      </c>
      <c r="R635">
        <f>LN(1/(1-F635))</f>
        <v>0.16472021215832658</v>
      </c>
      <c r="S635">
        <v>5</v>
      </c>
      <c r="T635">
        <v>18.296955851964199</v>
      </c>
      <c r="U635">
        <f t="shared" si="37"/>
        <v>88362289.918658063</v>
      </c>
      <c r="V635" s="10">
        <f t="shared" si="38"/>
        <v>9.7867383333261129E-2</v>
      </c>
      <c r="W635">
        <f>6310.7*EXP(-2.62*(C635+273)*0.001-0.669*(D635-E635)/D635)*POWER(B635*(D635-E635)/D635/SQRT(J635*0.01*(D635-E635)),0.115)*POWER(((D635-E635)/D635),0.407)*1000000</f>
        <v>75294736.843359023</v>
      </c>
      <c r="X635" s="10">
        <f t="shared" si="39"/>
        <v>6.449192531020756E-2</v>
      </c>
      <c r="Y635">
        <f>(H635/N635)*U635</f>
        <v>29376786.625092894</v>
      </c>
      <c r="Z635" s="11">
        <f>ABS(H635-Y635)</f>
        <v>2618740.0057449937</v>
      </c>
      <c r="AA635">
        <v>32581600.314976901</v>
      </c>
      <c r="AB635" s="10">
        <f>ABS(AA635-H635)/H635</f>
        <v>0.2176374747556562</v>
      </c>
      <c r="AD635" s="11"/>
    </row>
    <row r="636" spans="1:30" ht="15.6" x14ac:dyDescent="0.25">
      <c r="A636" s="22">
        <v>3</v>
      </c>
      <c r="B636" s="23">
        <v>2.5539604175226098</v>
      </c>
      <c r="C636" s="23">
        <v>1064.8615299015401</v>
      </c>
      <c r="D636" s="24">
        <v>0.223115465940043</v>
      </c>
      <c r="E636" s="24">
        <v>0.183292789193959</v>
      </c>
      <c r="F636" s="22">
        <v>0.17840464852368501</v>
      </c>
      <c r="G636" s="22">
        <v>2.43382977001191</v>
      </c>
      <c r="H636" s="25">
        <v>26996070.417270001</v>
      </c>
      <c r="I636" s="25">
        <v>1897514.75552744</v>
      </c>
      <c r="J636">
        <f>560*(1+2.2*10^(-5)*H636/(G636*1000)/((D636-E636)*1000))</f>
        <v>563.43155222362236</v>
      </c>
      <c r="K636">
        <f>(J636*(D636-E636)*1000)^(1/2)</f>
        <v>149.7910296805041</v>
      </c>
      <c r="L636">
        <f>(D636+E636)/2*1000</f>
        <v>203.20412756700102</v>
      </c>
      <c r="M636">
        <f>0.8049-0.3393*F636+(0.2488+0.0393*F636+0.0732*F636*F636)*K636/L636</f>
        <v>0.93465490110518989</v>
      </c>
      <c r="N636">
        <f>H636/1000/(M636*G636*K636)*10^6</f>
        <v>79227008.791058376</v>
      </c>
      <c r="O636">
        <f t="shared" si="36"/>
        <v>18.187827818739642</v>
      </c>
      <c r="P636" s="23">
        <v>1064.8615299015401</v>
      </c>
      <c r="Q636">
        <f>R636*B636*1000/K636</f>
        <v>3.3504797419495449</v>
      </c>
      <c r="R636">
        <f>LN(1/(1-F636))</f>
        <v>0.19650727827532938</v>
      </c>
      <c r="S636">
        <v>5</v>
      </c>
      <c r="T636">
        <v>18.3080665201038</v>
      </c>
      <c r="U636">
        <f t="shared" si="37"/>
        <v>89349528.280966073</v>
      </c>
      <c r="V636" s="10">
        <f t="shared" si="38"/>
        <v>0.12776601873993926</v>
      </c>
      <c r="W636">
        <f>6310.7*EXP(-2.62*(C636+273)*0.001-0.669*(D636-E636)/D636)*POWER(B636*(D636-E636)/D636/SQRT(J636*0.01*(D636-E636)),0.115)*POWER(((D636-E636)/D636),0.407)*1000000</f>
        <v>83064726.307169214</v>
      </c>
      <c r="X636" s="10">
        <f t="shared" si="39"/>
        <v>4.8439510397670915E-2</v>
      </c>
      <c r="Y636">
        <f>(H636/N636)*U636</f>
        <v>30445250.856107641</v>
      </c>
      <c r="Z636" s="11">
        <f>ABS(H636-Y636)</f>
        <v>3449180.43883764</v>
      </c>
      <c r="AA636">
        <v>32551237.291964199</v>
      </c>
      <c r="AB636" s="10">
        <f>ABS(AA636-H636)/H636</f>
        <v>0.20577687007144682</v>
      </c>
      <c r="AD636" s="11"/>
    </row>
    <row r="637" spans="1:30" ht="15.6" x14ac:dyDescent="0.25">
      <c r="A637" s="22">
        <v>4</v>
      </c>
      <c r="B637" s="23">
        <v>2.8740673235909302</v>
      </c>
      <c r="C637" s="23">
        <v>1069.6403287559799</v>
      </c>
      <c r="D637" s="24">
        <v>0.183292789193959</v>
      </c>
      <c r="E637" s="24">
        <v>0.150029594717421</v>
      </c>
      <c r="F637" s="22">
        <v>0.18137678489288001</v>
      </c>
      <c r="G637" s="22">
        <v>2.4372673717783901</v>
      </c>
      <c r="H637" s="25">
        <v>25287594.154755998</v>
      </c>
      <c r="I637" s="25">
        <v>1627387.53585449</v>
      </c>
      <c r="J637">
        <f>560*(1+2.2*10^(-5)*H637/(G637*1000)/((D637-E637)*1000))</f>
        <v>563.84282928049845</v>
      </c>
      <c r="K637">
        <f>(J637*(D637-E637)*1000)^(1/2)</f>
        <v>136.94967573732561</v>
      </c>
      <c r="L637">
        <f>(D637+E637)/2*1000</f>
        <v>166.66119195569001</v>
      </c>
      <c r="M637">
        <f>0.8049-0.3393*F637+(0.2488+0.0393*F637+0.0732*F637*F637)*K637/L637</f>
        <v>0.95564018899613956</v>
      </c>
      <c r="N637">
        <f>H637/1000/(M637*G637*K637)*10^6</f>
        <v>79277313.473086655</v>
      </c>
      <c r="O637">
        <f t="shared" si="36"/>
        <v>18.188462560846336</v>
      </c>
      <c r="P637" s="23">
        <v>1069.6403287559799</v>
      </c>
      <c r="Q637">
        <f>R637*B637*1000/K637</f>
        <v>4.2000171744610695</v>
      </c>
      <c r="R637">
        <f>LN(1/(1-F637))</f>
        <v>0.20013135580101316</v>
      </c>
      <c r="S637">
        <v>5</v>
      </c>
      <c r="T637">
        <v>18.3000122981726</v>
      </c>
      <c r="U637">
        <f t="shared" si="37"/>
        <v>88632777.659689203</v>
      </c>
      <c r="V637" s="10">
        <f t="shared" si="38"/>
        <v>0.1180093494184635</v>
      </c>
      <c r="W637">
        <f>6310.7*EXP(-2.62*(C637+273)*0.001-0.669*(D637-E637)/D637)*POWER(B637*(D637-E637)/D637/SQRT(J637*0.01*(D637-E637)),0.115)*POWER(((D637-E637)/D637),0.407)*1000000</f>
        <v>84576865.636470467</v>
      </c>
      <c r="X637" s="10">
        <f t="shared" si="39"/>
        <v>6.684828144665779E-2</v>
      </c>
      <c r="Y637">
        <f>(H637/N637)*U637</f>
        <v>28271766.689316895</v>
      </c>
      <c r="Z637" s="11">
        <f>ABS(H637-Y637)</f>
        <v>2984172.5345608965</v>
      </c>
      <c r="AA637">
        <v>29206462.411359299</v>
      </c>
      <c r="AB637" s="10">
        <f>ABS(AA637-H637)/H637</f>
        <v>0.15497196896709345</v>
      </c>
      <c r="AD637" s="11"/>
    </row>
    <row r="638" spans="1:30" ht="15.6" x14ac:dyDescent="0.25">
      <c r="A638" s="22">
        <v>1</v>
      </c>
      <c r="B638" s="23">
        <v>1.20921039169907</v>
      </c>
      <c r="C638" s="23">
        <v>1072.6040977467001</v>
      </c>
      <c r="D638" s="24">
        <v>0.307363294544169</v>
      </c>
      <c r="E638" s="24">
        <v>0.274859491917615</v>
      </c>
      <c r="F638" s="22">
        <v>0.105716042218121</v>
      </c>
      <c r="G638" s="22">
        <v>3.9801821874858998</v>
      </c>
      <c r="H638" s="25">
        <v>41407688.100249201</v>
      </c>
      <c r="I638" s="25">
        <v>2971596.9006449799</v>
      </c>
      <c r="J638">
        <f>560*(1+2.2*10^(-5)*H638/(G638*1000)/((D638-E638)*1000))</f>
        <v>563.94325231796518</v>
      </c>
      <c r="K638">
        <f>(J638*(D638-E638)*1000)^(1/2)</f>
        <v>135.38943890097218</v>
      </c>
      <c r="L638">
        <f>(D638+E638)/2*1000</f>
        <v>291.11139323089196</v>
      </c>
      <c r="M638">
        <f>0.8049-0.3393*F638+(0.2488+0.0393*F638+0.0732*F638*F638)*K638/L638</f>
        <v>0.88705459639706785</v>
      </c>
      <c r="N638">
        <f>H638/1000/(M638*G638*K638)*10^6</f>
        <v>86624929.193549797</v>
      </c>
      <c r="O638">
        <f t="shared" si="36"/>
        <v>18.277098198083529</v>
      </c>
      <c r="P638" s="23">
        <v>1072.6040977467001</v>
      </c>
      <c r="Q638">
        <f>R638*B638*1000/K638</f>
        <v>0.9979168953206089</v>
      </c>
      <c r="R638">
        <f>LN(1/(1-F638))</f>
        <v>0.11173192808690395</v>
      </c>
      <c r="S638">
        <v>5</v>
      </c>
      <c r="T638">
        <v>18.307389359307599</v>
      </c>
      <c r="U638">
        <f t="shared" si="37"/>
        <v>89289044.764099598</v>
      </c>
      <c r="V638" s="10">
        <f t="shared" si="38"/>
        <v>3.0754606039529953E-2</v>
      </c>
      <c r="W638">
        <f>6310.7*EXP(-2.62*(C638+273)*0.001-0.669*(D638-E638)/D638)*POWER(B638*(D638-E638)/D638/SQRT(J638*0.01*(D638-E638)),0.115)*POWER(((D638-E638)/D638),0.407)*1000000</f>
        <v>60365047.075679578</v>
      </c>
      <c r="X638" s="10">
        <f t="shared" si="39"/>
        <v>0.30314463010061038</v>
      </c>
      <c r="Y638">
        <f>(H638/N638)*U638</f>
        <v>42681165.234780096</v>
      </c>
      <c r="Z638" s="11">
        <f>ABS(H638-Y638)</f>
        <v>1273477.1345308945</v>
      </c>
      <c r="AA638">
        <v>45720202.852880597</v>
      </c>
      <c r="AB638" s="10">
        <f>ABS(AA638-H638)/H638</f>
        <v>0.10414768248327881</v>
      </c>
      <c r="AD638" s="11"/>
    </row>
    <row r="639" spans="1:30" ht="15.6" x14ac:dyDescent="0.25">
      <c r="A639" s="22">
        <v>1</v>
      </c>
      <c r="B639" s="23">
        <v>0.5</v>
      </c>
      <c r="C639" s="23">
        <v>1071.8336515394101</v>
      </c>
      <c r="D639" s="24">
        <v>0.280552962688565</v>
      </c>
      <c r="E639" s="24">
        <v>0.24699828280341402</v>
      </c>
      <c r="F639" s="22">
        <v>0.11955932894386</v>
      </c>
      <c r="G639" s="22">
        <v>3.2035784407638301</v>
      </c>
      <c r="H639" s="25">
        <v>32176439.2730841</v>
      </c>
      <c r="I639" s="25">
        <v>2061659.8440228</v>
      </c>
      <c r="J639">
        <f>560*(1+2.2*10^(-5)*H639/(G639*1000)/((D639-E639)*1000))</f>
        <v>563.68773943810243</v>
      </c>
      <c r="K639">
        <f>(J639*(D639-E639)*1000)^(1/2)</f>
        <v>137.52949375326708</v>
      </c>
      <c r="L639">
        <f>(D639+E639)/2*1000</f>
        <v>263.77562274598955</v>
      </c>
      <c r="M639">
        <f>0.8049-0.3393*F639+(0.2488+0.0393*F639+0.0732*F639*F639)*K639/L639</f>
        <v>0.89705029357960608</v>
      </c>
      <c r="N639">
        <f>H639/1000/(M639*G639*K639)*10^6</f>
        <v>81412292.252265826</v>
      </c>
      <c r="O639">
        <f t="shared" si="36"/>
        <v>18.215036830041932</v>
      </c>
      <c r="P639" s="23">
        <v>1071.8336515394101</v>
      </c>
      <c r="Q639">
        <f>R639*B639*1000/K639</f>
        <v>0.46292882643144095</v>
      </c>
      <c r="R639">
        <f>LN(1/(1-F639))</f>
        <v>0.12733273428582023</v>
      </c>
      <c r="S639">
        <v>5</v>
      </c>
      <c r="T639">
        <v>18.318476850694601</v>
      </c>
      <c r="U639">
        <f t="shared" si="37"/>
        <v>90284544.880103439</v>
      </c>
      <c r="V639" s="10">
        <f t="shared" si="38"/>
        <v>0.10897927551709104</v>
      </c>
      <c r="W639">
        <f>6310.7*EXP(-2.62*(C639+273)*0.001-0.669*(D639-E639)/D639)*POWER(B639*(D639-E639)/D639/SQRT(J639*0.01*(D639-E639)),0.115)*POWER(((D639-E639)/D639),0.407)*1000000</f>
        <v>57630497.856300034</v>
      </c>
      <c r="X639" s="10">
        <f t="shared" si="39"/>
        <v>0.29211552381150291</v>
      </c>
      <c r="Y639">
        <f>(H639/N639)*U639</f>
        <v>35683004.31378448</v>
      </c>
      <c r="Z639" s="11">
        <f>ABS(H639-Y639)</f>
        <v>3506565.0407003798</v>
      </c>
      <c r="AA639">
        <v>36447051.749361403</v>
      </c>
      <c r="AB639" s="10">
        <f>ABS(AA639-H639)/H639</f>
        <v>0.13272483135974936</v>
      </c>
      <c r="AD639" s="11"/>
    </row>
    <row r="640" spans="1:30" ht="15.6" x14ac:dyDescent="0.25">
      <c r="A640" s="22">
        <v>4</v>
      </c>
      <c r="B640" s="23">
        <v>1.29999995231628</v>
      </c>
      <c r="C640" s="23">
        <v>1061.7802131952701</v>
      </c>
      <c r="D640" s="24">
        <v>0.17411935314242502</v>
      </c>
      <c r="E640" s="24">
        <v>0.14246006949009199</v>
      </c>
      <c r="F640" s="22">
        <v>0.18172081965228901</v>
      </c>
      <c r="G640" s="22">
        <v>2.5794398677197701</v>
      </c>
      <c r="H640" s="25">
        <v>26062378.197198998</v>
      </c>
      <c r="I640" s="25">
        <v>1642858.67928574</v>
      </c>
      <c r="J640">
        <f>560*(1+2.2*10^(-5)*H640/(G640*1000)/((D640-E640)*1000))</f>
        <v>563.93186192679923</v>
      </c>
      <c r="K640">
        <f>(J640*(D640-E640)*1000)^(1/2)</f>
        <v>133.61765892773619</v>
      </c>
      <c r="L640">
        <f>(D640+E640)/2*1000</f>
        <v>158.28971131625852</v>
      </c>
      <c r="M640">
        <f>0.8049-0.3393*F640+(0.2488+0.0393*F640+0.0732*F640*F640)*K640/L640</f>
        <v>0.96133152257192589</v>
      </c>
      <c r="N640">
        <f>H640/1000/(M640*G640*K640)*10^6</f>
        <v>78659574.535525262</v>
      </c>
      <c r="O640">
        <f t="shared" si="36"/>
        <v>18.180639916048214</v>
      </c>
      <c r="P640" s="23">
        <v>1061.7802131952701</v>
      </c>
      <c r="Q640">
        <f>R640*B640*1000/K640</f>
        <v>1.9512181860543176</v>
      </c>
      <c r="R640">
        <f>LN(1/(1-F640))</f>
        <v>0.20055170433911787</v>
      </c>
      <c r="S640">
        <v>5</v>
      </c>
      <c r="T640">
        <v>18.320375921872401</v>
      </c>
      <c r="U640">
        <f t="shared" si="37"/>
        <v>90456164.564505637</v>
      </c>
      <c r="V640" s="10">
        <f t="shared" si="38"/>
        <v>0.14997017335318341</v>
      </c>
      <c r="W640">
        <f>6310.7*EXP(-2.62*(C640+273)*0.001-0.669*(D640-E640)/D640)*POWER(B640*(D640-E640)/D640/SQRT(J640*0.01*(D640-E640)),0.115)*POWER(((D640-E640)/D640),0.407)*1000000</f>
        <v>79092685.61136198</v>
      </c>
      <c r="X640" s="10">
        <f t="shared" si="39"/>
        <v>5.506145671320798E-3</v>
      </c>
      <c r="Y640">
        <f>(H640/N640)*U640</f>
        <v>29970957.573429164</v>
      </c>
      <c r="Z640" s="11">
        <f>ABS(H640-Y640)</f>
        <v>3908579.3762301654</v>
      </c>
      <c r="AA640">
        <v>29739615.779785201</v>
      </c>
      <c r="AB640" s="10">
        <f>ABS(AA640-H640)/H640</f>
        <v>0.14109370813218444</v>
      </c>
      <c r="AD640" s="11"/>
    </row>
    <row r="641" spans="1:30" ht="15.6" x14ac:dyDescent="0.25">
      <c r="A641" s="22">
        <v>5</v>
      </c>
      <c r="B641" s="23">
        <v>1.29999995231628</v>
      </c>
      <c r="C641" s="23">
        <v>1068.26485707538</v>
      </c>
      <c r="D641" s="24">
        <v>0.14246006949009199</v>
      </c>
      <c r="E641" s="24">
        <v>0.11784822887664</v>
      </c>
      <c r="F641" s="22">
        <v>0.17264189545840899</v>
      </c>
      <c r="G641" s="22">
        <v>2.5818364207617899</v>
      </c>
      <c r="H641" s="25">
        <v>24927440.030455399</v>
      </c>
      <c r="I641" s="25">
        <v>1391764.9239053</v>
      </c>
      <c r="J641">
        <f>560*(1+2.2*10^(-5)*H641/(G641*1000)/((D641-E641)*1000))</f>
        <v>564.83298637864436</v>
      </c>
      <c r="K641">
        <f>(J641*(D641-E641)*1000)^(1/2)</f>
        <v>117.90495932729588</v>
      </c>
      <c r="L641">
        <f>(D641+E641)/2*1000</f>
        <v>130.15414918336597</v>
      </c>
      <c r="M641">
        <f>0.8049-0.3393*F641+(0.2488+0.0393*F641+0.0732*F641*F641)*K641/L641</f>
        <v>0.97983000368986894</v>
      </c>
      <c r="N641">
        <f>H641/1000/(M641*G641*K641)*10^6</f>
        <v>83573030.444244608</v>
      </c>
      <c r="O641">
        <f t="shared" si="36"/>
        <v>18.241231423666029</v>
      </c>
      <c r="P641" s="23">
        <v>1068.26485707538</v>
      </c>
      <c r="Q641">
        <f>R641*B641*1000/K641</f>
        <v>2.0895893783432236</v>
      </c>
      <c r="R641">
        <f>LN(1/(1-F641))</f>
        <v>0.18951766130862643</v>
      </c>
      <c r="S641">
        <v>5</v>
      </c>
      <c r="T641">
        <v>18.302365994450099</v>
      </c>
      <c r="U641">
        <f t="shared" si="37"/>
        <v>88841637.999010935</v>
      </c>
      <c r="V641" s="10">
        <f t="shared" si="38"/>
        <v>6.3041958952071944E-2</v>
      </c>
      <c r="W641">
        <f>6310.7*EXP(-2.62*(C641+273)*0.001-0.669*(D641-E641)/D641)*POWER(B641*(D641-E641)/D641/SQRT(J641*0.01*(D641-E641)),0.115)*POWER(((D641-E641)/D641),0.407)*1000000</f>
        <v>77276746.650148809</v>
      </c>
      <c r="X641" s="10">
        <f t="shared" si="39"/>
        <v>7.5338703893193609E-2</v>
      </c>
      <c r="Y641">
        <f>(H641/N641)*U641</f>
        <v>26498914.681635603</v>
      </c>
      <c r="Z641" s="11">
        <f>ABS(H641-Y641)</f>
        <v>1571474.651180204</v>
      </c>
      <c r="AA641">
        <v>26163458.249908399</v>
      </c>
      <c r="AB641" s="10">
        <f>ABS(AA641-H641)/H641</f>
        <v>4.9584643186098509E-2</v>
      </c>
      <c r="AD641" s="11"/>
    </row>
    <row r="642" spans="1:30" ht="15.6" x14ac:dyDescent="0.25">
      <c r="A642" s="22">
        <v>6</v>
      </c>
      <c r="B642" s="23">
        <v>1.29999995231628</v>
      </c>
      <c r="C642" s="23">
        <v>1078.6235714506199</v>
      </c>
      <c r="D642" s="24">
        <v>0.11784822887664</v>
      </c>
      <c r="E642" s="24">
        <v>9.9213469435134302E-2</v>
      </c>
      <c r="F642" s="22">
        <v>0.15799100689333301</v>
      </c>
      <c r="G642" s="22">
        <v>2.5835498539576802</v>
      </c>
      <c r="H642" s="25">
        <v>22406981.0304856</v>
      </c>
      <c r="I642" s="25">
        <v>1088889.22682594</v>
      </c>
      <c r="J642">
        <f>560*(1+2.2*10^(-5)*H642/(G642*1000)/((D642-E642)*1000))</f>
        <v>565.73394360404438</v>
      </c>
      <c r="K642">
        <f>(J642*(D642-E642)*1000)^(1/2)</f>
        <v>102.67578072240657</v>
      </c>
      <c r="L642">
        <f>(D642+E642)/2*1000</f>
        <v>108.53084915588715</v>
      </c>
      <c r="M642">
        <f>0.8049-0.3393*F642+(0.2488+0.0393*F642+0.0732*F642*F642)*K642/L642</f>
        <v>0.99427394592623541</v>
      </c>
      <c r="N642">
        <f>H642/1000/(M642*G642*K642)*10^6</f>
        <v>84955681.2921675</v>
      </c>
      <c r="O642">
        <f t="shared" ref="O642:O705" si="40">LN(N642)</f>
        <v>18.2576402819174</v>
      </c>
      <c r="P642" s="23">
        <v>1078.6235714506199</v>
      </c>
      <c r="Q642">
        <f>R642*B642*1000/K642</f>
        <v>2.1772802662817581</v>
      </c>
      <c r="R642">
        <f>LN(1/(1-F642))</f>
        <v>0.17196458414759991</v>
      </c>
      <c r="S642">
        <v>5</v>
      </c>
      <c r="T642">
        <v>18.275630050387701</v>
      </c>
      <c r="U642">
        <f t="shared" ref="U642:U705" si="41">EXP(T642)</f>
        <v>86497844.315865368</v>
      </c>
      <c r="V642" s="10">
        <f t="shared" ref="V642:V705" si="42">ABS(U642-N642)/N642</f>
        <v>1.8152559078353808E-2</v>
      </c>
      <c r="W642">
        <f>6310.7*EXP(-2.62*(C642+273)*0.001-0.669*(D642-E642)/D642)*POWER(B642*(D642-E642)/D642/SQRT(J642*0.01*(D642-E642)),0.115)*POWER(((D642-E642)/D642),0.407)*1000000</f>
        <v>73680315.916067004</v>
      </c>
      <c r="X642" s="10">
        <f t="shared" ref="X642:X705" si="43">ABS(W642-N642)/N642</f>
        <v>0.1327205574083252</v>
      </c>
      <c r="Y642">
        <f>(H642/N642)*U642</f>
        <v>22813725.077409044</v>
      </c>
      <c r="Z642" s="11">
        <f>ABS(H642-Y642)</f>
        <v>406744.04692344368</v>
      </c>
      <c r="AA642">
        <v>22796885.499820199</v>
      </c>
      <c r="AB642" s="10">
        <f>ABS(AA642-H642)/H642</f>
        <v>1.7401026439220788E-2</v>
      </c>
      <c r="AD642" s="11"/>
    </row>
    <row r="643" spans="1:30" ht="15.6" x14ac:dyDescent="0.25">
      <c r="A643" s="22">
        <v>7</v>
      </c>
      <c r="B643" s="23">
        <v>1.29999995231628</v>
      </c>
      <c r="C643" s="23">
        <v>1084.3206745488801</v>
      </c>
      <c r="D643" s="24">
        <v>9.9213469435134302E-2</v>
      </c>
      <c r="E643" s="24">
        <v>9.373193130470589E-2</v>
      </c>
      <c r="F643" s="22">
        <v>5.5194307092540099E-2</v>
      </c>
      <c r="G643" s="22">
        <v>2.5847505474993202</v>
      </c>
      <c r="H643" s="25">
        <v>11702009.8967696</v>
      </c>
      <c r="I643" s="25">
        <v>334527.696970138</v>
      </c>
      <c r="J643">
        <f>560*(1+2.2*10^(-5)*H643/(G643*1000)/((D643-E643)*1000))</f>
        <v>570.17536726572655</v>
      </c>
      <c r="K643">
        <f>(J643*(D643-E643)*1000)^(1/2)</f>
        <v>55.905617040670464</v>
      </c>
      <c r="L643">
        <f>(D643+E643)/2*1000</f>
        <v>96.472700369920091</v>
      </c>
      <c r="M643">
        <f>0.8049-0.3393*F643+(0.2488+0.0393*F643+0.0732*F643*F643)*K643/L643</f>
        <v>0.93173759850167048</v>
      </c>
      <c r="N643">
        <f>H643/1000/(M643*G643*K643)*10^6</f>
        <v>86914604.621804029</v>
      </c>
      <c r="O643">
        <f t="shared" si="40"/>
        <v>18.280436638506021</v>
      </c>
      <c r="P643" s="23">
        <v>1084.3206745488801</v>
      </c>
      <c r="Q643">
        <f>R643*B643*1000/K643</f>
        <v>1.3202391169490628</v>
      </c>
      <c r="R643">
        <f>LN(1/(1-F643))</f>
        <v>5.6775988601198153E-2</v>
      </c>
      <c r="S643">
        <v>5</v>
      </c>
      <c r="T643">
        <v>18.271944404501401</v>
      </c>
      <c r="U643">
        <f t="shared" si="41"/>
        <v>86179630.663425714</v>
      </c>
      <c r="V643" s="10">
        <f t="shared" si="42"/>
        <v>8.4562768429591872E-3</v>
      </c>
      <c r="W643">
        <f>6310.7*EXP(-2.62*(C643+273)*0.001-0.669*(D643-E643)/D643)*POWER(B643*(D643-E643)/D643/SQRT(J643*0.01*(D643-E643)),0.115)*POWER(((D643-E643)/D643),0.407)*1000000</f>
        <v>48165817.595515817</v>
      </c>
      <c r="X643" s="10">
        <f t="shared" si="43"/>
        <v>0.44582595980155226</v>
      </c>
      <c r="Y643">
        <f>(H643/N643)*U643</f>
        <v>11603054.461463468</v>
      </c>
      <c r="Z643" s="11">
        <f>ABS(H643-Y643)</f>
        <v>98955.43530613184</v>
      </c>
      <c r="AA643">
        <v>14227204.972109601</v>
      </c>
      <c r="AB643" s="10">
        <f>ABS(AA643-H643)/H643</f>
        <v>0.21579156893698184</v>
      </c>
      <c r="AD643" s="11"/>
    </row>
    <row r="644" spans="1:30" ht="15.6" x14ac:dyDescent="0.25">
      <c r="A644" s="22">
        <v>9</v>
      </c>
      <c r="B644" s="23">
        <v>1.29999995231628</v>
      </c>
      <c r="C644" s="23">
        <v>1088.55450406764</v>
      </c>
      <c r="D644" s="24">
        <v>8.9117062318213203E-2</v>
      </c>
      <c r="E644" s="24">
        <v>8.5462293784846391E-2</v>
      </c>
      <c r="F644" s="22">
        <v>4.0964905573008303E-2</v>
      </c>
      <c r="G644" s="22">
        <v>2.5853637072915099</v>
      </c>
      <c r="H644" s="25">
        <v>9862017.2219567709</v>
      </c>
      <c r="I644" s="25">
        <v>237128.770426292</v>
      </c>
      <c r="J644">
        <f>560*(1+2.2*10^(-5)*H644/(G644*1000)/((D644-E644)*1000))</f>
        <v>572.8586370890489</v>
      </c>
      <c r="K644">
        <f>(J644*(D644-E644)*1000)^(1/2)</f>
        <v>45.756592103219994</v>
      </c>
      <c r="L644">
        <f>(D644+E644)/2*1000</f>
        <v>87.289678051529791</v>
      </c>
      <c r="M644">
        <f>0.8049-0.3393*F644+(0.2488+0.0393*F644+0.0732*F644*F644)*K644/L644</f>
        <v>0.92232799397864662</v>
      </c>
      <c r="N644">
        <f>H644/1000/(M644*G644*K644)*10^6</f>
        <v>90386807.47007975</v>
      </c>
      <c r="O644">
        <f t="shared" si="40"/>
        <v>18.319608879647358</v>
      </c>
      <c r="P644" s="23">
        <v>1088.55450406764</v>
      </c>
      <c r="Q644">
        <f>R644*B644*1000/K644</f>
        <v>1.1883728321134368</v>
      </c>
      <c r="R644">
        <f>LN(1/(1-F644))</f>
        <v>4.1827609953891468E-2</v>
      </c>
      <c r="S644">
        <v>5</v>
      </c>
      <c r="T644">
        <v>18.260683870281099</v>
      </c>
      <c r="U644">
        <f t="shared" si="41"/>
        <v>85214645.305198818</v>
      </c>
      <c r="V644" s="10">
        <f t="shared" si="42"/>
        <v>5.722253401408213E-2</v>
      </c>
      <c r="W644">
        <f>6310.7*EXP(-2.62*(C644+273)*0.001-0.669*(D644-E644)/D644)*POWER(B644*(D644-E644)/D644/SQRT(J644*0.01*(D644-E644)),0.115)*POWER(((D644-E644)/D644),0.407)*1000000</f>
        <v>42121110.952891096</v>
      </c>
      <c r="X644" s="10">
        <f t="shared" si="43"/>
        <v>0.5339905000313877</v>
      </c>
      <c r="Y644">
        <f>(H644/N644)*U644</f>
        <v>9297687.6060258858</v>
      </c>
      <c r="Z644" s="11">
        <f>ABS(H644-Y644)</f>
        <v>564329.61593088508</v>
      </c>
      <c r="AA644">
        <v>13030199.6452791</v>
      </c>
      <c r="AB644" s="10">
        <f>ABS(AA644-H644)/H644</f>
        <v>0.32125095221580996</v>
      </c>
      <c r="AD644" s="11"/>
    </row>
    <row r="645" spans="1:30" ht="15.6" x14ac:dyDescent="0.25">
      <c r="A645" s="31">
        <v>2</v>
      </c>
      <c r="B645" s="23">
        <v>1.2337634752348201</v>
      </c>
      <c r="C645" s="23">
        <v>1085.9824609079401</v>
      </c>
      <c r="D645" s="24">
        <v>0.26494388106080696</v>
      </c>
      <c r="E645" s="24">
        <v>0.24403916009551599</v>
      </c>
      <c r="F645" s="22">
        <v>7.8872679050813396E-2</v>
      </c>
      <c r="G645" s="22">
        <v>3.5050039785270202</v>
      </c>
      <c r="H645" s="25">
        <v>27554580.9906547</v>
      </c>
      <c r="I645" s="25">
        <v>1565350.82524329</v>
      </c>
      <c r="J645">
        <f>560*(1+2.2*10^(-5)*H645/(G645*1000)/((D645-E645)*1000))</f>
        <v>564.63309951811061</v>
      </c>
      <c r="K645">
        <f>(J645*(D645-E645)*1000)^(1/2)</f>
        <v>108.64390177636973</v>
      </c>
      <c r="L645">
        <f>(D645+E645)/2*1000</f>
        <v>254.4915205781615</v>
      </c>
      <c r="M645">
        <f>0.8049-0.3393*F645+(0.2488+0.0393*F645+0.0732*F645*F645)*K645/L645</f>
        <v>0.88587033701615026</v>
      </c>
      <c r="N645">
        <f>H645/1000/(M645*G645*K645)*10^6</f>
        <v>81682643.055744871</v>
      </c>
      <c r="O645">
        <f t="shared" si="40"/>
        <v>18.218352089962004</v>
      </c>
      <c r="P645" s="23">
        <v>1085.9824609079401</v>
      </c>
      <c r="Q645">
        <f>R645*B645*1000/K645</f>
        <v>0.93297752356412877</v>
      </c>
      <c r="R645">
        <f>LN(1/(1-F645))</f>
        <v>8.2157010208435424E-2</v>
      </c>
      <c r="S645">
        <v>5</v>
      </c>
      <c r="T645">
        <v>18.275951450025602</v>
      </c>
      <c r="U645">
        <f t="shared" si="41"/>
        <v>86525649.15970172</v>
      </c>
      <c r="V645" s="10">
        <f t="shared" si="42"/>
        <v>5.9290516599122607E-2</v>
      </c>
      <c r="W645">
        <f>6310.7*EXP(-2.62*(C645+273)*0.001-0.669*(D645-E645)/D645)*POWER(B645*(D645-E645)/D645/SQRT(J645*0.01*(D645-E645)),0.115)*POWER(((D645-E645)/D645),0.407)*1000000</f>
        <v>52355821.18153315</v>
      </c>
      <c r="X645" s="10">
        <f t="shared" si="43"/>
        <v>0.35903370382123206</v>
      </c>
      <c r="Y645">
        <f>(H645/N645)*U645</f>
        <v>29188306.332262978</v>
      </c>
      <c r="Z645" s="11">
        <f>ABS(H645-Y645)</f>
        <v>1633725.3416082785</v>
      </c>
      <c r="AA645">
        <v>30625206.916590601</v>
      </c>
      <c r="AB645" s="10">
        <f>ABS(AA645-H645)/H645</f>
        <v>0.11143794663316865</v>
      </c>
      <c r="AD645" s="11"/>
    </row>
    <row r="646" spans="1:30" ht="15.6" x14ac:dyDescent="0.25">
      <c r="A646" s="22">
        <v>3</v>
      </c>
      <c r="B646" s="23">
        <v>2.1605258629670598</v>
      </c>
      <c r="C646" s="23">
        <v>1082.5664126719801</v>
      </c>
      <c r="D646" s="24">
        <v>0.244510677461722</v>
      </c>
      <c r="E646" s="24">
        <v>0.20931383599485698</v>
      </c>
      <c r="F646" s="22">
        <v>0.143889227698872</v>
      </c>
      <c r="G646" s="22">
        <v>2.6131381508964702</v>
      </c>
      <c r="H646" s="25">
        <v>26510076.7049063</v>
      </c>
      <c r="I646" s="25">
        <v>1764944.49902101</v>
      </c>
      <c r="J646">
        <f>560*(1+2.2*10^(-5)*H646/(G646*1000)/((D646-E646)*1000))</f>
        <v>563.5510405334868</v>
      </c>
      <c r="K646">
        <f>(J646*(D646-E646)*1000)^(1/2)</f>
        <v>140.83755405481864</v>
      </c>
      <c r="L646">
        <f>(D646+E646)/2*1000</f>
        <v>226.91225672828949</v>
      </c>
      <c r="M646">
        <f>0.8049-0.3393*F646+(0.2488+0.0393*F646+0.0732*F646*F646)*K646/L646</f>
        <v>0.91495143934153211</v>
      </c>
      <c r="N646">
        <f>H646/1000/(M646*G646*K646)*10^6</f>
        <v>78728521.412538543</v>
      </c>
      <c r="O646">
        <f t="shared" si="40"/>
        <v>18.18151605450085</v>
      </c>
      <c r="P646" s="23">
        <v>1082.5664126719801</v>
      </c>
      <c r="Q646">
        <f>R646*B646*1000/K646</f>
        <v>2.3832392381980445</v>
      </c>
      <c r="R646">
        <f>LN(1/(1-F646))</f>
        <v>0.15535550431890358</v>
      </c>
      <c r="S646">
        <v>5</v>
      </c>
      <c r="T646">
        <v>18.265154133055798</v>
      </c>
      <c r="U646">
        <f t="shared" si="41"/>
        <v>85596429.864843875</v>
      </c>
      <c r="V646" s="10">
        <f t="shared" si="42"/>
        <v>8.7235328811999358E-2</v>
      </c>
      <c r="W646">
        <f>6310.7*EXP(-2.62*(C646+273)*0.001-0.669*(D646-E646)/D646)*POWER(B646*(D646-E646)/D646/SQRT(J646*0.01*(D646-E646)),0.115)*POWER(((D646-E646)/D646),0.407)*1000000</f>
        <v>71659911.816380545</v>
      </c>
      <c r="X646" s="10">
        <f t="shared" si="43"/>
        <v>8.9784610066768383E-2</v>
      </c>
      <c r="Y646">
        <f>(H646/N646)*U646</f>
        <v>28822691.963090122</v>
      </c>
      <c r="Z646" s="11">
        <f>ABS(H646-Y646)</f>
        <v>2312615.258183822</v>
      </c>
      <c r="AA646">
        <v>30216261.103880402</v>
      </c>
      <c r="AB646" s="10">
        <f>ABS(AA646-H646)/H646</f>
        <v>0.13980285459861333</v>
      </c>
      <c r="AD646" s="11"/>
    </row>
    <row r="647" spans="1:30" ht="15.6" x14ac:dyDescent="0.25">
      <c r="A647" s="22">
        <v>4</v>
      </c>
      <c r="B647" s="23">
        <v>2.3826679596810099</v>
      </c>
      <c r="C647" s="23">
        <v>1083.1716572870901</v>
      </c>
      <c r="D647" s="24">
        <v>0.20931383599485698</v>
      </c>
      <c r="E647" s="24">
        <v>0.18001250331674898</v>
      </c>
      <c r="F647" s="22">
        <v>0.13992071029551101</v>
      </c>
      <c r="G647" s="22">
        <v>2.6162278381587201</v>
      </c>
      <c r="H647" s="25">
        <v>24800857.147963099</v>
      </c>
      <c r="I647" s="25">
        <v>1531558.02689293</v>
      </c>
      <c r="J647">
        <f>560*(1+2.2*10^(-5)*H647/(G647*1000)/((D647-E647)*1000))</f>
        <v>563.985790455602</v>
      </c>
      <c r="K647">
        <f>(J647*(D647-E647)*1000)^(1/2)</f>
        <v>128.55168327122482</v>
      </c>
      <c r="L647">
        <f>(D647+E647)/2*1000</f>
        <v>194.66316965580299</v>
      </c>
      <c r="M647">
        <f>0.8049-0.3393*F647+(0.2488+0.0393*F647+0.0732*F647*F647)*K647/L647</f>
        <v>0.92630521280257272</v>
      </c>
      <c r="N647">
        <f>H647/1000/(M647*G647*K647)*10^6</f>
        <v>79608465.4715361</v>
      </c>
      <c r="O647">
        <f t="shared" si="40"/>
        <v>18.192630995304761</v>
      </c>
      <c r="P647" s="23">
        <v>1083.1716572870901</v>
      </c>
      <c r="Q647">
        <f>R647*B647*1000/K647</f>
        <v>2.7937495046208234</v>
      </c>
      <c r="R647">
        <f>LN(1/(1-F647))</f>
        <v>0.15073069665369526</v>
      </c>
      <c r="S647">
        <v>5</v>
      </c>
      <c r="T647">
        <v>18.2624789660292</v>
      </c>
      <c r="U647">
        <f t="shared" si="41"/>
        <v>85367751.131357238</v>
      </c>
      <c r="V647" s="10">
        <f t="shared" si="42"/>
        <v>7.2345141006145419E-2</v>
      </c>
      <c r="W647">
        <f>6310.7*EXP(-2.62*(C647+273)*0.001-0.669*(D647-E647)/D647)*POWER(B647*(D647-E647)/D647/SQRT(J647*0.01*(D647-E647)),0.115)*POWER(((D647-E647)/D647),0.407)*1000000</f>
        <v>72253712.143168569</v>
      </c>
      <c r="X647" s="10">
        <f t="shared" si="43"/>
        <v>9.238657327212535E-2</v>
      </c>
      <c r="Y647">
        <f>(H647/N647)*U647</f>
        <v>26595078.65540576</v>
      </c>
      <c r="Z647" s="11">
        <f>ABS(H647-Y647)</f>
        <v>1794221.5074426606</v>
      </c>
      <c r="AA647">
        <v>26953734.692926701</v>
      </c>
      <c r="AB647" s="10">
        <f>ABS(AA647-H647)/H647</f>
        <v>8.6806578180723015E-2</v>
      </c>
      <c r="AD647" s="11"/>
    </row>
    <row r="648" spans="1:30" ht="15.6" x14ac:dyDescent="0.25">
      <c r="A648" s="22">
        <v>1</v>
      </c>
      <c r="B648" s="23">
        <v>0.5</v>
      </c>
      <c r="C648" s="23">
        <v>1079.3327162015</v>
      </c>
      <c r="D648" s="24">
        <v>0.29071929786801504</v>
      </c>
      <c r="E648" s="24">
        <v>0.26668114071204796</v>
      </c>
      <c r="F648" s="22">
        <v>8.2656678329773206E-2</v>
      </c>
      <c r="G648" s="22">
        <v>3.5025748827136098</v>
      </c>
      <c r="H648" s="25">
        <v>30200779.938031498</v>
      </c>
      <c r="I648" s="25">
        <v>1741836.6705694599</v>
      </c>
      <c r="J648">
        <f>560*(1+2.2*10^(-5)*H648/(G648*1000)/((D648-E648)*1000))</f>
        <v>564.41916551079441</v>
      </c>
      <c r="K648">
        <f>(J648*(D648-E648)*1000)^(1/2)</f>
        <v>116.48002662425978</v>
      </c>
      <c r="L648">
        <f>(D648+E648)/2*1000</f>
        <v>278.7002192900315</v>
      </c>
      <c r="M648">
        <f>0.8049-0.3393*F648+(0.2488+0.0393*F648+0.0732*F648*F648)*K648/L648</f>
        <v>0.88240476875014984</v>
      </c>
      <c r="N648">
        <f>H648/1000/(M648*G648*K648)*10^6</f>
        <v>83890237.147620723</v>
      </c>
      <c r="O648">
        <f t="shared" si="40"/>
        <v>18.24501980170632</v>
      </c>
      <c r="P648" s="23">
        <v>1079.3327162015</v>
      </c>
      <c r="Q648">
        <f>R648*B648*1000/K648</f>
        <v>0.37033593959393163</v>
      </c>
      <c r="R648">
        <f>LN(1/(1-F648))</f>
        <v>8.6273480207642833E-2</v>
      </c>
      <c r="S648">
        <v>5</v>
      </c>
      <c r="T648">
        <v>18.303563095179999</v>
      </c>
      <c r="U648">
        <f t="shared" si="41"/>
        <v>88948054.071375757</v>
      </c>
      <c r="V648" s="10">
        <f t="shared" si="42"/>
        <v>6.0290888376615864E-2</v>
      </c>
      <c r="W648">
        <f>6310.7*EXP(-2.62*(C648+273)*0.001-0.669*(D648-E648)/D648)*POWER(B648*(D648-E648)/D648/SQRT(J648*0.01*(D648-E648)),0.115)*POWER(((D648-E648)/D648),0.407)*1000000</f>
        <v>48692242.357689112</v>
      </c>
      <c r="X648" s="10">
        <f t="shared" si="43"/>
        <v>0.41957200249647747</v>
      </c>
      <c r="Y648">
        <f>(H648/N648)*U648</f>
        <v>32021611.790162094</v>
      </c>
      <c r="Z648" s="11">
        <f>ABS(H648-Y648)</f>
        <v>1820831.8521305956</v>
      </c>
      <c r="AA648">
        <v>34750608.912632599</v>
      </c>
      <c r="AB648" s="10">
        <f>ABS(AA648-H648)/H648</f>
        <v>0.15065269784213597</v>
      </c>
      <c r="AD648" s="11"/>
    </row>
    <row r="649" spans="1:30" ht="15.6" x14ac:dyDescent="0.25">
      <c r="A649" s="17" t="s">
        <v>27</v>
      </c>
      <c r="B649" s="18">
        <v>1.8404402228810699</v>
      </c>
      <c r="C649" s="18">
        <v>1044.7062800319</v>
      </c>
      <c r="D649" s="19">
        <v>0.25</v>
      </c>
      <c r="E649" s="19">
        <v>0.23475126075713498</v>
      </c>
      <c r="F649" s="20">
        <v>6.0970568743962401E-2</v>
      </c>
      <c r="G649" s="20">
        <v>3.5</v>
      </c>
      <c r="H649" s="21">
        <v>32539128.227098402</v>
      </c>
      <c r="I649" s="21">
        <v>1672021.3177634301</v>
      </c>
      <c r="J649">
        <f>560*(1+2.2*10^(-5)*H649/(G649*1000)/((D649-E649)*1000))</f>
        <v>567.51129188683444</v>
      </c>
      <c r="K649">
        <f>(J649*(D649-E649)*1000)^(1/2)</f>
        <v>93.025973294364377</v>
      </c>
      <c r="L649">
        <f>(D649+E649)/2*1000</f>
        <v>242.37563037856748</v>
      </c>
      <c r="M649">
        <f>0.8049-0.3393*F649+(0.2488+0.0393*F649+0.0732*F649*F649)*K649/L649</f>
        <v>0.880728492487586</v>
      </c>
      <c r="N649">
        <f>H649/1000/(M649*G649*K649)*10^6</f>
        <v>113472755.20002417</v>
      </c>
      <c r="O649">
        <f t="shared" si="40"/>
        <v>18.547073323780435</v>
      </c>
      <c r="P649" s="18">
        <v>1044.7062800319</v>
      </c>
      <c r="Q649">
        <f>R649*B649*1000/K649</f>
        <v>1.244590630540759</v>
      </c>
      <c r="R649">
        <f>LN(1/(1-F649))</f>
        <v>6.2908457074393381E-2</v>
      </c>
      <c r="S649">
        <v>6</v>
      </c>
      <c r="T649">
        <v>18.3748803357445</v>
      </c>
      <c r="U649">
        <f t="shared" si="41"/>
        <v>95523259.97517252</v>
      </c>
      <c r="V649" s="10">
        <f t="shared" si="42"/>
        <v>0.15818330305993866</v>
      </c>
      <c r="W649">
        <f>6310.7*EXP(-2.62*(C649+273)*0.001-0.669*(D649-E649)/D649)*POWER(B649*(D649-E649)/D649/SQRT(J649*0.01*(D649-E649)),0.115)*POWER(((D649-E649)/D649),0.407)*1000000</f>
        <v>55017606.927970782</v>
      </c>
      <c r="X649" s="10">
        <f t="shared" si="43"/>
        <v>0.51514698985682983</v>
      </c>
      <c r="Y649">
        <f>(H649/N649)*U649</f>
        <v>27391981.445445091</v>
      </c>
      <c r="Z649" s="11">
        <f>ABS(H649-Y649)</f>
        <v>5147146.7816533111</v>
      </c>
      <c r="AA649">
        <v>29113148.406389501</v>
      </c>
      <c r="AB649" s="10">
        <f>ABS(AA649-H649)/H649</f>
        <v>0.10528800270241304</v>
      </c>
      <c r="AD649" s="11"/>
    </row>
    <row r="650" spans="1:30" ht="15.6" x14ac:dyDescent="0.25">
      <c r="A650" s="17" t="s">
        <v>27</v>
      </c>
      <c r="B650" s="18">
        <v>1.8404402228810699</v>
      </c>
      <c r="C650" s="18">
        <v>1048.13829709169</v>
      </c>
      <c r="D650" s="19">
        <v>0.25</v>
      </c>
      <c r="E650" s="19">
        <v>0.23474521745455801</v>
      </c>
      <c r="F650" s="20">
        <v>6.09947322888525E-2</v>
      </c>
      <c r="G650" s="20">
        <v>3.5</v>
      </c>
      <c r="H650" s="21">
        <v>31841805.4446969</v>
      </c>
      <c r="I650" s="21">
        <v>1636237.8623895601</v>
      </c>
      <c r="J650">
        <f>560*(1+2.2*10^(-5)*H650/(G650*1000)/((D650-E650)*1000))</f>
        <v>567.34741087468478</v>
      </c>
      <c r="K650">
        <f>(J650*(D650-E650)*1000)^(1/2)</f>
        <v>93.030970007911051</v>
      </c>
      <c r="L650">
        <f>(D650+E650)/2*1000</f>
        <v>242.37260872727902</v>
      </c>
      <c r="M650">
        <f>0.8049-0.3393*F650+(0.2488+0.0393*F650+0.0732*F650*F650)*K650/L650</f>
        <v>0.88072712858797453</v>
      </c>
      <c r="N650">
        <f>H650/1000/(M650*G650*K650)*10^6</f>
        <v>111035209.66159557</v>
      </c>
      <c r="O650">
        <f t="shared" si="40"/>
        <v>18.525357913136524</v>
      </c>
      <c r="P650" s="18">
        <v>1048.13829709169</v>
      </c>
      <c r="Q650">
        <f>R650*B650*1000/K650</f>
        <v>1.2450328576379497</v>
      </c>
      <c r="R650">
        <f>LN(1/(1-F650))</f>
        <v>6.2934189873584748E-2</v>
      </c>
      <c r="S650">
        <v>6</v>
      </c>
      <c r="T650">
        <v>18.365833393195899</v>
      </c>
      <c r="U650">
        <f t="shared" si="41"/>
        <v>94662963.92232959</v>
      </c>
      <c r="V650" s="10">
        <f t="shared" si="42"/>
        <v>0.14745093731226364</v>
      </c>
      <c r="W650">
        <f>6310.7*EXP(-2.62*(C650+273)*0.001-0.669*(D650-E650)/D650)*POWER(B650*(D650-E650)/D650/SQRT(J650*0.01*(D650-E650)),0.115)*POWER(((D650-E650)/D650),0.407)*1000000</f>
        <v>54535172.579835601</v>
      </c>
      <c r="X650" s="10">
        <f t="shared" si="43"/>
        <v>0.50884793439807396</v>
      </c>
      <c r="Y650">
        <f>(H650/N650)*U650</f>
        <v>27146701.386161599</v>
      </c>
      <c r="Z650" s="11">
        <f>ABS(H650-Y650)</f>
        <v>4695104.0585353002</v>
      </c>
      <c r="AA650">
        <v>28913893.035513699</v>
      </c>
      <c r="AB650" s="10">
        <f>ABS(AA650-H650)/H650</f>
        <v>9.1951834021108569E-2</v>
      </c>
      <c r="AD650" s="11"/>
    </row>
    <row r="651" spans="1:30" ht="15.6" x14ac:dyDescent="0.25">
      <c r="A651" s="12">
        <v>2</v>
      </c>
      <c r="B651" s="13">
        <v>1.29999995231628</v>
      </c>
      <c r="C651" s="13">
        <v>1051.52645584738</v>
      </c>
      <c r="D651" s="14">
        <v>0.20426979172720602</v>
      </c>
      <c r="E651" s="14">
        <v>0.18735867356444602</v>
      </c>
      <c r="F651" s="12">
        <v>8.2747641027755503E-2</v>
      </c>
      <c r="G651" s="12">
        <v>3.9035395762398801</v>
      </c>
      <c r="H651" s="15">
        <v>29439241.804331701</v>
      </c>
      <c r="I651" s="15">
        <v>1512700.6227660801</v>
      </c>
      <c r="J651">
        <f>560*(1+2.2*10^(-5)*H651/(G651*1000)/((D651-E651)*1000))</f>
        <v>565.49422470796503</v>
      </c>
      <c r="K651">
        <f>(J651*(D651-E651)*1000)^(1/2)</f>
        <v>97.791306640185326</v>
      </c>
      <c r="L651">
        <f>(D651+E651)/2*1000</f>
        <v>195.81423264582602</v>
      </c>
      <c r="M651">
        <f>0.8049-0.3393*F651+(0.2488+0.0393*F651+0.0732*F651*F651)*K651/L651</f>
        <v>0.90295095644797607</v>
      </c>
      <c r="N651">
        <f>H651/1000/(M651*G651*K651)*10^6</f>
        <v>85408997.151428491</v>
      </c>
      <c r="O651">
        <f t="shared" si="40"/>
        <v>18.262962006270779</v>
      </c>
      <c r="P651" s="13">
        <v>1051.52645584738</v>
      </c>
      <c r="Q651">
        <f>R651*B651*1000/K651</f>
        <v>1.1482046501910792</v>
      </c>
      <c r="R651">
        <f>LN(1/(1-F651))</f>
        <v>8.6372643962378093E-2</v>
      </c>
      <c r="S651">
        <v>6</v>
      </c>
      <c r="T651">
        <v>18.359780631789398</v>
      </c>
      <c r="U651">
        <f t="shared" si="41"/>
        <v>94091722.126818702</v>
      </c>
      <c r="V651" s="10">
        <f t="shared" si="42"/>
        <v>0.10166054238988322</v>
      </c>
      <c r="W651">
        <f>6310.7*EXP(-2.62*(C651+273)*0.001-0.669*(D651-E651)/D651)*POWER(B651*(D651-E651)/D651/SQRT(J651*0.01*(D651-E651)),0.115)*POWER(((D651-E651)/D651),0.407)*1000000</f>
        <v>59677124.645168394</v>
      </c>
      <c r="X651" s="10">
        <f t="shared" si="43"/>
        <v>0.30127824192383373</v>
      </c>
      <c r="Y651">
        <f>(H651/N651)*U651</f>
        <v>32432051.093706984</v>
      </c>
      <c r="Z651" s="11">
        <f>ABS(H651-Y651)</f>
        <v>2992809.2893752828</v>
      </c>
      <c r="AA651">
        <v>31345323.216817599</v>
      </c>
      <c r="AB651" s="10">
        <f>ABS(AA651-H651)/H651</f>
        <v>6.4746280666964598E-2</v>
      </c>
      <c r="AD651" s="11"/>
    </row>
    <row r="652" spans="1:30" ht="15.6" x14ac:dyDescent="0.25">
      <c r="A652" s="12">
        <v>1</v>
      </c>
      <c r="B652" s="13">
        <v>1.2598105920502001</v>
      </c>
      <c r="C652" s="13">
        <v>1047.4134031666699</v>
      </c>
      <c r="D652" s="14">
        <v>0.224920347266056</v>
      </c>
      <c r="E652" s="14">
        <v>0.20418948281494401</v>
      </c>
      <c r="F652" s="12">
        <v>9.2128843915615197E-2</v>
      </c>
      <c r="G652" s="12">
        <v>3.8519014629365902</v>
      </c>
      <c r="H652" s="15">
        <v>34138377.018214799</v>
      </c>
      <c r="I652" s="15">
        <v>1849201.64209997</v>
      </c>
      <c r="J652">
        <f>560*(1+2.2*10^(-5)*H652/(G652*1000)/((D652-E652)*1000))</f>
        <v>565.26697185275259</v>
      </c>
      <c r="K652">
        <f>(J652*(D652-E652)*1000)^(1/2)</f>
        <v>108.25189592875476</v>
      </c>
      <c r="L652">
        <f>(D652+E652)/2*1000</f>
        <v>214.55491504049999</v>
      </c>
      <c r="M652">
        <f>0.8049-0.3393*F652+(0.2488+0.0393*F652+0.0732*F652*F652)*K652/L652</f>
        <v>0.90131089976617662</v>
      </c>
      <c r="N652">
        <f>H652/1000/(M652*G652*K652)*10^6</f>
        <v>90835909.125777751</v>
      </c>
      <c r="O652">
        <f t="shared" si="40"/>
        <v>18.324565240345414</v>
      </c>
      <c r="P652" s="13">
        <v>1047.4134031666699</v>
      </c>
      <c r="Q652">
        <f>R652*B652*1000/K652</f>
        <v>1.1248230945875086</v>
      </c>
      <c r="R652">
        <f>LN(1/(1-F652))</f>
        <v>9.66528090348798E-2</v>
      </c>
      <c r="S652">
        <v>6</v>
      </c>
      <c r="T652">
        <v>18.370822841182999</v>
      </c>
      <c r="U652">
        <f t="shared" si="41"/>
        <v>95136460.11715208</v>
      </c>
      <c r="V652" s="10">
        <f t="shared" si="42"/>
        <v>4.7344172946180187E-2</v>
      </c>
      <c r="W652">
        <f>6310.7*EXP(-2.62*(C652+273)*0.001-0.669*(D652-E652)/D652)*POWER(B652*(D652-E652)/D652/SQRT(J652*0.01*(D652-E652)),0.115)*POWER(((D652-E652)/D652),0.407)*1000000</f>
        <v>62438738.438186102</v>
      </c>
      <c r="X652" s="10">
        <f t="shared" si="43"/>
        <v>0.31262053697586645</v>
      </c>
      <c r="Y652">
        <f>(H652/N652)*U652</f>
        <v>35754630.243867062</v>
      </c>
      <c r="Z652" s="11">
        <f>ABS(H652-Y652)</f>
        <v>1616253.2256522626</v>
      </c>
      <c r="AA652">
        <v>34996637.091711603</v>
      </c>
      <c r="AB652" s="10">
        <f>ABS(AA652-H652)/H652</f>
        <v>2.5140623206512488E-2</v>
      </c>
      <c r="AD652" s="11"/>
    </row>
    <row r="653" spans="1:30" ht="15.6" x14ac:dyDescent="0.25">
      <c r="A653" s="12">
        <v>2</v>
      </c>
      <c r="B653" s="13">
        <v>1.29999995231628</v>
      </c>
      <c r="C653" s="13">
        <v>1041.85238420001</v>
      </c>
      <c r="D653" s="14">
        <v>0.20418948281494401</v>
      </c>
      <c r="E653" s="14">
        <v>0.18730098766963202</v>
      </c>
      <c r="F653" s="12">
        <v>8.2669430225199E-2</v>
      </c>
      <c r="G653" s="12">
        <v>3.8535620937352899</v>
      </c>
      <c r="H653" s="15">
        <v>29669903.566746298</v>
      </c>
      <c r="I653" s="15">
        <v>1519186.97813244</v>
      </c>
      <c r="J653">
        <f>560*(1+2.2*10^(-5)*H653/(G653*1000)/((D653-E653)*1000))</f>
        <v>565.61660041793755</v>
      </c>
      <c r="K653">
        <f>(J653*(D653-E653)*1000)^(1/2)</f>
        <v>97.736447706401776</v>
      </c>
      <c r="L653">
        <f>(D653+E653)/2*1000</f>
        <v>195.745235242288</v>
      </c>
      <c r="M653">
        <f>0.8049-0.3393*F653+(0.2488+0.0393*F653+0.0732*F653*F653)*K653/L653</f>
        <v>0.90294916411807358</v>
      </c>
      <c r="N653">
        <f>H653/1000/(M653*G653*K653)*10^6</f>
        <v>87243669.303934887</v>
      </c>
      <c r="O653">
        <f t="shared" si="40"/>
        <v>18.284215558293251</v>
      </c>
      <c r="P653" s="13">
        <v>1041.85238420001</v>
      </c>
      <c r="Q653">
        <f>R653*B653*1000/K653</f>
        <v>1.1477150446951663</v>
      </c>
      <c r="R653">
        <f>LN(1/(1-F653))</f>
        <v>8.6287381201694643E-2</v>
      </c>
      <c r="S653">
        <v>6</v>
      </c>
      <c r="T653">
        <v>18.3852671455065</v>
      </c>
      <c r="U653">
        <f t="shared" si="41"/>
        <v>96520612.593670309</v>
      </c>
      <c r="V653" s="10">
        <f t="shared" si="42"/>
        <v>0.10633371296451204</v>
      </c>
      <c r="W653">
        <f>6310.7*EXP(-2.62*(C653+273)*0.001-0.669*(D653-E653)/D653)*POWER(B653*(D653-E653)/D653/SQRT(J653*0.01*(D653-E653)),0.115)*POWER(((D653-E653)/D653),0.407)*1000000</f>
        <v>61185987.367604166</v>
      </c>
      <c r="X653" s="10">
        <f t="shared" si="43"/>
        <v>0.29867705180478304</v>
      </c>
      <c r="Y653">
        <f>(H653/N653)*U653</f>
        <v>32824814.576297447</v>
      </c>
      <c r="Z653" s="11">
        <f>ABS(H653-Y653)</f>
        <v>3154911.0095511489</v>
      </c>
      <c r="AA653">
        <v>31354608.3492839</v>
      </c>
      <c r="AB653" s="10">
        <f>ABS(AA653-H653)/H653</f>
        <v>5.6781606274777401E-2</v>
      </c>
      <c r="AD653" s="11"/>
    </row>
    <row r="654" spans="1:30" ht="15.6" x14ac:dyDescent="0.25">
      <c r="A654" s="12">
        <v>3</v>
      </c>
      <c r="B654" s="13">
        <v>1.29999995231628</v>
      </c>
      <c r="C654" s="13">
        <v>1046.4632888654801</v>
      </c>
      <c r="D654" s="14">
        <v>0.15871308701915798</v>
      </c>
      <c r="E654" s="14">
        <v>0.124182620940416</v>
      </c>
      <c r="F654" s="12">
        <v>0.217428341246062</v>
      </c>
      <c r="G654" s="12">
        <v>2.5189750324777398</v>
      </c>
      <c r="H654" s="15">
        <v>30185899.466762699</v>
      </c>
      <c r="I654" s="15">
        <v>1914010.53087542</v>
      </c>
      <c r="J654">
        <f>560*(1+2.2*10^(-5)*H654/(G654*1000)/((D654-E654)*1000))</f>
        <v>564.27551590070198</v>
      </c>
      <c r="K654">
        <f>(J654*(D654-E654)*1000)^(1/2)</f>
        <v>139.58759458087178</v>
      </c>
      <c r="L654">
        <f>(D654+E654)/2*1000</f>
        <v>141.447853979787</v>
      </c>
      <c r="M654">
        <f>0.8049-0.3393*F654+(0.2488+0.0393*F654+0.0732*F654*F654)*K654/L654</f>
        <v>0.98850203595279817</v>
      </c>
      <c r="N654">
        <f>H654/1000/(M654*G654*K654)*10^6</f>
        <v>86847209.147503123</v>
      </c>
      <c r="O654">
        <f t="shared" si="40"/>
        <v>18.279660915967003</v>
      </c>
      <c r="P654" s="13">
        <v>1046.4632888654801</v>
      </c>
      <c r="Q654">
        <f>R654*B654*1000/K654</f>
        <v>2.2833025281957764</v>
      </c>
      <c r="R654">
        <f>LN(1/(1-F654))</f>
        <v>0.2451697840783684</v>
      </c>
      <c r="S654">
        <v>6</v>
      </c>
      <c r="T654">
        <v>18.360694077520101</v>
      </c>
      <c r="U654">
        <f t="shared" si="41"/>
        <v>94177709.074916393</v>
      </c>
      <c r="V654" s="10">
        <f t="shared" si="42"/>
        <v>8.4406856586064782E-2</v>
      </c>
      <c r="W654">
        <f>6310.7*EXP(-2.62*(C654+273)*0.001-0.669*(D654-E654)/D654)*POWER(B654*(D654-E654)/D654/SQRT(J654*0.01*(D654-E654)),0.115)*POWER(((D654-E654)/D654),0.407)*1000000</f>
        <v>87837513.312004253</v>
      </c>
      <c r="X654" s="10">
        <f t="shared" si="43"/>
        <v>1.1402832333036485E-2</v>
      </c>
      <c r="Y654">
        <f>(H654/N654)*U654</f>
        <v>32733796.35397511</v>
      </c>
      <c r="Z654" s="11">
        <f>ABS(H654-Y654)</f>
        <v>2547896.8872124106</v>
      </c>
      <c r="AA654">
        <v>33683151.816894501</v>
      </c>
      <c r="AB654" s="10">
        <f>ABS(AA654-H654)/H654</f>
        <v>0.11585715224363552</v>
      </c>
      <c r="AD654" s="11"/>
    </row>
    <row r="655" spans="1:30" ht="15.6" x14ac:dyDescent="0.25">
      <c r="A655" s="12">
        <v>4</v>
      </c>
      <c r="B655" s="13">
        <v>1.29999995231628</v>
      </c>
      <c r="C655" s="13">
        <v>1055.42019034136</v>
      </c>
      <c r="D655" s="14">
        <v>0.124182620940416</v>
      </c>
      <c r="E655" s="14">
        <v>9.8749801053091502E-2</v>
      </c>
      <c r="F655" s="12">
        <v>0.20463697735757899</v>
      </c>
      <c r="G655" s="12">
        <v>2.52149127828782</v>
      </c>
      <c r="H655" s="15">
        <v>28027952.495147102</v>
      </c>
      <c r="I655" s="15">
        <v>1540613.53631428</v>
      </c>
      <c r="J655">
        <f>560*(1+2.2*10^(-5)*H655/(G655*1000)/((D655-E655)*1000))</f>
        <v>565.38455843735733</v>
      </c>
      <c r="K655">
        <f>(J655*(D655-E655)*1000)^(1/2)</f>
        <v>119.91381755999515</v>
      </c>
      <c r="L655">
        <f>(D655+E655)/2*1000</f>
        <v>111.46621099675374</v>
      </c>
      <c r="M655">
        <f>0.8049-0.3393*F655+(0.2488+0.0393*F655+0.0732*F655*F655)*K655/L655</f>
        <v>1.0150716730763807</v>
      </c>
      <c r="N655">
        <f>H655/1000/(M655*G655*K655)*10^6</f>
        <v>91320433.560857534</v>
      </c>
      <c r="O655">
        <f t="shared" si="40"/>
        <v>18.329885127324385</v>
      </c>
      <c r="P655" s="13">
        <v>1055.42019034136</v>
      </c>
      <c r="Q655">
        <f>R655*B655*1000/K655</f>
        <v>2.4821461139867234</v>
      </c>
      <c r="R655">
        <f>LN(1/(1-F655))</f>
        <v>0.22895663629796847</v>
      </c>
      <c r="S655">
        <v>6</v>
      </c>
      <c r="T655">
        <v>18.335225471674299</v>
      </c>
      <c r="U655">
        <f t="shared" si="41"/>
        <v>91809420.639818981</v>
      </c>
      <c r="V655" s="10">
        <f t="shared" si="42"/>
        <v>5.3546294065235393E-3</v>
      </c>
      <c r="W655">
        <f>6310.7*EXP(-2.62*(C655+273)*0.001-0.669*(D655-E655)/D655)*POWER(B655*(D655-E655)/D655/SQRT(J655*0.01*(D655-E655)),0.115)*POWER(((D655-E655)/D655),0.407)*1000000</f>
        <v>85325445.024445504</v>
      </c>
      <c r="X655" s="10">
        <f t="shared" si="43"/>
        <v>6.5647832611491763E-2</v>
      </c>
      <c r="Y655">
        <f>(H655/N655)*U655</f>
        <v>28178031.79378226</v>
      </c>
      <c r="Z655" s="11">
        <f>ABS(H655-Y655)</f>
        <v>150079.29863515869</v>
      </c>
      <c r="AA655">
        <v>28880913.538480699</v>
      </c>
      <c r="AB655" s="10">
        <f>ABS(AA655-H655)/H655</f>
        <v>3.0432513523108169E-2</v>
      </c>
      <c r="AD655" s="11"/>
    </row>
    <row r="656" spans="1:30" ht="15.6" x14ac:dyDescent="0.25">
      <c r="A656" s="16">
        <v>1</v>
      </c>
      <c r="B656" s="13">
        <v>2.1398556333903498</v>
      </c>
      <c r="C656" s="13">
        <v>1047.07548105453</v>
      </c>
      <c r="D656" s="14">
        <v>0.22650459946093801</v>
      </c>
      <c r="E656" s="14">
        <v>0.20686842105841299</v>
      </c>
      <c r="F656" s="12">
        <v>8.6653926924858696E-2</v>
      </c>
      <c r="G656" s="12">
        <v>3.7018146614450198</v>
      </c>
      <c r="H656" s="15">
        <v>31529173.830398399</v>
      </c>
      <c r="I656" s="15">
        <v>1742256.56267069</v>
      </c>
      <c r="J656">
        <f>560*(1+2.2*10^(-5)*H656/(G656*1000)/((D656-E656)*1000))</f>
        <v>565.34381799895414</v>
      </c>
      <c r="K656">
        <f>(J656*(D656-E656)*1000)^(1/2)</f>
        <v>105.36219468572253</v>
      </c>
      <c r="L656">
        <f>(D656+E656)/2*1000</f>
        <v>216.68651025967552</v>
      </c>
      <c r="M656">
        <f>0.8049-0.3393*F656+(0.2488+0.0393*F656+0.0732*F656*F656)*K656/L656</f>
        <v>0.89839862404319193</v>
      </c>
      <c r="N656">
        <f>H656/1000/(M656*G656*K656)*10^6</f>
        <v>89979594.841395259</v>
      </c>
      <c r="O656">
        <f t="shared" si="40"/>
        <v>18.315093478604275</v>
      </c>
      <c r="P656" s="13">
        <v>1047.07548105453</v>
      </c>
      <c r="Q656">
        <f>R656*B656*1000/K656</f>
        <v>1.840863446119879</v>
      </c>
      <c r="R656">
        <f>LN(1/(1-F656))</f>
        <v>9.0640419742994555E-2</v>
      </c>
      <c r="S656">
        <v>6</v>
      </c>
      <c r="T656">
        <v>18.36302299542</v>
      </c>
      <c r="U656">
        <f t="shared" si="41"/>
        <v>94397296.829026923</v>
      </c>
      <c r="V656" s="10">
        <f t="shared" si="42"/>
        <v>4.9096709041851483E-2</v>
      </c>
      <c r="W656">
        <f>6310.7*EXP(-2.62*(C656+273)*0.001-0.669*(D656-E656)/D656)*POWER(B656*(D656-E656)/D656/SQRT(J656*0.01*(D656-E656)),0.115)*POWER(((D656-E656)/D656),0.407)*1000000</f>
        <v>64766554.977789864</v>
      </c>
      <c r="X656" s="10">
        <f t="shared" si="43"/>
        <v>0.28020841734226276</v>
      </c>
      <c r="Y656">
        <f>(H656/N656)*U656</f>
        <v>33077152.504279427</v>
      </c>
      <c r="Z656" s="11">
        <f>ABS(H656-Y656)</f>
        <v>1547978.6738810278</v>
      </c>
      <c r="AA656">
        <v>32118092.639264502</v>
      </c>
      <c r="AB656" s="10">
        <f>ABS(AA656-H656)/H656</f>
        <v>1.8678536013471581E-2</v>
      </c>
      <c r="AD656" s="11"/>
    </row>
    <row r="657" spans="1:30" ht="15.6" x14ac:dyDescent="0.25">
      <c r="A657" s="12">
        <v>2</v>
      </c>
      <c r="B657" s="13">
        <v>2.2249578835861499</v>
      </c>
      <c r="C657" s="13">
        <v>1039.5259173080001</v>
      </c>
      <c r="D657" s="14">
        <v>0.20686842105841299</v>
      </c>
      <c r="E657" s="14">
        <v>0.19067649044413401</v>
      </c>
      <c r="F657" s="12">
        <v>7.82338220076053E-2</v>
      </c>
      <c r="G657" s="12">
        <v>3.7034125736435102</v>
      </c>
      <c r="H657" s="15">
        <v>29438464.313293099</v>
      </c>
      <c r="I657" s="15">
        <v>1528073.5002506401</v>
      </c>
      <c r="J657">
        <f>560*(1+2.2*10^(-5)*H657/(G657*1000)/((D657-E657)*1000))</f>
        <v>566.04818585044723</v>
      </c>
      <c r="K657">
        <f>(J657*(D657-E657)*1000)^(1/2)</f>
        <v>95.736163228055759</v>
      </c>
      <c r="L657">
        <f>(D657+E657)/2*1000</f>
        <v>198.7724557512735</v>
      </c>
      <c r="M657">
        <f>0.8049-0.3393*F657+(0.2488+0.0393*F657+0.0732*F657*F657)*K657/L657</f>
        <v>0.89988316243050692</v>
      </c>
      <c r="N657">
        <f>H657/1000/(M657*G657*K657)*10^6</f>
        <v>92267958.105818167</v>
      </c>
      <c r="O657">
        <f t="shared" si="40"/>
        <v>18.340207489753336</v>
      </c>
      <c r="P657" s="13">
        <v>1039.5259173080001</v>
      </c>
      <c r="Q657">
        <f>R657*B657*1000/K657</f>
        <v>1.8932582483898539</v>
      </c>
      <c r="R657">
        <f>LN(1/(1-F657))</f>
        <v>8.1463690633358399E-2</v>
      </c>
      <c r="S657">
        <v>6</v>
      </c>
      <c r="T657">
        <v>18.382458863647798</v>
      </c>
      <c r="U657">
        <f t="shared" si="41"/>
        <v>96249935.754650891</v>
      </c>
      <c r="V657" s="10">
        <f t="shared" si="42"/>
        <v>4.3156668149803033E-2</v>
      </c>
      <c r="W657">
        <f>6310.7*EXP(-2.62*(C657+273)*0.001-0.669*(D657-E657)/D657)*POWER(B657*(D657-E657)/D657/SQRT(J657*0.01*(D657-E657)),0.115)*POWER(((D657-E657)/D657),0.407)*1000000</f>
        <v>63967060.895399727</v>
      </c>
      <c r="X657" s="10">
        <f t="shared" si="43"/>
        <v>0.30672508410732741</v>
      </c>
      <c r="Y657">
        <f>(H657/N657)*U657</f>
        <v>30708930.348501708</v>
      </c>
      <c r="Z657" s="11">
        <f>ABS(H657-Y657)</f>
        <v>1270466.035208609</v>
      </c>
      <c r="AA657">
        <v>29386416.192521699</v>
      </c>
      <c r="AB657" s="10">
        <f>ABS(AA657-H657)/H657</f>
        <v>1.7680311111846285E-3</v>
      </c>
      <c r="AD657" s="11"/>
    </row>
    <row r="658" spans="1:30" ht="15.6" x14ac:dyDescent="0.25">
      <c r="A658" s="12">
        <v>3</v>
      </c>
      <c r="B658" s="13">
        <v>2.3476287609080799</v>
      </c>
      <c r="C658" s="13">
        <v>1044.9223771664799</v>
      </c>
      <c r="D658" s="14">
        <v>0.19101022571558099</v>
      </c>
      <c r="E658" s="14">
        <v>0.156330743133728</v>
      </c>
      <c r="F658" s="12">
        <v>0.181463249556644</v>
      </c>
      <c r="G658" s="12">
        <v>3.1376150277883998</v>
      </c>
      <c r="H658" s="15">
        <v>36007748.191418603</v>
      </c>
      <c r="I658" s="15">
        <v>2415938.0208351901</v>
      </c>
      <c r="J658">
        <f>560*(1+2.2*10^(-5)*H658/(G658*1000)/((D658-E658)*1000))</f>
        <v>564.07694079855958</v>
      </c>
      <c r="K658">
        <f>(J658*(D658-E658)*1000)^(1/2)</f>
        <v>139.86384966548206</v>
      </c>
      <c r="L658">
        <f>(D658+E658)/2*1000</f>
        <v>173.67048442465449</v>
      </c>
      <c r="M658">
        <f>0.8049-0.3393*F658+(0.2488+0.0393*F658+0.0732*F658*F658)*K658/L658</f>
        <v>0.95138267861190384</v>
      </c>
      <c r="N658">
        <f>H658/1000/(M658*G658*K658)*10^6</f>
        <v>86245330.051683992</v>
      </c>
      <c r="O658">
        <f t="shared" si="40"/>
        <v>18.272706468081584</v>
      </c>
      <c r="P658" s="13">
        <v>1044.9223771664799</v>
      </c>
      <c r="Q658">
        <f>R658*B658*1000/K658</f>
        <v>3.3609978734697417</v>
      </c>
      <c r="R658">
        <f>LN(1/(1-F658))</f>
        <v>0.20023698343137764</v>
      </c>
      <c r="S658">
        <v>6</v>
      </c>
      <c r="T658">
        <v>18.3600058248301</v>
      </c>
      <c r="U658">
        <f t="shared" si="41"/>
        <v>94112913.313793689</v>
      </c>
      <c r="V658" s="10">
        <f t="shared" si="42"/>
        <v>9.1223295886222619E-2</v>
      </c>
      <c r="W658">
        <f>6310.7*EXP(-2.62*(C658+273)*0.001-0.669*(D658-E658)/D658)*POWER(B658*(D658-E658)/D658/SQRT(J658*0.01*(D658-E658)),0.115)*POWER(((D658-E658)/D658),0.407)*1000000</f>
        <v>87962921.611209512</v>
      </c>
      <c r="X658" s="10">
        <f t="shared" si="43"/>
        <v>1.9915183332201564E-2</v>
      </c>
      <c r="Y658">
        <f>(H658/N658)*U658</f>
        <v>39292493.658880979</v>
      </c>
      <c r="Z658" s="11">
        <f>ABS(H658-Y658)</f>
        <v>3284745.4674623758</v>
      </c>
      <c r="AA658">
        <v>37250359.0416146</v>
      </c>
      <c r="AB658" s="10">
        <f>ABS(AA658-H658)/H658</f>
        <v>3.4509540657478174E-2</v>
      </c>
      <c r="AD658" s="11"/>
    </row>
    <row r="659" spans="1:30" ht="15.6" x14ac:dyDescent="0.25">
      <c r="A659" s="12">
        <v>4</v>
      </c>
      <c r="B659" s="13">
        <v>2.6589025848946699</v>
      </c>
      <c r="C659" s="13">
        <v>1040.71528022967</v>
      </c>
      <c r="D659" s="14">
        <v>0.156330743133728</v>
      </c>
      <c r="E659" s="14">
        <v>0.124786127571146</v>
      </c>
      <c r="F659" s="12">
        <v>0.20165227710780301</v>
      </c>
      <c r="G659" s="12">
        <v>3.1401257610769702</v>
      </c>
      <c r="H659" s="15">
        <v>37475498.053766601</v>
      </c>
      <c r="I659" s="15">
        <v>2409422.1464976901</v>
      </c>
      <c r="J659">
        <f>560*(1+2.2*10^(-5)*H659/(G659*1000)/((D659-E659)*1000))</f>
        <v>564.66107230990076</v>
      </c>
      <c r="K659">
        <f>(J659*(D659-E659)*1000)^(1/2)</f>
        <v>133.46166659071486</v>
      </c>
      <c r="L659">
        <f>(D659+E659)/2*1000</f>
        <v>140.55843535243702</v>
      </c>
      <c r="M659">
        <f>0.8049-0.3393*F659+(0.2488+0.0393*F659+0.0732*F659*F659)*K659/L659</f>
        <v>0.98306861520708455</v>
      </c>
      <c r="N659">
        <f>H659/1000/(M659*G659*K659)*10^6</f>
        <v>90961999.121350899</v>
      </c>
      <c r="O659">
        <f t="shared" si="40"/>
        <v>18.325952385192206</v>
      </c>
      <c r="P659" s="13">
        <v>1040.71528022967</v>
      </c>
      <c r="Q659">
        <f>R659*B659*1000/K659</f>
        <v>4.4867879619050006</v>
      </c>
      <c r="R659">
        <f>LN(1/(1-F659))</f>
        <v>0.22521103346805002</v>
      </c>
      <c r="S659">
        <v>6</v>
      </c>
      <c r="T659">
        <v>18.378885105549401</v>
      </c>
      <c r="U659">
        <f t="shared" si="41"/>
        <v>95906575.675651208</v>
      </c>
      <c r="V659" s="10">
        <f t="shared" si="42"/>
        <v>5.4358705855879777E-2</v>
      </c>
      <c r="W659">
        <f>6310.7*EXP(-2.62*(C659+273)*0.001-0.669*(D659-E659)/D659)*POWER(B659*(D659-E659)/D659/SQRT(J659*0.01*(D659-E659)),0.115)*POWER(((D659-E659)/D659),0.407)*1000000</f>
        <v>94560774.082068384</v>
      </c>
      <c r="X659" s="10">
        <f t="shared" si="43"/>
        <v>3.956349899386466E-2</v>
      </c>
      <c r="Y659">
        <f>(H659/N659)*U659</f>
        <v>39512617.629273891</v>
      </c>
      <c r="Z659" s="11">
        <f>ABS(H659-Y659)</f>
        <v>2037119.5755072907</v>
      </c>
      <c r="AA659">
        <v>37623457.582736701</v>
      </c>
      <c r="AB659" s="10">
        <f>ABS(AA659-H659)/H659</f>
        <v>3.9481671132914758E-3</v>
      </c>
      <c r="AD659" s="11"/>
    </row>
    <row r="660" spans="1:30" ht="15.6" x14ac:dyDescent="0.25">
      <c r="A660" s="12">
        <v>5</v>
      </c>
      <c r="B660" s="13">
        <v>3.07113804428533</v>
      </c>
      <c r="C660" s="13">
        <v>1047.5188440319901</v>
      </c>
      <c r="D660" s="14">
        <v>0.124786127571146</v>
      </c>
      <c r="E660" s="14">
        <v>9.6509828341605999E-2</v>
      </c>
      <c r="F660" s="12">
        <v>0.226416654751596</v>
      </c>
      <c r="G660" s="12">
        <v>3.1422120031744201</v>
      </c>
      <c r="H660" s="15">
        <v>39947742.4411337</v>
      </c>
      <c r="I660" s="15">
        <v>2329980.72797168</v>
      </c>
      <c r="J660">
        <f>560*(1+2.2*10^(-5)*H660/(G660*1000)/((D660-E660)*1000))</f>
        <v>565.53917258595015</v>
      </c>
      <c r="K660">
        <f>(J660*(D660-E660)*1000)^(1/2)</f>
        <v>126.4569289128389</v>
      </c>
      <c r="L660">
        <f>(D660+E660)/2*1000</f>
        <v>110.647977956376</v>
      </c>
      <c r="M660">
        <f>0.8049-0.3393*F660+(0.2488+0.0393*F660+0.0732*F660*F660)*K660/L660</f>
        <v>1.0268826251622745</v>
      </c>
      <c r="N660">
        <f>H660/1000/(M660*G660*K660)*10^6</f>
        <v>97902396.25607425</v>
      </c>
      <c r="O660">
        <f t="shared" si="40"/>
        <v>18.399481583769877</v>
      </c>
      <c r="P660" s="13">
        <v>1047.5188440319901</v>
      </c>
      <c r="Q660">
        <f>R660*B660*1000/K660</f>
        <v>6.2347574783717477</v>
      </c>
      <c r="R660">
        <f>LN(1/(1-F660))</f>
        <v>0.25672186396776514</v>
      </c>
      <c r="S660">
        <v>6</v>
      </c>
      <c r="T660">
        <v>18.385820664034501</v>
      </c>
      <c r="U660">
        <f t="shared" si="41"/>
        <v>96574053.329929307</v>
      </c>
      <c r="V660" s="10">
        <f t="shared" si="42"/>
        <v>1.3568032825984349E-2</v>
      </c>
      <c r="W660">
        <f>6310.7*EXP(-2.62*(C660+273)*0.001-0.669*(D660-E660)/D660)*POWER(B660*(D660-E660)/D660/SQRT(J660*0.01*(D660-E660)),0.115)*POWER(((D660-E660)/D660),0.407)*1000000</f>
        <v>99299355.060915828</v>
      </c>
      <c r="X660" s="10">
        <f t="shared" si="43"/>
        <v>1.4268892879676632E-2</v>
      </c>
      <c r="Y660">
        <f>(H660/N660)*U660</f>
        <v>39405730.160368428</v>
      </c>
      <c r="Z660" s="11">
        <f>ABS(H660-Y660)</f>
        <v>542012.28076527268</v>
      </c>
      <c r="AA660">
        <v>39441349.714344703</v>
      </c>
      <c r="AB660" s="10">
        <f>ABS(AA660-H660)/H660</f>
        <v>1.2676379085381587E-2</v>
      </c>
      <c r="AD660" s="11"/>
    </row>
    <row r="661" spans="1:30" ht="15.6" x14ac:dyDescent="0.25">
      <c r="A661" s="12">
        <v>6</v>
      </c>
      <c r="B661" s="13">
        <v>3.5498561955726902</v>
      </c>
      <c r="C661" s="13">
        <v>1057.0062041234301</v>
      </c>
      <c r="D661" s="14">
        <v>9.6509828341605999E-2</v>
      </c>
      <c r="E661" s="14">
        <v>7.5793643754863402E-2</v>
      </c>
      <c r="F661" s="12">
        <v>0.21443143976502599</v>
      </c>
      <c r="G661" s="12">
        <v>3.1439001800714199</v>
      </c>
      <c r="H661" s="15">
        <v>36995373.802407503</v>
      </c>
      <c r="I661" s="15">
        <v>1783880.7185088301</v>
      </c>
      <c r="J661">
        <f>560*(1+2.2*10^(-5)*H661/(G661*1000)/((D661-E661)*1000))</f>
        <v>566.99809134569364</v>
      </c>
      <c r="K661">
        <f>(J661*(D661-E661)*1000)^(1/2)</f>
        <v>108.37913600249878</v>
      </c>
      <c r="L661">
        <f>(D661+E661)/2*1000</f>
        <v>86.151736048234696</v>
      </c>
      <c r="M661">
        <f>0.8049-0.3393*F661+(0.2488+0.0393*F661+0.0732*F661*F661)*K661/L661</f>
        <v>1.0599701100838959</v>
      </c>
      <c r="N661">
        <f>H661/1000/(M661*G661*K661)*10^6</f>
        <v>102432876.31580923</v>
      </c>
      <c r="O661">
        <f t="shared" si="40"/>
        <v>18.444718276813237</v>
      </c>
      <c r="P661" s="13">
        <v>1057.0062041234301</v>
      </c>
      <c r="Q661">
        <f>R661*B661*1000/K661</f>
        <v>7.905110722706719</v>
      </c>
      <c r="R661">
        <f>LN(1/(1-F661))</f>
        <v>0.24134754281020265</v>
      </c>
      <c r="S661">
        <v>6</v>
      </c>
      <c r="T661">
        <v>18.393725724378498</v>
      </c>
      <c r="U661">
        <f t="shared" si="41"/>
        <v>97340502.471244767</v>
      </c>
      <c r="V661" s="10">
        <f t="shared" si="42"/>
        <v>4.9714252178804853E-2</v>
      </c>
      <c r="W661">
        <f>6310.7*EXP(-2.62*(C661+273)*0.001-0.669*(D661-E661)/D661)*POWER(B661*(D661-E661)/D661/SQRT(J661*0.01*(D661-E661)),0.115)*POWER(((D661-E661)/D661),0.407)*1000000</f>
        <v>98239162.857339576</v>
      </c>
      <c r="X661" s="10">
        <f t="shared" si="43"/>
        <v>4.0941088538215847E-2</v>
      </c>
      <c r="Y661">
        <f>(H661/N661)*U661</f>
        <v>35156176.459745467</v>
      </c>
      <c r="Z661" s="11">
        <f>ABS(H661-Y661)</f>
        <v>1839197.3426620364</v>
      </c>
      <c r="AA661">
        <v>36434722.632919997</v>
      </c>
      <c r="AB661" s="10">
        <f>ABS(AA661-H661)/H661</f>
        <v>1.5154629129629752E-2</v>
      </c>
      <c r="AD661" s="11"/>
    </row>
    <row r="662" spans="1:30" ht="15.6" x14ac:dyDescent="0.25">
      <c r="A662" s="17" t="s">
        <v>24</v>
      </c>
      <c r="B662" s="18">
        <v>2.12820053218412</v>
      </c>
      <c r="C662" s="18">
        <v>1050.34584926046</v>
      </c>
      <c r="D662" s="19">
        <v>0.25</v>
      </c>
      <c r="E662" s="19">
        <v>0.226320991643717</v>
      </c>
      <c r="F662" s="20">
        <v>9.4678162160267906E-2</v>
      </c>
      <c r="G662" s="20">
        <v>4.05</v>
      </c>
      <c r="H662" s="21">
        <v>42308093.5327911</v>
      </c>
      <c r="I662" s="21">
        <v>2489944.1058748499</v>
      </c>
      <c r="J662">
        <f>560*(1+2.2*10^(-5)*H662/(G662*1000)/((D662-E662)*1000))</f>
        <v>565.43520125277189</v>
      </c>
      <c r="K662">
        <f>(J662*(D662-E662)*1000)^(1/2)</f>
        <v>115.71060822327807</v>
      </c>
      <c r="L662">
        <f>(D662+E662)/2*1000</f>
        <v>238.16049582185849</v>
      </c>
      <c r="M662">
        <f>0.8049-0.3393*F662+(0.2488+0.0393*F662+0.0732*F662*F662)*K662/L662</f>
        <v>0.89578210367804734</v>
      </c>
      <c r="N662">
        <f>H662/1000/(M662*G662*K662)*10^6</f>
        <v>100784297.85024635</v>
      </c>
      <c r="O662">
        <f t="shared" si="40"/>
        <v>18.428493126172135</v>
      </c>
      <c r="P662" s="18">
        <v>1050.34584926046</v>
      </c>
      <c r="Q662">
        <f>R662*B662*1000/K662</f>
        <v>1.8294000325289099</v>
      </c>
      <c r="R662">
        <f>LN(1/(1-F662))</f>
        <v>9.9464776578343336E-2</v>
      </c>
      <c r="S662">
        <v>6</v>
      </c>
      <c r="T662">
        <v>18.354363920023999</v>
      </c>
      <c r="U662">
        <f t="shared" si="41"/>
        <v>93583432.261195973</v>
      </c>
      <c r="V662" s="10">
        <f t="shared" si="42"/>
        <v>7.1448288499762369E-2</v>
      </c>
      <c r="W662">
        <f>6310.7*EXP(-2.62*(C662+273)*0.001-0.669*(D662-E662)/D662)*POWER(B662*(D662-E662)/D662/SQRT(J662*0.01*(D662-E662)),0.115)*POWER(((D662-E662)/D662),0.407)*1000000</f>
        <v>66132346.652302288</v>
      </c>
      <c r="X662" s="10">
        <f t="shared" si="43"/>
        <v>0.34382291623872602</v>
      </c>
      <c r="Y662">
        <f>(H662/N662)*U662</f>
        <v>39285252.660185307</v>
      </c>
      <c r="Z662" s="11">
        <f>ABS(H662-Y662)</f>
        <v>3022840.8726057932</v>
      </c>
      <c r="AA662">
        <v>40487088.7549612</v>
      </c>
      <c r="AB662" s="10">
        <f>ABS(AA662-H662)/H662</f>
        <v>4.3041522927959909E-2</v>
      </c>
      <c r="AD662" s="11"/>
    </row>
    <row r="663" spans="1:30" ht="15.6" x14ac:dyDescent="0.25">
      <c r="A663" s="12">
        <v>7</v>
      </c>
      <c r="B663" s="13">
        <v>4.7639885659621299</v>
      </c>
      <c r="C663" s="13">
        <v>1047.3190408435801</v>
      </c>
      <c r="D663" s="14">
        <v>7.6413588970369109E-2</v>
      </c>
      <c r="E663" s="14">
        <v>6.1131898453891206E-2</v>
      </c>
      <c r="F663" s="12">
        <v>0.199725182443029</v>
      </c>
      <c r="G663" s="12">
        <v>3.1499553272643999</v>
      </c>
      <c r="H663" s="15">
        <v>35344792.007767998</v>
      </c>
      <c r="I663" s="15">
        <v>1415389.74979973</v>
      </c>
      <c r="J663">
        <f>560*(1+2.2*10^(-5)*H663/(G663*1000)/((D663-E663)*1000))</f>
        <v>569.04607831695034</v>
      </c>
      <c r="K663">
        <f>(J663*(D663-E663)*1000)^(1/2)</f>
        <v>93.252271063256586</v>
      </c>
      <c r="L663">
        <f>(D663+E663)/2*1000</f>
        <v>68.772743712130165</v>
      </c>
      <c r="M663">
        <f>0.8049-0.3393*F663+(0.2488+0.0393*F663+0.0732*F663*F663)*K663/L663</f>
        <v>1.0890955525421906</v>
      </c>
      <c r="N663">
        <f>H663/1000/(M663*G663*K663)*10^6</f>
        <v>110483044.61278197</v>
      </c>
      <c r="O663">
        <f t="shared" si="40"/>
        <v>18.520372624730328</v>
      </c>
      <c r="P663" s="13">
        <v>1047.3190408435801</v>
      </c>
      <c r="Q663">
        <f>R663*B663*1000/K663</f>
        <v>11.38221151432958</v>
      </c>
      <c r="R663">
        <f>LN(1/(1-F663))</f>
        <v>0.22280008835815068</v>
      </c>
      <c r="S663">
        <v>6</v>
      </c>
      <c r="T663">
        <v>18.507277354633299</v>
      </c>
      <c r="U663">
        <f t="shared" si="41"/>
        <v>109045671.23944999</v>
      </c>
      <c r="V663" s="10">
        <f t="shared" si="42"/>
        <v>1.3009900101591577E-2</v>
      </c>
      <c r="W663">
        <f>6310.7*EXP(-2.62*(C663+273)*0.001-0.669*(D663-E663)/D663)*POWER(B663*(D663-E663)/D663/SQRT(J663*0.01*(D663-E663)),0.115)*POWER(((D663-E663)/D663),0.407)*1000000</f>
        <v>103210527.90994093</v>
      </c>
      <c r="X663" s="10">
        <f t="shared" si="43"/>
        <v>6.5824731100863176E-2</v>
      </c>
      <c r="Y663">
        <f>(H663/N663)*U663</f>
        <v>34884959.794635408</v>
      </c>
      <c r="Z663" s="11">
        <f>ABS(H663-Y663)</f>
        <v>459832.21313259006</v>
      </c>
      <c r="AA663">
        <v>35162061.621370599</v>
      </c>
      <c r="AB663" s="10">
        <f>ABS(AA663-H663)/H663</f>
        <v>5.169938087547352E-3</v>
      </c>
      <c r="AD663" s="11"/>
    </row>
    <row r="664" spans="1:30" ht="15.6" x14ac:dyDescent="0.25">
      <c r="A664" s="17" t="s">
        <v>24</v>
      </c>
      <c r="B664" s="18">
        <v>2.12819147948036</v>
      </c>
      <c r="C664" s="18">
        <v>1048.4462440511199</v>
      </c>
      <c r="D664" s="19">
        <v>0.25</v>
      </c>
      <c r="E664" s="19">
        <v>0.226327754518823</v>
      </c>
      <c r="F664" s="20">
        <v>9.4651121476117595E-2</v>
      </c>
      <c r="G664" s="20">
        <v>4.05</v>
      </c>
      <c r="H664" s="21">
        <v>42393415.895287603</v>
      </c>
      <c r="I664" s="21">
        <v>2494752.1718339701</v>
      </c>
      <c r="J664">
        <f>560*(1+2.2*10^(-5)*H664/(G664*1000)/((D664-E664)*1000))</f>
        <v>565.44771827856368</v>
      </c>
      <c r="K664">
        <f>(J664*(D664-E664)*1000)^(1/2)</f>
        <v>115.69536375266544</v>
      </c>
      <c r="L664">
        <f>(D664+E664)/2*1000</f>
        <v>238.16387725941152</v>
      </c>
      <c r="M664">
        <f>0.8049-0.3393*F664+(0.2488+0.0393*F664+0.0732*F664*F664)*K664/L664</f>
        <v>0.8957726284211015</v>
      </c>
      <c r="N664">
        <f>H664/1000/(M664*G664*K664)*10^6</f>
        <v>101001923.53629416</v>
      </c>
      <c r="O664">
        <f t="shared" si="40"/>
        <v>18.430650119537987</v>
      </c>
      <c r="P664" s="18">
        <v>1048.4462440511199</v>
      </c>
      <c r="Q664">
        <f>R664*B664*1000/K664</f>
        <v>1.8290838805918632</v>
      </c>
      <c r="R664">
        <f>LN(1/(1-F664))</f>
        <v>9.9434908437319197E-2</v>
      </c>
      <c r="S664">
        <v>6</v>
      </c>
      <c r="T664">
        <v>18.3593473288539</v>
      </c>
      <c r="U664">
        <f t="shared" si="41"/>
        <v>94050960.739067316</v>
      </c>
      <c r="V664" s="10">
        <f t="shared" si="42"/>
        <v>6.8820103160996515E-2</v>
      </c>
      <c r="W664">
        <f>6310.7*EXP(-2.62*(C664+273)*0.001-0.669*(D664-E664)/D664)*POWER(B664*(D664-E664)/D664/SQRT(J664*0.01*(D664-E664)),0.115)*POWER(((D664-E664)/D664),0.407)*1000000</f>
        <v>66454573.20035962</v>
      </c>
      <c r="X664" s="10">
        <f t="shared" si="43"/>
        <v>0.34204645937777861</v>
      </c>
      <c r="Y664">
        <f>(H664/N664)*U664</f>
        <v>39475896.640026882</v>
      </c>
      <c r="Z664" s="11">
        <f>ABS(H664-Y664)</f>
        <v>2917519.2552607208</v>
      </c>
      <c r="AA664">
        <v>40572329.525705002</v>
      </c>
      <c r="AB664" s="10">
        <f>ABS(AA664-H664)/H664</f>
        <v>4.2956820796906589E-2</v>
      </c>
      <c r="AD664" s="11"/>
    </row>
    <row r="665" spans="1:30" ht="15.6" x14ac:dyDescent="0.25">
      <c r="A665" s="12">
        <v>6</v>
      </c>
      <c r="B665" s="13">
        <v>4.3601472354083297</v>
      </c>
      <c r="C665" s="13">
        <v>1036.5624303690599</v>
      </c>
      <c r="D665" s="14">
        <v>9.7038065933389012E-2</v>
      </c>
      <c r="E665" s="14">
        <v>7.6157747097088807E-2</v>
      </c>
      <c r="F665" s="12">
        <v>0.21495506046639401</v>
      </c>
      <c r="G665" s="12">
        <v>3.1494357462720699</v>
      </c>
      <c r="H665" s="15">
        <v>39437104.815035596</v>
      </c>
      <c r="I665" s="15">
        <v>1913972.89604597</v>
      </c>
      <c r="J665">
        <f>560*(1+2.2*10^(-5)*H665/(G665*1000)/((D665-E665)*1000))</f>
        <v>567.38832267071689</v>
      </c>
      <c r="K665">
        <f>(J665*(D665-E665)*1000)^(1/2)</f>
        <v>108.84506916419387</v>
      </c>
      <c r="L665">
        <f>(D665+E665)/2*1000</f>
        <v>86.597906515238904</v>
      </c>
      <c r="M665">
        <f>0.8049-0.3393*F665+(0.2488+0.0393*F665+0.0732*F665*F665)*K665/L665</f>
        <v>1.0595520647407768</v>
      </c>
      <c r="N665">
        <f>H665/1000/(M665*G665*K665)*10^6</f>
        <v>108577843.18014641</v>
      </c>
      <c r="O665">
        <f t="shared" si="40"/>
        <v>18.502977922366469</v>
      </c>
      <c r="P665" s="13">
        <v>1036.5624303690599</v>
      </c>
      <c r="Q665">
        <f>R665*B665*1000/K665</f>
        <v>9.6946793702971039</v>
      </c>
      <c r="R665">
        <f>LN(1/(1-F665))</f>
        <v>0.24201431502481138</v>
      </c>
      <c r="S665">
        <v>6</v>
      </c>
      <c r="T665">
        <v>18.491552418244598</v>
      </c>
      <c r="U665">
        <f t="shared" si="41"/>
        <v>107344346.6636917</v>
      </c>
      <c r="V665" s="10">
        <f t="shared" si="42"/>
        <v>1.1360480926188243E-2</v>
      </c>
      <c r="W665">
        <f>6310.7*EXP(-2.62*(C665+273)*0.001-0.669*(D665-E665)/D665)*POWER(B665*(D665-E665)/D665/SQRT(J665*0.01*(D665-E665)),0.115)*POWER(((D665-E665)/D665),0.407)*1000000</f>
        <v>106169669.61241573</v>
      </c>
      <c r="X665" s="10">
        <f t="shared" si="43"/>
        <v>2.2179235626693841E-2</v>
      </c>
      <c r="Y665">
        <f>(H665/N665)*U665</f>
        <v>38989080.338000298</v>
      </c>
      <c r="Z665" s="11">
        <f>ABS(H665-Y665)</f>
        <v>448024.47703529894</v>
      </c>
      <c r="AA665">
        <v>39414928.134820499</v>
      </c>
      <c r="AB665" s="10">
        <f>ABS(AA665-H665)/H665</f>
        <v>5.6233033127327822E-4</v>
      </c>
      <c r="AD665" s="11"/>
    </row>
    <row r="666" spans="1:30" ht="15.6" x14ac:dyDescent="0.25">
      <c r="A666" s="12">
        <v>7</v>
      </c>
      <c r="B666" s="13">
        <v>4.7706614104230098</v>
      </c>
      <c r="C666" s="13">
        <v>1045.4957047451501</v>
      </c>
      <c r="D666" s="14">
        <v>7.6157747097088807E-2</v>
      </c>
      <c r="E666" s="14">
        <v>6.09200374586268E-2</v>
      </c>
      <c r="F666" s="12">
        <v>0.199818513115289</v>
      </c>
      <c r="G666" s="12">
        <v>3.15055839295843</v>
      </c>
      <c r="H666" s="15">
        <v>35650053.595723398</v>
      </c>
      <c r="I666" s="15">
        <v>1425285.0301916599</v>
      </c>
      <c r="J666">
        <f>560*(1+2.2*10^(-5)*H666/(G666*1000)/((D666-E666)*1000))</f>
        <v>569.14879018972363</v>
      </c>
      <c r="K666">
        <f>(J666*(D666-E666)*1000)^(1/2)</f>
        <v>93.126387270166035</v>
      </c>
      <c r="L666">
        <f>(D666+E666)/2*1000</f>
        <v>68.538892277857812</v>
      </c>
      <c r="M666">
        <f>0.8049-0.3393*F666+(0.2488+0.0393*F666+0.0732*F666*F666)*K666/L666</f>
        <v>1.0897967119388841</v>
      </c>
      <c r="N666">
        <f>H666/1000/(M666*G666*K666)*10^6</f>
        <v>111494746.70153837</v>
      </c>
      <c r="O666">
        <f t="shared" si="40"/>
        <v>18.529488032970104</v>
      </c>
      <c r="P666" s="13">
        <v>1045.4957047451501</v>
      </c>
      <c r="Q666">
        <f>R666*B666*1000/K666</f>
        <v>11.419536584186494</v>
      </c>
      <c r="R666">
        <f>LN(1/(1-F666))</f>
        <v>0.22291671843684341</v>
      </c>
      <c r="S666">
        <v>6</v>
      </c>
      <c r="T666">
        <v>18.513120519173601</v>
      </c>
      <c r="U666">
        <f t="shared" si="41"/>
        <v>109684708.21982546</v>
      </c>
      <c r="V666" s="10">
        <f t="shared" si="42"/>
        <v>1.6234293859227478E-2</v>
      </c>
      <c r="W666">
        <f>6310.7*EXP(-2.62*(C666+273)*0.001-0.669*(D666-E666)/D666)*POWER(B666*(D666-E666)/D666/SQRT(J666*0.01*(D666-E666)),0.115)*POWER(((D666-E666)/D666),0.407)*1000000</f>
        <v>103756558.4488465</v>
      </c>
      <c r="X666" s="10">
        <f t="shared" si="43"/>
        <v>6.940406146135579E-2</v>
      </c>
      <c r="Y666">
        <f>(H666/N666)*U666</f>
        <v>35071300.149553217</v>
      </c>
      <c r="Z666" s="11">
        <f>ABS(H666-Y666)</f>
        <v>578753.44617018104</v>
      </c>
      <c r="AA666">
        <v>35425107.2521834</v>
      </c>
      <c r="AB666" s="10">
        <f>ABS(AA666-H666)/H666</f>
        <v>6.3098458726295612E-3</v>
      </c>
      <c r="AD666" s="11"/>
    </row>
    <row r="667" spans="1:30" ht="15.6" x14ac:dyDescent="0.25">
      <c r="A667" s="12">
        <v>6</v>
      </c>
      <c r="B667" s="13">
        <v>4.5822591777966704</v>
      </c>
      <c r="C667" s="13">
        <v>1042.9884323203701</v>
      </c>
      <c r="D667" s="14">
        <v>9.2628930163295195E-2</v>
      </c>
      <c r="E667" s="14">
        <v>6.7260359311554496E-2</v>
      </c>
      <c r="F667" s="12">
        <v>0.273577736819208</v>
      </c>
      <c r="G667" s="12">
        <v>3.1497191980464301</v>
      </c>
      <c r="H667" s="15">
        <v>46801304.353050597</v>
      </c>
      <c r="I667" s="15">
        <v>2468877.8691204898</v>
      </c>
      <c r="J667">
        <f>560*(1+2.2*10^(-5)*H667/(G667*1000)/((D667-E667)*1000))</f>
        <v>567.21607146382507</v>
      </c>
      <c r="K667">
        <f>(J667*(D667-E667)*1000)^(1/2)</f>
        <v>119.95607986749175</v>
      </c>
      <c r="L667">
        <f>(D667+E667)/2*1000</f>
        <v>79.944644737424852</v>
      </c>
      <c r="M667">
        <f>0.8049-0.3393*F667+(0.2488+0.0393*F667+0.0732*F667*F667)*K667/L667</f>
        <v>1.1097501036451145</v>
      </c>
      <c r="N667">
        <f>H667/1000/(M667*G667*K667)*10^6</f>
        <v>111619137.04143082</v>
      </c>
      <c r="O667">
        <f t="shared" si="40"/>
        <v>18.530603072076531</v>
      </c>
      <c r="P667" s="13">
        <v>1042.9884323203701</v>
      </c>
      <c r="Q667">
        <f>R667*B667*1000/K667</f>
        <v>12.209461235365463</v>
      </c>
      <c r="R667">
        <f>LN(1/(1-F667))</f>
        <v>0.3196238035127425</v>
      </c>
      <c r="S667">
        <v>6</v>
      </c>
      <c r="T667">
        <v>18.540926083974799</v>
      </c>
      <c r="U667">
        <f t="shared" si="41"/>
        <v>112777350.56180026</v>
      </c>
      <c r="V667" s="10">
        <f t="shared" si="42"/>
        <v>1.0376478004300771E-2</v>
      </c>
      <c r="W667">
        <f>6310.7*EXP(-2.62*(C667+273)*0.001-0.669*(D667-E667)/D667)*POWER(B667*(D667-E667)/D667/SQRT(J667*0.01*(D667-E667)),0.115)*POWER(((D667-E667)/D667),0.407)*1000000</f>
        <v>113225310.20311047</v>
      </c>
      <c r="X667" s="10">
        <f t="shared" si="43"/>
        <v>1.4389765090940235E-2</v>
      </c>
      <c r="Y667">
        <f>(H667/N667)*U667</f>
        <v>47286937.058242612</v>
      </c>
      <c r="Z667" s="11">
        <f>ABS(H667-Y667)</f>
        <v>485632.70519201458</v>
      </c>
      <c r="AA667">
        <v>45911238.167599097</v>
      </c>
      <c r="AB667" s="10">
        <f>ABS(AA667-H667)/H667</f>
        <v>1.9017978190034868E-2</v>
      </c>
      <c r="AD667" s="11"/>
    </row>
    <row r="668" spans="1:30" ht="15.6" x14ac:dyDescent="0.25">
      <c r="A668" s="12">
        <v>5</v>
      </c>
      <c r="B668" s="13">
        <v>3.88387623659745</v>
      </c>
      <c r="C668" s="13">
        <v>1032.4624709329701</v>
      </c>
      <c r="D668" s="14">
        <v>0.12134794239796499</v>
      </c>
      <c r="E668" s="14">
        <v>9.202764176506921E-2</v>
      </c>
      <c r="F668" s="12">
        <v>0.241422786207592</v>
      </c>
      <c r="G668" s="12">
        <v>3.1478332004557799</v>
      </c>
      <c r="H668" s="15">
        <v>43298633.523211002</v>
      </c>
      <c r="I668" s="15">
        <v>2527149.9206200698</v>
      </c>
      <c r="J668">
        <f>560*(1+2.2*10^(-5)*H668/(G668*1000)/((D668-E668)*1000))</f>
        <v>565.77969296199876</v>
      </c>
      <c r="K668">
        <f>(J668*(D668-E668)*1000)^(1/2)</f>
        <v>128.79763464300606</v>
      </c>
      <c r="L668">
        <f>(D668+E668)/2*1000</f>
        <v>106.6877920815171</v>
      </c>
      <c r="M668">
        <f>0.8049-0.3393*F668+(0.2488+0.0393*F668+0.0732*F668*F668)*K668/L668</f>
        <v>1.0399510585608853</v>
      </c>
      <c r="N668">
        <f>H668/1000/(M668*G668*K668)*10^6</f>
        <v>102693200.76934764</v>
      </c>
      <c r="O668">
        <f t="shared" si="40"/>
        <v>18.447256467929623</v>
      </c>
      <c r="P668" s="13">
        <v>1032.4624709329701</v>
      </c>
      <c r="Q668">
        <f>R668*B668*1000/K668</f>
        <v>8.3321135169797103</v>
      </c>
      <c r="R668">
        <f>LN(1/(1-F668))</f>
        <v>0.27631068736221265</v>
      </c>
      <c r="S668">
        <v>6</v>
      </c>
      <c r="T668">
        <v>18.469536831363399</v>
      </c>
      <c r="U668">
        <f t="shared" si="41"/>
        <v>105006922.16853157</v>
      </c>
      <c r="V668" s="10">
        <f t="shared" si="42"/>
        <v>2.2530424427812164E-2</v>
      </c>
      <c r="W668">
        <f>6310.7*EXP(-2.62*(C668+273)*0.001-0.669*(D668-E668)/D668)*POWER(B668*(D668-E668)/D668/SQRT(J668*0.01*(D668-E668)),0.115)*POWER(((D668-E668)/D668),0.407)*1000000</f>
        <v>108411823.01089104</v>
      </c>
      <c r="X668" s="10">
        <f t="shared" si="43"/>
        <v>5.568647387267258E-2</v>
      </c>
      <c r="Y668">
        <f>(H668/N668)*U668</f>
        <v>44274170.113633238</v>
      </c>
      <c r="Z668" s="11">
        <f>ABS(H668-Y668)</f>
        <v>975536.59042223543</v>
      </c>
      <c r="AA668">
        <v>42569242.032613203</v>
      </c>
      <c r="AB668" s="10">
        <f>ABS(AA668-H668)/H668</f>
        <v>1.6845600686377232E-2</v>
      </c>
      <c r="AD668" s="11"/>
    </row>
    <row r="669" spans="1:30" ht="15.6" x14ac:dyDescent="0.25">
      <c r="A669" s="16">
        <v>6</v>
      </c>
      <c r="B669" s="13">
        <v>4.5912429517998996</v>
      </c>
      <c r="C669" s="13">
        <v>1045.3598302856999</v>
      </c>
      <c r="D669" s="14">
        <v>9.202764176506921E-2</v>
      </c>
      <c r="E669" s="14">
        <v>6.6930934759493493E-2</v>
      </c>
      <c r="F669" s="12">
        <v>0.27241234579273998</v>
      </c>
      <c r="G669" s="12">
        <v>3.14955556134686</v>
      </c>
      <c r="H669" s="15">
        <v>46913311.526565097</v>
      </c>
      <c r="I669" s="15">
        <v>2405236.1443599602</v>
      </c>
      <c r="J669">
        <f>560*(1+2.2*10^(-5)*H669/(G669*1000)/((D669-E669)*1000))</f>
        <v>567.31207745797326</v>
      </c>
      <c r="K669">
        <f>(J669*(D669-E669)*1000)^(1/2)</f>
        <v>119.32168700067575</v>
      </c>
      <c r="L669">
        <f>(D669+E669)/2*1000</f>
        <v>79.479288262281344</v>
      </c>
      <c r="M669">
        <f>0.8049-0.3393*F669+(0.2488+0.0393*F669+0.0732*F669*F669)*K669/L669</f>
        <v>1.1102198149204832</v>
      </c>
      <c r="N669">
        <f>H669/1000/(M669*G669*K669)*10^6</f>
        <v>112439383.78031974</v>
      </c>
      <c r="O669">
        <f t="shared" si="40"/>
        <v>18.537924823556423</v>
      </c>
      <c r="P669" s="13">
        <v>1045.3598302856999</v>
      </c>
      <c r="Q669">
        <f>R669*B669*1000/K669</f>
        <v>12.236759256917114</v>
      </c>
      <c r="R669">
        <f>LN(1/(1-F669))</f>
        <v>0.31802080031161933</v>
      </c>
      <c r="S669">
        <v>6</v>
      </c>
      <c r="T669">
        <v>18.5355723748707</v>
      </c>
      <c r="U669">
        <f t="shared" si="41"/>
        <v>112175186.77650869</v>
      </c>
      <c r="V669" s="10">
        <f t="shared" si="42"/>
        <v>2.3496838467847322E-3</v>
      </c>
      <c r="W669">
        <f>6310.7*EXP(-2.62*(C669+273)*0.001-0.669*(D669-E669)/D669)*POWER(B669*(D669-E669)/D669/SQRT(J669*0.01*(D669-E669)),0.115)*POWER(((D669-E669)/D669),0.407)*1000000</f>
        <v>112455345.37538388</v>
      </c>
      <c r="X669" s="10">
        <f t="shared" si="43"/>
        <v>1.4195733316480576E-4</v>
      </c>
      <c r="Y669">
        <f>(H669/N669)*U669</f>
        <v>46803080.076271951</v>
      </c>
      <c r="Z669" s="11">
        <f>ABS(H669-Y669)</f>
        <v>110231.45029314607</v>
      </c>
      <c r="AA669">
        <v>45607992.896517403</v>
      </c>
      <c r="AB669" s="10">
        <f>ABS(AA669-H669)/H669</f>
        <v>2.7824056489991013E-2</v>
      </c>
      <c r="AD669" s="11"/>
    </row>
    <row r="670" spans="1:30" ht="15.6" x14ac:dyDescent="0.25">
      <c r="A670" s="12">
        <v>1</v>
      </c>
      <c r="B670" s="13">
        <v>2.07729747232157</v>
      </c>
      <c r="C670" s="13">
        <v>1035.0305805148701</v>
      </c>
      <c r="D670" s="14">
        <v>0.22427978058022899</v>
      </c>
      <c r="E670" s="14">
        <v>0.201295698080182</v>
      </c>
      <c r="F670" s="12">
        <v>0.102433839807722</v>
      </c>
      <c r="G670" s="12">
        <v>4.0519071138174496</v>
      </c>
      <c r="H670" s="15">
        <v>37571573.672710598</v>
      </c>
      <c r="I670" s="15">
        <v>2139303.5350251598</v>
      </c>
      <c r="J670">
        <f>560*(1+2.2*10^(-5)*H670/(G670*1000)/((D670-E670)*1000))</f>
        <v>564.97030958802429</v>
      </c>
      <c r="K670">
        <f>(J670*(D670-E670)*1000)^(1/2)</f>
        <v>113.95316672057973</v>
      </c>
      <c r="L670">
        <f>(D670+E670)/2*1000</f>
        <v>212.78773933020551</v>
      </c>
      <c r="M670">
        <f>0.8049-0.3393*F670+(0.2488+0.0393*F670+0.0732*F670*F670)*K670/L670</f>
        <v>0.90594998737353261</v>
      </c>
      <c r="N670">
        <f>H670/1000/(M670*G670*K670)*10^6</f>
        <v>89819220.739165217</v>
      </c>
      <c r="O670">
        <f t="shared" si="40"/>
        <v>18.3133095497809</v>
      </c>
      <c r="P670" s="13">
        <v>1035.0305805148701</v>
      </c>
      <c r="Q670">
        <f>R670*B670*1000/K670</f>
        <v>1.9700225505401814</v>
      </c>
      <c r="R670">
        <f>LN(1/(1-F670))</f>
        <v>0.10806844524492609</v>
      </c>
      <c r="S670">
        <v>6</v>
      </c>
      <c r="T670">
        <v>18.3933766314953</v>
      </c>
      <c r="U670">
        <f t="shared" si="41"/>
        <v>97306527.525136128</v>
      </c>
      <c r="V670" s="10">
        <f t="shared" si="42"/>
        <v>8.335973886607223E-2</v>
      </c>
      <c r="W670">
        <f>6310.7*EXP(-2.62*(C670+273)*0.001-0.669*(D670-E670)/D670)*POWER(B670*(D670-E670)/D670/SQRT(J670*0.01*(D670-E670)),0.115)*POWER(((D670-E670)/D670),0.407)*1000000</f>
        <v>71285232.276969969</v>
      </c>
      <c r="X670" s="10">
        <f t="shared" si="43"/>
        <v>0.20634768716172569</v>
      </c>
      <c r="Y670">
        <f>(H670/N670)*U670</f>
        <v>40703530.242855147</v>
      </c>
      <c r="Z670" s="11">
        <f>ABS(H670-Y670)</f>
        <v>3131956.570144549</v>
      </c>
      <c r="AA670">
        <v>39810467.029693499</v>
      </c>
      <c r="AB670" s="10">
        <f>ABS(AA670-H670)/H670</f>
        <v>5.9590087348645703E-2</v>
      </c>
      <c r="AD670" s="11"/>
    </row>
    <row r="671" spans="1:30" ht="15.6" x14ac:dyDescent="0.25">
      <c r="A671" s="12">
        <v>3</v>
      </c>
      <c r="B671" s="13">
        <v>3.3782530025185702</v>
      </c>
      <c r="C671" s="13">
        <v>1037.62275889236</v>
      </c>
      <c r="D671" s="14">
        <v>0.162988305740463</v>
      </c>
      <c r="E671" s="14">
        <v>0.12794208884229</v>
      </c>
      <c r="F671" s="12">
        <v>0.21489104776123699</v>
      </c>
      <c r="G671" s="12">
        <v>2.97466827263644</v>
      </c>
      <c r="H671" s="15">
        <v>38105841.737135902</v>
      </c>
      <c r="I671" s="15">
        <v>2518615.8438446899</v>
      </c>
      <c r="J671">
        <f>560*(1+2.2*10^(-5)*H671/(G671*1000)/((D671-E671)*1000))</f>
        <v>564.50321395428148</v>
      </c>
      <c r="K671">
        <f>(J671*(D671-E671)*1000)^(1/2)</f>
        <v>140.65454872117542</v>
      </c>
      <c r="L671">
        <f>(D671+E671)/2*1000</f>
        <v>145.46519729137648</v>
      </c>
      <c r="M671">
        <f>0.8049-0.3393*F671+(0.2488+0.0393*F671+0.0732*F671*F671)*K671/L671</f>
        <v>0.98399383807024654</v>
      </c>
      <c r="N671">
        <f>H671/1000/(M671*G671*K671)*10^6</f>
        <v>92556485.940585047</v>
      </c>
      <c r="O671">
        <f t="shared" si="40"/>
        <v>18.343329674923563</v>
      </c>
      <c r="P671" s="13">
        <v>1037.62275889236</v>
      </c>
      <c r="Q671">
        <f>R671*B671*1000/K671</f>
        <v>5.8107621949689836</v>
      </c>
      <c r="R671">
        <f>LN(1/(1-F671))</f>
        <v>0.24193277816969433</v>
      </c>
      <c r="S671">
        <v>6</v>
      </c>
      <c r="T671">
        <v>18.4044335120245</v>
      </c>
      <c r="U671">
        <f t="shared" si="41"/>
        <v>98388404.243491963</v>
      </c>
      <c r="V671" s="10">
        <f t="shared" si="42"/>
        <v>6.3009288259394475E-2</v>
      </c>
      <c r="W671">
        <f>6310.7*EXP(-2.62*(C671+273)*0.001-0.669*(D671-E671)/D671)*POWER(B671*(D671-E671)/D671/SQRT(J671*0.01*(D671-E671)),0.115)*POWER(((D671-E671)/D671),0.407)*1000000</f>
        <v>99799631.312351376</v>
      </c>
      <c r="X671" s="10">
        <f t="shared" si="43"/>
        <v>7.8256486276023204E-2</v>
      </c>
      <c r="Y671">
        <f>(H671/N671)*U671</f>
        <v>40506863.703517966</v>
      </c>
      <c r="Z671" s="11">
        <f>ABS(H671-Y671)</f>
        <v>2401021.9663820639</v>
      </c>
      <c r="AA671">
        <v>38467356.037040502</v>
      </c>
      <c r="AB671" s="10">
        <f>ABS(AA671-H671)/H671</f>
        <v>9.4871096772620924E-3</v>
      </c>
      <c r="AD671" s="11"/>
    </row>
    <row r="672" spans="1:30" ht="15.6" x14ac:dyDescent="0.25">
      <c r="A672" s="12">
        <v>4</v>
      </c>
      <c r="B672" s="13">
        <v>3.8977793698497498</v>
      </c>
      <c r="C672" s="13">
        <v>1038.0744906700299</v>
      </c>
      <c r="D672" s="14">
        <v>0.12794208884229</v>
      </c>
      <c r="E672" s="14">
        <v>9.6356847780633206E-2</v>
      </c>
      <c r="F672" s="12">
        <v>0.24667858316932401</v>
      </c>
      <c r="G672" s="12">
        <v>2.97707505246888</v>
      </c>
      <c r="H672" s="15">
        <v>41304782.7035252</v>
      </c>
      <c r="I672" s="15">
        <v>2523826.7584953201</v>
      </c>
      <c r="J672">
        <f>560*(1+2.2*10^(-5)*H672/(G672*1000)/((D672-E672)*1000))</f>
        <v>565.41174183239457</v>
      </c>
      <c r="K672">
        <f>(J672*(D672-E672)*1000)^(1/2)</f>
        <v>133.63632053026393</v>
      </c>
      <c r="L672">
        <f>(D672+E672)/2*1000</f>
        <v>112.1494683114616</v>
      </c>
      <c r="M672">
        <f>0.8049-0.3393*F672+(0.2488+0.0393*F672+0.0732*F672*F672)*K672/L672</f>
        <v>1.0345293303483585</v>
      </c>
      <c r="N672">
        <f>H672/1000/(M672*G672*K672)*10^6</f>
        <v>100355976.42814051</v>
      </c>
      <c r="O672">
        <f t="shared" si="40"/>
        <v>18.424234187269221</v>
      </c>
      <c r="P672" s="13">
        <v>1038.0744906700299</v>
      </c>
      <c r="Q672">
        <f>R672*B672*1000/K672</f>
        <v>8.2619591644109054</v>
      </c>
      <c r="R672">
        <f>LN(1/(1-F672))</f>
        <v>0.28326329387538618</v>
      </c>
      <c r="S672">
        <v>6</v>
      </c>
      <c r="T672">
        <v>18.452641830652599</v>
      </c>
      <c r="U672">
        <f t="shared" si="41"/>
        <v>103247732.74236524</v>
      </c>
      <c r="V672" s="10">
        <f t="shared" si="42"/>
        <v>2.8814988575148439E-2</v>
      </c>
      <c r="W672">
        <f>6310.7*EXP(-2.62*(C672+273)*0.001-0.669*(D672-E672)/D672)*POWER(B672*(D672-E672)/D672/SQRT(J672*0.01*(D672-E672)),0.115)*POWER(((D672-E672)/D672),0.407)*1000000</f>
        <v>107244505.04850093</v>
      </c>
      <c r="X672" s="10">
        <f t="shared" si="43"/>
        <v>6.8640940634890069E-2</v>
      </c>
      <c r="Y672">
        <f>(H672/N672)*U672</f>
        <v>42494979.545226268</v>
      </c>
      <c r="Z672" s="11">
        <f>ABS(H672-Y672)</f>
        <v>1190196.841701068</v>
      </c>
      <c r="AA672">
        <v>41120229.8659508</v>
      </c>
      <c r="AB672" s="10">
        <f>ABS(AA672-H672)/H672</f>
        <v>4.4680742881295721E-3</v>
      </c>
      <c r="AD672" s="11"/>
    </row>
    <row r="673" spans="1:30" ht="15.6" x14ac:dyDescent="0.25">
      <c r="A673" s="12">
        <v>5</v>
      </c>
      <c r="B673" s="13">
        <v>4.66104281675082</v>
      </c>
      <c r="C673" s="13">
        <v>1051.2652245148199</v>
      </c>
      <c r="D673" s="14">
        <v>9.6356847780633206E-2</v>
      </c>
      <c r="E673" s="14">
        <v>6.8184715676297497E-2</v>
      </c>
      <c r="F673" s="12">
        <v>0.292069798594353</v>
      </c>
      <c r="G673" s="12">
        <v>2.9790160510148298</v>
      </c>
      <c r="H673" s="15">
        <v>45990048.483587697</v>
      </c>
      <c r="I673" s="15">
        <v>2520159.9060857301</v>
      </c>
      <c r="J673">
        <f>560*(1+2.2*10^(-5)*H673/(G673*1000)/((D673-E673)*1000))</f>
        <v>566.75121619726178</v>
      </c>
      <c r="K673">
        <f>(J673*(D673-E673)*1000)^(1/2)</f>
        <v>126.35897329830671</v>
      </c>
      <c r="L673">
        <f>(D673+E673)/2*1000</f>
        <v>82.270781728465352</v>
      </c>
      <c r="M673">
        <f>0.8049-0.3393*F673+(0.2488+0.0393*F673+0.0732*F673*F673)*K673/L673</f>
        <v>1.1151505249590399</v>
      </c>
      <c r="N673">
        <f>H673/1000/(M673*G673*K673)*10^6</f>
        <v>109559853.42351709</v>
      </c>
      <c r="O673">
        <f t="shared" si="40"/>
        <v>18.511981564493315</v>
      </c>
      <c r="P673" s="13">
        <v>1051.2652245148199</v>
      </c>
      <c r="Q673">
        <f>R673*B673*1000/K673</f>
        <v>12.741238014157737</v>
      </c>
      <c r="R673">
        <f>LN(1/(1-F673))</f>
        <v>0.34540977573353993</v>
      </c>
      <c r="S673">
        <v>6</v>
      </c>
      <c r="T673">
        <v>18.532238846379499</v>
      </c>
      <c r="U673">
        <f t="shared" si="41"/>
        <v>111801870.17185631</v>
      </c>
      <c r="V673" s="10">
        <f t="shared" si="42"/>
        <v>2.0463853120288773E-2</v>
      </c>
      <c r="W673">
        <f>6310.7*EXP(-2.62*(C673+273)*0.001-0.669*(D673-E673)/D673)*POWER(B673*(D673-E673)/D673/SQRT(J673*0.01*(D673-E673)),0.115)*POWER(((D673-E673)/D673),0.407)*1000000</f>
        <v>112777753.61739649</v>
      </c>
      <c r="X673" s="10">
        <f t="shared" si="43"/>
        <v>2.9371161911290685E-2</v>
      </c>
      <c r="Y673">
        <f>(H673/N673)*U673</f>
        <v>46931182.080750793</v>
      </c>
      <c r="Z673" s="11">
        <f>ABS(H673-Y673)</f>
        <v>941133.59716309607</v>
      </c>
      <c r="AA673">
        <v>44582101.089463398</v>
      </c>
      <c r="AB673" s="10">
        <f>ABS(AA673-H673)/H673</f>
        <v>3.0614175034556625E-2</v>
      </c>
      <c r="AD673" s="11"/>
    </row>
    <row r="674" spans="1:30" ht="15.6" x14ac:dyDescent="0.25">
      <c r="A674" s="12">
        <v>2</v>
      </c>
      <c r="B674" s="13">
        <v>2.0764182574897498</v>
      </c>
      <c r="C674" s="13">
        <v>1047.2350912766899</v>
      </c>
      <c r="D674" s="14">
        <v>0.20875631033853198</v>
      </c>
      <c r="E674" s="14">
        <v>0.18843881919206201</v>
      </c>
      <c r="F674" s="12">
        <v>9.7279757137994499E-2</v>
      </c>
      <c r="G674" s="12">
        <v>3.6974112303067801</v>
      </c>
      <c r="H674" s="15">
        <v>33395093.181490101</v>
      </c>
      <c r="I674" s="15">
        <v>1740690.5352532801</v>
      </c>
      <c r="J674">
        <f>560*(1+2.2*10^(-5)*H674/(G674*1000)/((D674-E674)*1000))</f>
        <v>565.47678298140545</v>
      </c>
      <c r="K674">
        <f>(J674*(D674-E674)*1000)^(1/2)</f>
        <v>107.18707726101606</v>
      </c>
      <c r="L674">
        <f>(D674+E674)/2*1000</f>
        <v>198.59756476529699</v>
      </c>
      <c r="M674">
        <f>0.8049-0.3393*F674+(0.2488+0.0393*F674+0.0732*F674*F674)*K674/L674</f>
        <v>0.90861258782328258</v>
      </c>
      <c r="N674">
        <f>H674/1000/(M674*G674*K674)*10^6</f>
        <v>92739281.21448417</v>
      </c>
      <c r="O674">
        <f t="shared" si="40"/>
        <v>18.345302686352849</v>
      </c>
      <c r="P674" s="13">
        <v>1047.2350912766899</v>
      </c>
      <c r="Q674">
        <f>R674*B674*1000/K674</f>
        <v>1.9825711409796936</v>
      </c>
      <c r="R674">
        <f>LN(1/(1-F674))</f>
        <v>0.1023425821349484</v>
      </c>
      <c r="S674">
        <v>6</v>
      </c>
      <c r="T674">
        <v>18.3610849851074</v>
      </c>
      <c r="U674">
        <f t="shared" si="41"/>
        <v>94214531.052474529</v>
      </c>
      <c r="V674" s="10">
        <f t="shared" si="42"/>
        <v>1.5907497003114054E-2</v>
      </c>
      <c r="W674">
        <f>6310.7*EXP(-2.62*(C674+273)*0.001-0.669*(D674-E674)/D674)*POWER(B674*(D674-E674)/D674/SQRT(J674*0.01*(D674-E674)),0.115)*POWER(((D674-E674)/D674),0.407)*1000000</f>
        <v>67912487.514757514</v>
      </c>
      <c r="X674" s="10">
        <f t="shared" si="43"/>
        <v>0.26770526334259714</v>
      </c>
      <c r="Y674">
        <f>(H674/N674)*U674</f>
        <v>33926325.526193373</v>
      </c>
      <c r="Z674" s="11">
        <f>ABS(H674-Y674)</f>
        <v>531232.34470327199</v>
      </c>
      <c r="AA674">
        <v>31887074.285342</v>
      </c>
      <c r="AB674" s="10">
        <f>ABS(AA674-H674)/H674</f>
        <v>4.5156900385112567E-2</v>
      </c>
      <c r="AD674" s="11"/>
    </row>
    <row r="675" spans="1:30" ht="15.6" x14ac:dyDescent="0.25">
      <c r="A675" s="12">
        <v>3</v>
      </c>
      <c r="B675" s="13">
        <v>2.37253272006885</v>
      </c>
      <c r="C675" s="13">
        <v>1046.6967216983601</v>
      </c>
      <c r="D675" s="14">
        <v>0.18881246802523299</v>
      </c>
      <c r="E675" s="14">
        <v>0.14903410906220299</v>
      </c>
      <c r="F675" s="12">
        <v>0.210565027172885</v>
      </c>
      <c r="G675" s="12">
        <v>2.9646056837808001</v>
      </c>
      <c r="H675" s="15">
        <v>38027647.585310303</v>
      </c>
      <c r="I675" s="15">
        <v>2619691.7990575698</v>
      </c>
      <c r="J675">
        <f>560*(1+2.2*10^(-5)*H675/(G675*1000)/((D675-E675)*1000))</f>
        <v>563.9727969507677</v>
      </c>
      <c r="K675">
        <f>(J675*(D675-E675)*1000)^(1/2)</f>
        <v>149.77954587490132</v>
      </c>
      <c r="L675">
        <f>(D675+E675)/2*1000</f>
        <v>168.923288543718</v>
      </c>
      <c r="M675">
        <f>0.8049-0.3393*F675+(0.2488+0.0393*F675+0.0732*F675*F675)*K675/L675</f>
        <v>0.96427437333127974</v>
      </c>
      <c r="N675">
        <f>H675/1000/(M675*G675*K675)*10^6</f>
        <v>88813582.576312467</v>
      </c>
      <c r="O675">
        <f t="shared" si="40"/>
        <v>18.302050153206135</v>
      </c>
      <c r="P675" s="13">
        <v>1046.6967216983601</v>
      </c>
      <c r="Q675">
        <f>R675*B675*1000/K675</f>
        <v>3.7452139806778479</v>
      </c>
      <c r="R675">
        <f>LN(1/(1-F675))</f>
        <v>0.23643781368544448</v>
      </c>
      <c r="S675">
        <v>6</v>
      </c>
      <c r="T675">
        <v>18.358869110193201</v>
      </c>
      <c r="U675">
        <f t="shared" si="41"/>
        <v>94005994.567273349</v>
      </c>
      <c r="V675" s="10">
        <f t="shared" si="42"/>
        <v>5.8464165506434067E-2</v>
      </c>
      <c r="W675">
        <f>6310.7*EXP(-2.62*(C675+273)*0.001-0.669*(D675-E675)/D675)*POWER(B675*(D675-E675)/D675/SQRT(J675*0.01*(D675-E675)),0.115)*POWER(((D675-E675)/D675),0.407)*1000000</f>
        <v>92182398.762121379</v>
      </c>
      <c r="X675" s="10">
        <f t="shared" si="43"/>
        <v>3.7931317351310306E-2</v>
      </c>
      <c r="Y675">
        <f>(H675/N675)*U675</f>
        <v>40250902.267558232</v>
      </c>
      <c r="Z675" s="11">
        <f>ABS(H675-Y675)</f>
        <v>2223254.6822479293</v>
      </c>
      <c r="AA675">
        <v>38999757.931826301</v>
      </c>
      <c r="AB675" s="10">
        <f>ABS(AA675-H675)/H675</f>
        <v>2.5563252218933328E-2</v>
      </c>
      <c r="AD675" s="11"/>
    </row>
    <row r="676" spans="1:30" ht="15.6" x14ac:dyDescent="0.25">
      <c r="A676" s="12">
        <v>4</v>
      </c>
      <c r="B676" s="13">
        <v>2.8767373305809998</v>
      </c>
      <c r="C676" s="13">
        <v>1041.78717389078</v>
      </c>
      <c r="D676" s="14">
        <v>0.14903410906220299</v>
      </c>
      <c r="E676" s="14">
        <v>0.113599477546294</v>
      </c>
      <c r="F676" s="12">
        <v>0.23760246223169099</v>
      </c>
      <c r="G676" s="12">
        <v>2.96752146144593</v>
      </c>
      <c r="H676" s="15">
        <v>41785284.420326799</v>
      </c>
      <c r="I676" s="15">
        <v>2615695.5139747201</v>
      </c>
      <c r="J676">
        <f>560*(1+2.2*10^(-5)*H676/(G676*1000)/((D676-E676)*1000))</f>
        <v>564.89567163682318</v>
      </c>
      <c r="K676">
        <f>(J676*(D676-E676)*1000)^(1/2)</f>
        <v>141.48098801387681</v>
      </c>
      <c r="L676">
        <f>(D676+E676)/2*1000</f>
        <v>131.31679330424851</v>
      </c>
      <c r="M676">
        <f>0.8049-0.3393*F676+(0.2488+0.0393*F676+0.0732*F676*F676)*K676/L676</f>
        <v>1.0068520307557614</v>
      </c>
      <c r="N676">
        <f>H676/1000/(M676*G676*K676)*10^6</f>
        <v>98847515.921121344</v>
      </c>
      <c r="O676">
        <f t="shared" si="40"/>
        <v>18.409088977483872</v>
      </c>
      <c r="P676" s="13">
        <v>1041.78717389078</v>
      </c>
      <c r="Q676">
        <f>R676*B676*1000/K676</f>
        <v>5.5160901869690013</v>
      </c>
      <c r="R676">
        <f>LN(1/(1-F676))</f>
        <v>0.27128715622722738</v>
      </c>
      <c r="S676">
        <v>6</v>
      </c>
      <c r="T676">
        <v>18.390067314562501</v>
      </c>
      <c r="U676">
        <f t="shared" si="41"/>
        <v>96985041.628683746</v>
      </c>
      <c r="V676" s="10">
        <f t="shared" si="42"/>
        <v>1.8841892738344797E-2</v>
      </c>
      <c r="W676">
        <f>6310.7*EXP(-2.62*(C676+273)*0.001-0.669*(D676-E676)/D676)*POWER(B676*(D676-E676)/D676/SQRT(J676*0.01*(D676-E676)),0.115)*POWER(((D676-E676)/D676),0.407)*1000000</f>
        <v>100520435.7374627</v>
      </c>
      <c r="X676" s="10">
        <f t="shared" si="43"/>
        <v>1.692424742040374E-2</v>
      </c>
      <c r="Y676">
        <f>(H676/N676)*U676</f>
        <v>40997970.573237777</v>
      </c>
      <c r="Z676" s="11">
        <f>ABS(H676-Y676)</f>
        <v>787313.8470890224</v>
      </c>
      <c r="AA676">
        <v>40097955.624456003</v>
      </c>
      <c r="AB676" s="10">
        <f>ABS(AA676-H676)/H676</f>
        <v>4.0380933605659045E-2</v>
      </c>
      <c r="AD676" s="11"/>
    </row>
    <row r="677" spans="1:30" ht="15.6" x14ac:dyDescent="0.25">
      <c r="A677" s="12">
        <v>5</v>
      </c>
      <c r="B677" s="13">
        <v>3.4174549760876398</v>
      </c>
      <c r="C677" s="13">
        <v>1049.8923459729799</v>
      </c>
      <c r="D677" s="14">
        <v>0.113599477546294</v>
      </c>
      <c r="E677" s="14">
        <v>8.2152525210629698E-2</v>
      </c>
      <c r="F677" s="12">
        <v>0.27657956759616897</v>
      </c>
      <c r="G677" s="12">
        <v>2.9698533384197701</v>
      </c>
      <c r="H677" s="15">
        <v>45380144.698693603</v>
      </c>
      <c r="I677" s="15">
        <v>2609874.2503831401</v>
      </c>
      <c r="J677">
        <f>560*(1+2.2*10^(-5)*H677/(G677*1000)/((D677-E677)*1000))</f>
        <v>565.98636259883847</v>
      </c>
      <c r="K677">
        <f>(J677*(D677-E677)*1000)^(1/2)</f>
        <v>133.41119206154215</v>
      </c>
      <c r="L677">
        <f>(D677+E677)/2*1000</f>
        <v>97.876001378461851</v>
      </c>
      <c r="M677">
        <f>0.8049-0.3393*F677+(0.2488+0.0393*F677+0.0732*F677*F677)*K677/L677</f>
        <v>1.072635149658675</v>
      </c>
      <c r="N677">
        <f>H677/1000/(M677*G677*K677)*10^6</f>
        <v>106779180.70605451</v>
      </c>
      <c r="O677">
        <f t="shared" si="40"/>
        <v>18.486273528278414</v>
      </c>
      <c r="P677" s="13">
        <v>1049.8923459729799</v>
      </c>
      <c r="Q677">
        <f>R677*B677*1000/K677</f>
        <v>8.2935420854168154</v>
      </c>
      <c r="R677">
        <f>LN(1/(1-F677))</f>
        <v>0.32376471490334296</v>
      </c>
      <c r="S677">
        <v>6</v>
      </c>
      <c r="T677">
        <v>18.418838950962002</v>
      </c>
      <c r="U677">
        <f t="shared" si="41"/>
        <v>99815990.20695363</v>
      </c>
      <c r="V677" s="10">
        <f t="shared" si="42"/>
        <v>6.5211124987645253E-2</v>
      </c>
      <c r="W677">
        <f>6310.7*EXP(-2.62*(C677+273)*0.001-0.669*(D677-E677)/D677)*POWER(B677*(D677-E677)/D677/SQRT(J677*0.01*(D677-E677)),0.115)*POWER(((D677-E677)/D677),0.407)*1000000</f>
        <v>106586380.76281475</v>
      </c>
      <c r="X677" s="10">
        <f t="shared" si="43"/>
        <v>1.8055948918592087E-3</v>
      </c>
      <c r="Y677">
        <f>(H677/N677)*U677</f>
        <v>42420854.410789669</v>
      </c>
      <c r="Z677" s="11">
        <f>ABS(H677-Y677)</f>
        <v>2959290.2879039347</v>
      </c>
      <c r="AA677">
        <v>42795478.318199098</v>
      </c>
      <c r="AB677" s="10">
        <f>ABS(AA677-H677)/H677</f>
        <v>5.6955886713356212E-2</v>
      </c>
      <c r="AD677" s="11"/>
    </row>
    <row r="678" spans="1:30" ht="15.6" x14ac:dyDescent="0.25">
      <c r="A678" s="12">
        <v>1</v>
      </c>
      <c r="B678" s="13">
        <v>2.07735743899612</v>
      </c>
      <c r="C678" s="13">
        <v>1033.7115126809999</v>
      </c>
      <c r="D678" s="14">
        <v>0.223269252136574</v>
      </c>
      <c r="E678" s="14">
        <v>0.201278898649003</v>
      </c>
      <c r="F678" s="12">
        <v>9.84484358398868E-2</v>
      </c>
      <c r="G678" s="12">
        <v>3.8520235220763501</v>
      </c>
      <c r="H678" s="15">
        <v>35490966.218912303</v>
      </c>
      <c r="I678" s="15">
        <v>1997541.1258819399</v>
      </c>
      <c r="J678">
        <f>560*(1+2.2*10^(-5)*H678/(G678*1000)/((D678-E678)*1000))</f>
        <v>565.1618738859496</v>
      </c>
      <c r="K678">
        <f>(J678*(D678-E678)*1000)^(1/2)</f>
        <v>111.48143067098688</v>
      </c>
      <c r="L678">
        <f>(D678+E678)/2*1000</f>
        <v>212.27407539278849</v>
      </c>
      <c r="M678">
        <f>0.8049-0.3393*F678+(0.2488+0.0393*F678+0.0732*F678*F678)*K678/L678</f>
        <v>0.90456496075019421</v>
      </c>
      <c r="N678">
        <f>H678/1000/(M678*G678*K678)*10^6</f>
        <v>91366417.839562505</v>
      </c>
      <c r="O678">
        <f t="shared" si="40"/>
        <v>18.330388549210781</v>
      </c>
      <c r="P678" s="13">
        <v>1033.7115126809999</v>
      </c>
      <c r="Q678">
        <f>R678*B678*1000/K678</f>
        <v>1.9312028167593891</v>
      </c>
      <c r="R678">
        <f>LN(1/(1-F678))</f>
        <v>0.10363803979358341</v>
      </c>
      <c r="S678">
        <v>6</v>
      </c>
      <c r="T678">
        <v>18.3974643139451</v>
      </c>
      <c r="U678">
        <f t="shared" si="41"/>
        <v>97705099.773360223</v>
      </c>
      <c r="V678" s="10">
        <f t="shared" si="42"/>
        <v>6.9376496131525134E-2</v>
      </c>
      <c r="W678">
        <f>6310.7*EXP(-2.62*(C678+273)*0.001-0.669*(D678-E678)/D678)*POWER(B678*(D678-E678)/D678/SQRT(J678*0.01*(D678-E678)),0.115)*POWER(((D678-E678)/D678),0.407)*1000000</f>
        <v>70430298.269656688</v>
      </c>
      <c r="X678" s="10">
        <f t="shared" si="43"/>
        <v>0.22914458140045724</v>
      </c>
      <c r="Y678">
        <f>(H678/N678)*U678</f>
        <v>37953205.099502765</v>
      </c>
      <c r="Z678" s="11">
        <f>ABS(H678-Y678)</f>
        <v>2462238.8805904612</v>
      </c>
      <c r="AA678">
        <v>36390629.081335701</v>
      </c>
      <c r="AB678" s="10">
        <f>ABS(AA678-H678)/H678</f>
        <v>2.534906648847414E-2</v>
      </c>
      <c r="AD678" s="11"/>
    </row>
    <row r="679" spans="1:30" ht="15.6" x14ac:dyDescent="0.25">
      <c r="A679" s="12">
        <v>2</v>
      </c>
      <c r="B679" s="13">
        <v>2.8257941668148301</v>
      </c>
      <c r="C679" s="13">
        <v>1036.81665503872</v>
      </c>
      <c r="D679" s="14">
        <v>0.20174993210953301</v>
      </c>
      <c r="E679" s="14">
        <v>0.16396659930083601</v>
      </c>
      <c r="F679" s="12">
        <v>0.18718526389295001</v>
      </c>
      <c r="G679" s="12">
        <v>2.97163886901662</v>
      </c>
      <c r="H679" s="15">
        <v>35785547.982906699</v>
      </c>
      <c r="I679" s="15">
        <v>2518110.1346231201</v>
      </c>
      <c r="J679">
        <f>560*(1+2.2*10^(-5)*H679/(G679*1000)/((D679-E679)*1000))</f>
        <v>563.92664903616992</v>
      </c>
      <c r="K679">
        <f>(J679*(D679-E679)*1000)^(1/2)</f>
        <v>145.96927163011699</v>
      </c>
      <c r="L679">
        <f>(D679+E679)/2*1000</f>
        <v>182.85826570518452</v>
      </c>
      <c r="M679">
        <f>0.8049-0.3393*F679+(0.2488+0.0393*F679+0.0732*F679*F679)*K679/L679</f>
        <v>0.94791599179849872</v>
      </c>
      <c r="N679">
        <f>H679/1000/(M679*G679*K679)*10^6</f>
        <v>87032277.927883208</v>
      </c>
      <c r="O679">
        <f t="shared" si="40"/>
        <v>18.281789618476743</v>
      </c>
      <c r="P679" s="13">
        <v>1036.81665503872</v>
      </c>
      <c r="Q679">
        <f>R679*B679*1000/K679</f>
        <v>4.0121574242208187</v>
      </c>
      <c r="R679">
        <f>LN(1/(1-F679))</f>
        <v>0.20725207226930198</v>
      </c>
      <c r="S679">
        <v>6</v>
      </c>
      <c r="T679">
        <v>18.384586601688099</v>
      </c>
      <c r="U679">
        <f t="shared" si="41"/>
        <v>96454948.433624834</v>
      </c>
      <c r="V679" s="10">
        <f t="shared" si="42"/>
        <v>0.10826638955204011</v>
      </c>
      <c r="W679">
        <f>6310.7*EXP(-2.62*(C679+273)*0.001-0.669*(D679-E679)/D679)*POWER(B679*(D679-E679)/D679/SQRT(J679*0.01*(D679-E679)),0.115)*POWER(((D679-E679)/D679),0.407)*1000000</f>
        <v>92473553.347883806</v>
      </c>
      <c r="X679" s="10">
        <f t="shared" si="43"/>
        <v>6.2520199971203255E-2</v>
      </c>
      <c r="Y679">
        <f>(H679/N679)*U679</f>
        <v>39659920.061157301</v>
      </c>
      <c r="Z679" s="11">
        <f>ABS(H679-Y679)</f>
        <v>3874372.0782506019</v>
      </c>
      <c r="AA679">
        <v>37924198.774488002</v>
      </c>
      <c r="AB679" s="10">
        <f>ABS(AA679-H679)/H679</f>
        <v>5.9762974500288481E-2</v>
      </c>
      <c r="AD679" s="11"/>
    </row>
    <row r="680" spans="1:30" ht="15.6" x14ac:dyDescent="0.25">
      <c r="A680" s="12">
        <v>3</v>
      </c>
      <c r="B680" s="13">
        <v>3.3116136080555698</v>
      </c>
      <c r="C680" s="13">
        <v>1038.05210894893</v>
      </c>
      <c r="D680" s="14">
        <v>0.16396659930083601</v>
      </c>
      <c r="E680" s="14">
        <v>0.12939461059556298</v>
      </c>
      <c r="F680" s="12">
        <v>0.210719237508428</v>
      </c>
      <c r="G680" s="12">
        <v>2.9745011055037698</v>
      </c>
      <c r="H680" s="15">
        <v>38017821.378341101</v>
      </c>
      <c r="I680" s="15">
        <v>2521558.2625731602</v>
      </c>
      <c r="J680">
        <f>560*(1+2.2*10^(-5)*H680/(G680*1000)/((D680-E680)*1000))</f>
        <v>564.55469642996593</v>
      </c>
      <c r="K680">
        <f>(J680*(D680-E680)*1000)^(1/2)</f>
        <v>139.70604349306305</v>
      </c>
      <c r="L680">
        <f>(D680+E680)/2*1000</f>
        <v>146.68060494819952</v>
      </c>
      <c r="M680">
        <f>0.8049-0.3393*F680+(0.2488+0.0393*F680+0.0732*F680*F680)*K680/L680</f>
        <v>0.98135591411577838</v>
      </c>
      <c r="N680">
        <f>H680/1000/(M680*G680*K680)*10^6</f>
        <v>93224777.095724523</v>
      </c>
      <c r="O680">
        <f t="shared" si="40"/>
        <v>18.350524092990895</v>
      </c>
      <c r="P680" s="13">
        <v>1038.05210894893</v>
      </c>
      <c r="Q680">
        <f>R680*B680*1000/K680</f>
        <v>5.6091892970626827</v>
      </c>
      <c r="R680">
        <f>LN(1/(1-F680))</f>
        <v>0.23663317543751114</v>
      </c>
      <c r="S680">
        <v>6</v>
      </c>
      <c r="T680">
        <v>18.399940695873799</v>
      </c>
      <c r="U680">
        <f t="shared" si="41"/>
        <v>97947354.750903159</v>
      </c>
      <c r="V680" s="10">
        <f t="shared" si="42"/>
        <v>5.0657966715537725E-2</v>
      </c>
      <c r="W680">
        <f>6310.7*EXP(-2.62*(C680+273)*0.001-0.669*(D680-E680)/D680)*POWER(B680*(D680-E680)/D680/SQRT(J680*0.01*(D680-E680)),0.115)*POWER(((D680-E680)/D680),0.407)*1000000</f>
        <v>98798681.304346889</v>
      </c>
      <c r="X680" s="10">
        <f t="shared" si="43"/>
        <v>5.9789944071402847E-2</v>
      </c>
      <c r="Y680">
        <f>(H680/N680)*U680</f>
        <v>39943726.908322364</v>
      </c>
      <c r="Z680" s="11">
        <f>ABS(H680-Y680)</f>
        <v>1925905.529981263</v>
      </c>
      <c r="AA680">
        <v>37989920.216724701</v>
      </c>
      <c r="AB680" s="10">
        <f>ABS(AA680-H680)/H680</f>
        <v>7.3389690952399718E-4</v>
      </c>
      <c r="AD680" s="11"/>
    </row>
    <row r="681" spans="1:30" ht="15.6" x14ac:dyDescent="0.25">
      <c r="A681" s="12">
        <v>4</v>
      </c>
      <c r="B681" s="13">
        <v>3.8038080058696102</v>
      </c>
      <c r="C681" s="13">
        <v>1038.35774075827</v>
      </c>
      <c r="D681" s="14">
        <v>0.12939461059556298</v>
      </c>
      <c r="E681" s="14">
        <v>9.7927213796840898E-2</v>
      </c>
      <c r="F681" s="12">
        <v>0.24300159407406499</v>
      </c>
      <c r="G681" s="12">
        <v>2.9768837696683801</v>
      </c>
      <c r="H681" s="15">
        <v>41476182.065125696</v>
      </c>
      <c r="I681" s="15">
        <v>2529015.94826398</v>
      </c>
      <c r="J681">
        <f>560*(1+2.2*10^(-5)*H681/(G681*1000)/((D681-E681)*1000))</f>
        <v>565.45489989672501</v>
      </c>
      <c r="K681">
        <f>(J681*(D681-E681)*1000)^(1/2)</f>
        <v>133.39188021327206</v>
      </c>
      <c r="L681">
        <f>(D681+E681)/2*1000</f>
        <v>113.66091219620195</v>
      </c>
      <c r="M681">
        <f>0.8049-0.3393*F681+(0.2488+0.0393*F681+0.0732*F681*F681)*K681/L681</f>
        <v>1.0307205861739552</v>
      </c>
      <c r="N681">
        <f>H681/1000/(M681*G681*K681)*10^6</f>
        <v>101336651.50250265</v>
      </c>
      <c r="O681">
        <f t="shared" si="40"/>
        <v>18.433958715256765</v>
      </c>
      <c r="P681" s="13">
        <v>1038.35774075827</v>
      </c>
      <c r="Q681">
        <f>R681*B681*1000/K681</f>
        <v>7.9386977965097012</v>
      </c>
      <c r="R681">
        <f>LN(1/(1-F681))</f>
        <v>0.27839413132506263</v>
      </c>
      <c r="S681">
        <v>6</v>
      </c>
      <c r="T681">
        <v>18.4445531643264</v>
      </c>
      <c r="U681">
        <f t="shared" si="41"/>
        <v>102415964.76505929</v>
      </c>
      <c r="V681" s="10">
        <f t="shared" si="42"/>
        <v>1.0650768962205024E-2</v>
      </c>
      <c r="W681">
        <f>6310.7*EXP(-2.62*(C681+273)*0.001-0.669*(D681-E681)/D681)*POWER(B681*(D681-E681)/D681/SQRT(J681*0.01*(D681-E681)),0.115)*POWER(((D681-E681)/D681),0.407)*1000000</f>
        <v>106313516.26298377</v>
      </c>
      <c r="X681" s="10">
        <f t="shared" si="43"/>
        <v>4.9112188795365996E-2</v>
      </c>
      <c r="Y681">
        <f>(H681/N681)*U681</f>
        <v>41917935.297735699</v>
      </c>
      <c r="Z681" s="11">
        <f>ABS(H681-Y681)</f>
        <v>441753.23261000216</v>
      </c>
      <c r="AA681">
        <v>40757457.773235902</v>
      </c>
      <c r="AB681" s="10">
        <f>ABS(AA681-H681)/H681</f>
        <v>1.7328602974142047E-2</v>
      </c>
      <c r="AD681" s="11"/>
    </row>
    <row r="682" spans="1:30" ht="15.6" x14ac:dyDescent="0.25">
      <c r="A682" s="16">
        <v>5</v>
      </c>
      <c r="B682" s="13">
        <v>4.4519852714978096</v>
      </c>
      <c r="C682" s="13">
        <v>1052.81771646169</v>
      </c>
      <c r="D682" s="14">
        <v>9.7927213796840898E-2</v>
      </c>
      <c r="E682" s="14">
        <v>7.2625854239060997E-2</v>
      </c>
      <c r="F682" s="12">
        <v>0.25810546457248501</v>
      </c>
      <c r="G682" s="12">
        <v>2.9788286347470101</v>
      </c>
      <c r="H682" s="15">
        <v>42302052.623749398</v>
      </c>
      <c r="I682" s="15">
        <v>2200032.7104519</v>
      </c>
      <c r="J682">
        <f>560*(1+2.2*10^(-5)*H682/(G682*1000)/((D682-E682)*1000))</f>
        <v>566.91485011099041</v>
      </c>
      <c r="K682">
        <f>(J682*(D682-E682)*1000)^(1/2)</f>
        <v>119.76525565164158</v>
      </c>
      <c r="L682">
        <f>(D682+E682)/2*1000</f>
        <v>85.276534017950951</v>
      </c>
      <c r="M682">
        <f>0.8049-0.3393*F682+(0.2488+0.0393*F682+0.0732*F682*F682)*K682/L682</f>
        <v>1.0878425881283331</v>
      </c>
      <c r="N682">
        <f>H682/1000/(M682*G682*K682)*10^6</f>
        <v>108998122.75328492</v>
      </c>
      <c r="O682">
        <f t="shared" si="40"/>
        <v>18.506841217598183</v>
      </c>
      <c r="P682" s="13">
        <v>1052.81771646169</v>
      </c>
      <c r="Q682">
        <f>R682*B682*1000/K682</f>
        <v>11.097810458115928</v>
      </c>
      <c r="R682">
        <f>LN(1/(1-F682))</f>
        <v>0.2985481814594026</v>
      </c>
      <c r="S682">
        <v>6</v>
      </c>
      <c r="T682">
        <v>18.4863559913648</v>
      </c>
      <c r="U682">
        <f t="shared" si="41"/>
        <v>106787986.40992506</v>
      </c>
      <c r="V682" s="10">
        <f t="shared" si="42"/>
        <v>2.0276829430929351E-2</v>
      </c>
      <c r="W682">
        <f>6310.7*EXP(-2.62*(C682+273)*0.001-0.669*(D682-E682)/D682)*POWER(B682*(D682-E682)/D682/SQRT(J682*0.01*(D682-E682)),0.115)*POWER(((D682-E682)/D682),0.407)*1000000</f>
        <v>107818090.39139549</v>
      </c>
      <c r="X682" s="10">
        <f t="shared" si="43"/>
        <v>1.0826171424625374E-2</v>
      </c>
      <c r="Y682">
        <f>(H682/N682)*U682</f>
        <v>41444301.118119434</v>
      </c>
      <c r="Z682" s="11">
        <f>ABS(H682-Y682)</f>
        <v>857751.50562996417</v>
      </c>
      <c r="AA682">
        <v>41484926.796318904</v>
      </c>
      <c r="AB682" s="10">
        <f>ABS(AA682-H682)/H682</f>
        <v>1.9316458108979324E-2</v>
      </c>
      <c r="AD682" s="11"/>
    </row>
    <row r="683" spans="1:30" ht="15.6" x14ac:dyDescent="0.25">
      <c r="A683" s="17" t="s">
        <v>24</v>
      </c>
      <c r="B683" s="18">
        <v>2.1296620731868701</v>
      </c>
      <c r="C683" s="18">
        <v>1052.5340095566901</v>
      </c>
      <c r="D683" s="19">
        <v>0.25</v>
      </c>
      <c r="E683" s="19">
        <v>0.223695819943102</v>
      </c>
      <c r="F683" s="20">
        <v>0.105174650367445</v>
      </c>
      <c r="G683" s="20">
        <v>3.85</v>
      </c>
      <c r="H683" s="21">
        <v>43451542.590884097</v>
      </c>
      <c r="I683" s="21">
        <v>2647335.2205339498</v>
      </c>
      <c r="J683">
        <f>560*(1+2.2*10^(-5)*H683/(G683*1000)/((D683-E683)*1000))</f>
        <v>565.28603955683332</v>
      </c>
      <c r="K683">
        <f>(J683*(D683-E683)*1000)^(1/2)</f>
        <v>121.94009089775892</v>
      </c>
      <c r="L683">
        <f>(D683+E683)/2*1000</f>
        <v>236.84790997155099</v>
      </c>
      <c r="M683">
        <f>0.8049-0.3393*F683+(0.2488+0.0393*F683+0.0732*F683*F683)*K683/L683</f>
        <v>0.89985273539066823</v>
      </c>
      <c r="N683">
        <f>H683/1000/(M683*G683*K683)*10^6</f>
        <v>102855261.81841646</v>
      </c>
      <c r="O683">
        <f t="shared" si="40"/>
        <v>18.448833332875331</v>
      </c>
      <c r="P683" s="18">
        <v>1052.5340095566901</v>
      </c>
      <c r="Q683">
        <f>R683*B683*1000/K683</f>
        <v>1.9408084641110432</v>
      </c>
      <c r="R683">
        <f>LN(1/(1-F683))</f>
        <v>0.1111267198249411</v>
      </c>
      <c r="S683">
        <v>6</v>
      </c>
      <c r="T683">
        <v>18.3471140966574</v>
      </c>
      <c r="U683">
        <f t="shared" si="41"/>
        <v>92907422.344424888</v>
      </c>
      <c r="V683" s="10">
        <f t="shared" si="42"/>
        <v>9.671687474340171E-2</v>
      </c>
      <c r="W683">
        <f>6310.7*EXP(-2.62*(C683+273)*0.001-0.669*(D683-E683)/D683)*POWER(B683*(D683-E683)/D683/SQRT(J683*0.01*(D683-E683)),0.115)*POWER(((D683-E683)/D683),0.407)*1000000</f>
        <v>68568359.768041581</v>
      </c>
      <c r="X683" s="10">
        <f t="shared" si="43"/>
        <v>0.33335097732681807</v>
      </c>
      <c r="Y683">
        <f>(H683/N683)*U683</f>
        <v>39249045.188713975</v>
      </c>
      <c r="Z683" s="11">
        <f>ABS(H683-Y683)</f>
        <v>4202497.4021701217</v>
      </c>
      <c r="AA683">
        <v>39240130.597672597</v>
      </c>
      <c r="AB683" s="10">
        <f>ABS(AA683-H683)/H683</f>
        <v>9.6922036413386897E-2</v>
      </c>
      <c r="AD683" s="11"/>
    </row>
    <row r="684" spans="1:30" ht="15.6" x14ac:dyDescent="0.25">
      <c r="A684" s="12">
        <v>4</v>
      </c>
      <c r="B684" s="13">
        <v>3.8068890538548499</v>
      </c>
      <c r="C684" s="13">
        <v>1032.95958121282</v>
      </c>
      <c r="D684" s="14">
        <v>0.12935008028817099</v>
      </c>
      <c r="E684" s="14">
        <v>9.7725577696795393E-2</v>
      </c>
      <c r="F684" s="12">
        <v>0.244298825624332</v>
      </c>
      <c r="G684" s="12">
        <v>2.9778090086739799</v>
      </c>
      <c r="H684" s="15">
        <v>42541187.4909124</v>
      </c>
      <c r="I684" s="15">
        <v>2524320.0628710501</v>
      </c>
      <c r="J684">
        <f>560*(1+2.2*10^(-5)*H684/(G684*1000)/((D684-E684)*1000))</f>
        <v>565.56544344103577</v>
      </c>
      <c r="K684">
        <f>(J684*(D684-E684)*1000)^(1/2)</f>
        <v>133.7375258919258</v>
      </c>
      <c r="L684">
        <f>(D684+E684)/2*1000</f>
        <v>113.53782899248318</v>
      </c>
      <c r="M684">
        <f>0.8049-0.3393*F684+(0.2488+0.0393*F684+0.0732*F684*F684)*K684/L684</f>
        <v>1.0315288394325792</v>
      </c>
      <c r="N684">
        <f>H684/1000/(M684*G684*K684)*10^6</f>
        <v>103556677.96447384</v>
      </c>
      <c r="O684">
        <f t="shared" si="40"/>
        <v>18.455629633967639</v>
      </c>
      <c r="P684" s="13">
        <v>1032.95958121282</v>
      </c>
      <c r="Q684">
        <f>R684*B684*1000/K684</f>
        <v>7.9734154027637478</v>
      </c>
      <c r="R684">
        <f>LN(1/(1-F684))</f>
        <v>0.28010925293302613</v>
      </c>
      <c r="S684">
        <v>6</v>
      </c>
      <c r="T684">
        <v>18.459797318789999</v>
      </c>
      <c r="U684">
        <f t="shared" si="41"/>
        <v>103989170.17908207</v>
      </c>
      <c r="V684" s="10">
        <f t="shared" si="42"/>
        <v>4.1763816984993771E-3</v>
      </c>
      <c r="W684">
        <f>6310.7*EXP(-2.62*(C684+273)*0.001-0.669*(D684-E684)/D684)*POWER(B684*(D684-E684)/D684/SQRT(J684*0.01*(D684-E684)),0.115)*POWER(((D684-E684)/D684),0.407)*1000000</f>
        <v>108011954.16147059</v>
      </c>
      <c r="X684" s="10">
        <f t="shared" si="43"/>
        <v>4.3022587095012603E-2</v>
      </c>
      <c r="Y684">
        <f>(H684/N684)*U684</f>
        <v>42718855.727781877</v>
      </c>
      <c r="Z684" s="11">
        <f>ABS(H684-Y684)</f>
        <v>177668.23686947674</v>
      </c>
      <c r="AA684">
        <v>41349394.833516501</v>
      </c>
      <c r="AB684" s="10">
        <f>ABS(AA684-H684)/H684</f>
        <v>2.8015030319745744E-2</v>
      </c>
      <c r="AD684" s="11"/>
    </row>
    <row r="685" spans="1:30" ht="15.6" x14ac:dyDescent="0.25">
      <c r="A685" s="12">
        <v>5</v>
      </c>
      <c r="B685" s="13">
        <v>4.4533157709555802</v>
      </c>
      <c r="C685" s="13">
        <v>1044.9046264394301</v>
      </c>
      <c r="D685" s="14">
        <v>9.7725577696795393E-2</v>
      </c>
      <c r="E685" s="14">
        <v>7.2557105105859096E-2</v>
      </c>
      <c r="F685" s="12">
        <v>0.25727905915306198</v>
      </c>
      <c r="G685" s="12">
        <v>2.97976244299862</v>
      </c>
      <c r="H685" s="15">
        <v>43241171.190594301</v>
      </c>
      <c r="I685" s="15">
        <v>2185473.8088374501</v>
      </c>
      <c r="J685">
        <f>560*(1+2.2*10^(-5)*H685/(G685*1000)/((D685-E685)*1000))</f>
        <v>567.10345533458076</v>
      </c>
      <c r="K685">
        <f>(J685*(D685-E685)*1000)^(1/2)</f>
        <v>119.47019616546071</v>
      </c>
      <c r="L685">
        <f>(D685+E685)/2*1000</f>
        <v>85.141341401327239</v>
      </c>
      <c r="M685">
        <f>0.8049-0.3393*F685+(0.2488+0.0393*F685+0.0732*F685*F685)*K685/L685</f>
        <v>1.0877077228870529</v>
      </c>
      <c r="N685">
        <f>H685/1000/(M685*G685*K685)*10^6</f>
        <v>111671928.82929578</v>
      </c>
      <c r="O685">
        <f t="shared" si="40"/>
        <v>18.531075923855376</v>
      </c>
      <c r="P685" s="13">
        <v>1044.9046264394301</v>
      </c>
      <c r="Q685">
        <f>R685*B685*1000/K685</f>
        <v>11.087045348092136</v>
      </c>
      <c r="R685">
        <f>LN(1/(1-F685))</f>
        <v>0.29743488913827981</v>
      </c>
      <c r="S685">
        <v>6</v>
      </c>
      <c r="T685">
        <v>18.506906951958602</v>
      </c>
      <c r="U685">
        <f t="shared" si="41"/>
        <v>109005287.91066693</v>
      </c>
      <c r="V685" s="10">
        <f t="shared" si="42"/>
        <v>2.3879241153836821E-2</v>
      </c>
      <c r="W685">
        <f>6310.7*EXP(-2.62*(C685+273)*0.001-0.669*(D685-E685)/D685)*POWER(B685*(D685-E685)/D685/SQRT(J685*0.01*(D685-E685)),0.115)*POWER(((D685-E685)/D685),0.407)*1000000</f>
        <v>109988512.12559919</v>
      </c>
      <c r="X685" s="10">
        <f t="shared" si="43"/>
        <v>1.5074663089861214E-2</v>
      </c>
      <c r="Y685">
        <f>(H685/N685)*U685</f>
        <v>42208604.835959762</v>
      </c>
      <c r="Z685" s="11">
        <f>ABS(H685-Y685)</f>
        <v>1032566.3546345383</v>
      </c>
      <c r="AA685">
        <v>42325772.640931398</v>
      </c>
      <c r="AB685" s="10">
        <f>ABS(AA685-H685)/H685</f>
        <v>2.1169605828392037E-2</v>
      </c>
      <c r="AD685" s="11"/>
    </row>
    <row r="686" spans="1:30" ht="15.6" x14ac:dyDescent="0.25">
      <c r="A686" s="17" t="s">
        <v>24</v>
      </c>
      <c r="B686" s="18">
        <v>2.1290498651789198</v>
      </c>
      <c r="C686" s="18">
        <v>1034.1694652753499</v>
      </c>
      <c r="D686" s="19">
        <v>0.25</v>
      </c>
      <c r="E686" s="19">
        <v>0.224789136962774</v>
      </c>
      <c r="F686" s="20">
        <v>0.100803130896545</v>
      </c>
      <c r="G686" s="20">
        <v>3.85</v>
      </c>
      <c r="H686" s="21">
        <v>43925091.327560402</v>
      </c>
      <c r="I686" s="21">
        <v>2639096.2421909901</v>
      </c>
      <c r="J686">
        <f>560*(1+2.2*10^(-5)*H686/(G686*1000)/((D686-E686)*1000))</f>
        <v>565.57538597709424</v>
      </c>
      <c r="K686">
        <f>(J686*(D686-E686)*1000)^(1/2)</f>
        <v>119.40956240224128</v>
      </c>
      <c r="L686">
        <f>(D686+E686)/2*1000</f>
        <v>237.39456848138701</v>
      </c>
      <c r="M686">
        <f>0.8049-0.3393*F686+(0.2488+0.0393*F686+0.0732*F686*F686)*K686/L686</f>
        <v>0.89821079870544795</v>
      </c>
      <c r="N686">
        <f>H686/1000/(M686*G686*K686)*10^6</f>
        <v>106373773.28542669</v>
      </c>
      <c r="O686">
        <f t="shared" si="40"/>
        <v>18.482469612809432</v>
      </c>
      <c r="P686" s="18">
        <v>1034.1694652753499</v>
      </c>
      <c r="Q686">
        <f>R686*B686*1000/K686</f>
        <v>1.8944758741671182</v>
      </c>
      <c r="R686">
        <f>LN(1/(1-F686))</f>
        <v>0.10625328171770569</v>
      </c>
      <c r="S686">
        <v>6</v>
      </c>
      <c r="T686">
        <v>18.396427582624501</v>
      </c>
      <c r="U686">
        <f t="shared" si="41"/>
        <v>97603858.325400844</v>
      </c>
      <c r="V686" s="10">
        <f t="shared" si="42"/>
        <v>8.2444334624607457E-2</v>
      </c>
      <c r="W686">
        <f>6310.7*EXP(-2.62*(C686+273)*0.001-0.669*(D686-E686)/D686)*POWER(B686*(D686-E686)/D686/SQRT(J686*0.01*(D686-E686)),0.115)*POWER(((D686-E686)/D686),0.407)*1000000</f>
        <v>70745587.551950276</v>
      </c>
      <c r="X686" s="10">
        <f t="shared" si="43"/>
        <v>0.3349339281015945</v>
      </c>
      <c r="Y686">
        <f>(H686/N686)*U686</f>
        <v>40303716.399734564</v>
      </c>
      <c r="Z686" s="11">
        <f>ABS(H686-Y686)</f>
        <v>3621374.9278258383</v>
      </c>
      <c r="AA686">
        <v>39538237.101252399</v>
      </c>
      <c r="AB686" s="10">
        <f>ABS(AA686-H686)/H686</f>
        <v>9.9871260223322766E-2</v>
      </c>
      <c r="AD686" s="11"/>
    </row>
    <row r="687" spans="1:30" ht="15.6" x14ac:dyDescent="0.25">
      <c r="A687" s="12">
        <v>7</v>
      </c>
      <c r="B687" s="13">
        <v>4.9939047458255299</v>
      </c>
      <c r="C687" s="13">
        <v>1048.74447536616</v>
      </c>
      <c r="D687" s="14">
        <v>6.7231671345821295E-2</v>
      </c>
      <c r="E687" s="14">
        <v>5.5008740631184598E-2</v>
      </c>
      <c r="F687" s="12">
        <v>0.18153315475949899</v>
      </c>
      <c r="G687" s="12">
        <v>2.9714222174065501</v>
      </c>
      <c r="H687" s="15">
        <v>30950842.5498312</v>
      </c>
      <c r="I687" s="15">
        <v>1091846.5346716801</v>
      </c>
      <c r="J687">
        <f>560*(1+2.2*10^(-5)*H687/(G687*1000)/((D687-E687)*1000))</f>
        <v>570.49889198320272</v>
      </c>
      <c r="K687">
        <f>(J687*(D687-E687)*1000)^(1/2)</f>
        <v>83.505499396672619</v>
      </c>
      <c r="L687">
        <f>(D687+E687)/2*1000</f>
        <v>61.120205988502946</v>
      </c>
      <c r="M687">
        <f>0.8049-0.3393*F687+(0.2488+0.0393*F687+0.0732*F687*F687)*K687/L687</f>
        <v>1.0962717913552595</v>
      </c>
      <c r="N687">
        <f>H687/1000/(M687*G687*K687)*10^6</f>
        <v>113782322.13191606</v>
      </c>
      <c r="O687">
        <f t="shared" si="40"/>
        <v>18.549797726042446</v>
      </c>
      <c r="P687" s="13">
        <v>1048.74447536616</v>
      </c>
      <c r="Q687">
        <f>R687*B687*1000/K687</f>
        <v>11.979940721970859</v>
      </c>
      <c r="R687">
        <f>LN(1/(1-F687))</f>
        <v>0.20032238972258154</v>
      </c>
      <c r="S687">
        <v>6</v>
      </c>
      <c r="T687">
        <v>18.518722224854201</v>
      </c>
      <c r="U687">
        <f t="shared" si="41"/>
        <v>110300853.79484534</v>
      </c>
      <c r="V687" s="10">
        <f t="shared" si="42"/>
        <v>3.0597620718571736E-2</v>
      </c>
      <c r="W687">
        <f>6310.7*EXP(-2.62*(C687+273)*0.001-0.669*(D687-E687)/D687)*POWER(B687*(D687-E687)/D687/SQRT(J687*0.01*(D687-E687)),0.115)*POWER(((D687-E687)/D687),0.407)*1000000</f>
        <v>100842186.62570933</v>
      </c>
      <c r="X687" s="10">
        <f t="shared" si="43"/>
        <v>0.1137271173917887</v>
      </c>
      <c r="Y687">
        <f>(H687/N687)*U687</f>
        <v>30003820.408571232</v>
      </c>
      <c r="Z687" s="11">
        <f>ABS(H687-Y687)</f>
        <v>947022.14125996828</v>
      </c>
      <c r="AA687">
        <v>29181959.022975001</v>
      </c>
      <c r="AB687" s="10">
        <f>ABS(AA687-H687)/H687</f>
        <v>5.7151385265466578E-2</v>
      </c>
      <c r="AD687" s="11"/>
    </row>
    <row r="688" spans="1:30" ht="15.6" x14ac:dyDescent="0.25">
      <c r="A688" s="12">
        <v>6</v>
      </c>
      <c r="B688" s="13">
        <v>4.3745027288030798</v>
      </c>
      <c r="C688" s="13">
        <v>1037.4443521778401</v>
      </c>
      <c r="D688" s="14">
        <v>9.5083435201259503E-2</v>
      </c>
      <c r="E688" s="14">
        <v>6.90023894537065E-2</v>
      </c>
      <c r="F688" s="12">
        <v>0.27400824200562002</v>
      </c>
      <c r="G688" s="12">
        <v>3.1489141535112899</v>
      </c>
      <c r="H688" s="15">
        <v>47130539.517194502</v>
      </c>
      <c r="I688" s="15">
        <v>2531792.67572942</v>
      </c>
      <c r="J688">
        <f>560*(1+2.2*10^(-5)*H688/(G688*1000)/((D688-E688)*1000))</f>
        <v>567.07012833804652</v>
      </c>
      <c r="K688">
        <f>(J688*(D688-E688)*1000)^(1/2)</f>
        <v>121.61324746611835</v>
      </c>
      <c r="L688">
        <f>(D688+E688)/2*1000</f>
        <v>82.042912327483009</v>
      </c>
      <c r="M688">
        <f>0.8049-0.3393*F688+(0.2488+0.0393*F688+0.0732*F688*F688)*K688/L688</f>
        <v>1.1048373451547315</v>
      </c>
      <c r="N688">
        <f>H688/1000/(M688*G688*K688)*10^6</f>
        <v>111394143.60973696</v>
      </c>
      <c r="O688">
        <f t="shared" si="40"/>
        <v>18.528585313247348</v>
      </c>
      <c r="P688" s="13">
        <v>1037.4443521778401</v>
      </c>
      <c r="Q688">
        <f>R688*B688*1000/K688</f>
        <v>11.518387127963337</v>
      </c>
      <c r="R688">
        <f>LN(1/(1-F688))</f>
        <v>0.32021661684660352</v>
      </c>
      <c r="S688">
        <v>6</v>
      </c>
      <c r="T688">
        <v>18.536494988517301</v>
      </c>
      <c r="U688">
        <f t="shared" si="41"/>
        <v>112278728.89197837</v>
      </c>
      <c r="V688" s="10">
        <f t="shared" si="42"/>
        <v>7.9410393901900109E-3</v>
      </c>
      <c r="W688">
        <f>6310.7*EXP(-2.62*(C688+273)*0.001-0.669*(D688-E688)/D688)*POWER(B688*(D688-E688)/D688/SQRT(J688*0.01*(D688-E688)),0.115)*POWER(((D688-E688)/D688),0.407)*1000000</f>
        <v>114150129.92231342</v>
      </c>
      <c r="X688" s="10">
        <f t="shared" si="43"/>
        <v>2.4740854620076788E-2</v>
      </c>
      <c r="Y688">
        <f>(H688/N688)*U688</f>
        <v>47504804.987981454</v>
      </c>
      <c r="Z688" s="11">
        <f>ABS(H688-Y688)</f>
        <v>374265.47078695148</v>
      </c>
      <c r="AA688">
        <v>46102326.468531601</v>
      </c>
      <c r="AB688" s="10">
        <f>ABS(AA688-H688)/H688</f>
        <v>2.1816280042535496E-2</v>
      </c>
      <c r="AD688" s="11"/>
    </row>
    <row r="689" spans="1:30" ht="15.6" x14ac:dyDescent="0.25">
      <c r="A689" s="17" t="s">
        <v>24</v>
      </c>
      <c r="B689" s="18">
        <v>2.1283287553556298</v>
      </c>
      <c r="C689" s="18">
        <v>1056.3348496784999</v>
      </c>
      <c r="D689" s="19">
        <v>0.25</v>
      </c>
      <c r="E689" s="19">
        <v>0.226076941898772</v>
      </c>
      <c r="F689" s="20">
        <v>9.5653970816585401E-2</v>
      </c>
      <c r="G689" s="20">
        <v>4.05</v>
      </c>
      <c r="H689" s="21">
        <v>42827236.580736503</v>
      </c>
      <c r="I689" s="21">
        <v>2528956.5598261901</v>
      </c>
      <c r="J689">
        <f>560*(1+2.2*10^(-5)*H689/(G689*1000)/((D689-E689)*1000))</f>
        <v>565.44576682733054</v>
      </c>
      <c r="K689">
        <f>(J689*(D689-E689)*1000)^(1/2)</f>
        <v>116.3064569699535</v>
      </c>
      <c r="L689">
        <f>(D689+E689)/2*1000</f>
        <v>238.03847094938601</v>
      </c>
      <c r="M689">
        <f>0.8049-0.3393*F689+(0.2488+0.0393*F689+0.0732*F689*F689)*K689/L689</f>
        <v>0.89617319142509033</v>
      </c>
      <c r="N689">
        <f>H689/1000/(M689*G689*K689)*10^6</f>
        <v>101454018.84331696</v>
      </c>
      <c r="O689">
        <f t="shared" si="40"/>
        <v>18.435116237481221</v>
      </c>
      <c r="P689" s="18">
        <v>1056.3348496784999</v>
      </c>
      <c r="Q689">
        <f>R689*B689*1000/K689</f>
        <v>1.8398722111936385</v>
      </c>
      <c r="R689">
        <f>LN(1/(1-F689))</f>
        <v>0.10054321618449868</v>
      </c>
      <c r="S689">
        <v>6</v>
      </c>
      <c r="T689">
        <v>18.338639124960199</v>
      </c>
      <c r="U689">
        <f t="shared" si="41"/>
        <v>92123361.708379179</v>
      </c>
      <c r="V689" s="10">
        <f t="shared" si="42"/>
        <v>9.1969320104980865E-2</v>
      </c>
      <c r="W689">
        <f>6310.7*EXP(-2.62*(C689+273)*0.001-0.669*(D689-E689)/D689)*POWER(B689*(D689-E689)/D689/SQRT(J689*0.01*(D689-E689)),0.115)*POWER(((D689-E689)/D689),0.407)*1000000</f>
        <v>65371245.401736073</v>
      </c>
      <c r="X689" s="10">
        <f t="shared" si="43"/>
        <v>0.35565642300780825</v>
      </c>
      <c r="Y689">
        <f>(H689/N689)*U689</f>
        <v>38888444.750431001</v>
      </c>
      <c r="Z689" s="11">
        <f>ABS(H689-Y689)</f>
        <v>3938791.8303055018</v>
      </c>
      <c r="AA689">
        <v>40357033.2943988</v>
      </c>
      <c r="AB689" s="10">
        <f>ABS(AA689-H689)/H689</f>
        <v>5.7678325373175951E-2</v>
      </c>
      <c r="AD689" s="11"/>
    </row>
    <row r="690" spans="1:30" ht="15.6" x14ac:dyDescent="0.25">
      <c r="A690" s="12">
        <v>6</v>
      </c>
      <c r="B690" s="13">
        <v>4.3567732046804801</v>
      </c>
      <c r="C690" s="13">
        <v>1034.8805188583101</v>
      </c>
      <c r="D690" s="14">
        <v>9.6920635659778195E-2</v>
      </c>
      <c r="E690" s="14">
        <v>7.6064405396023299E-2</v>
      </c>
      <c r="F690" s="12">
        <v>0.214966951328698</v>
      </c>
      <c r="G690" s="12">
        <v>3.1591934488333999</v>
      </c>
      <c r="H690" s="15">
        <v>39034128.114946097</v>
      </c>
      <c r="I690" s="15">
        <v>1893915.99183358</v>
      </c>
      <c r="J690">
        <f>560*(1+2.2*10^(-5)*H690/(G690*1000)/((D690-E690)*1000))</f>
        <v>567.29866041790524</v>
      </c>
      <c r="K690">
        <f>(J690*(D690-E690)*1000)^(1/2)</f>
        <v>108.77367094106701</v>
      </c>
      <c r="L690">
        <f>(D690+E690)/2*1000</f>
        <v>86.492520527900737</v>
      </c>
      <c r="M690">
        <f>0.8049-0.3393*F690+(0.2488+0.0393*F690+0.0732*F690*F690)*K690/L690</f>
        <v>1.0597330869181203</v>
      </c>
      <c r="N690">
        <f>H690/1000/(M690*G690*K690)*10^6</f>
        <v>107188448.17652492</v>
      </c>
      <c r="O690">
        <f t="shared" si="40"/>
        <v>18.490099041247156</v>
      </c>
      <c r="P690" s="13">
        <v>1034.8805188583101</v>
      </c>
      <c r="Q690">
        <f>R690*B690*1000/K690</f>
        <v>9.6941425722381975</v>
      </c>
      <c r="R690">
        <f>LN(1/(1-F690))</f>
        <v>0.24202946186769889</v>
      </c>
      <c r="S690">
        <v>6</v>
      </c>
      <c r="T690">
        <v>18.496054486669799</v>
      </c>
      <c r="U690">
        <f t="shared" si="41"/>
        <v>107828707.75270203</v>
      </c>
      <c r="V690" s="10">
        <f t="shared" si="42"/>
        <v>5.9732143441677977E-3</v>
      </c>
      <c r="W690">
        <f>6310.7*EXP(-2.62*(C690+273)*0.001-0.669*(D690-E690)/D690)*POWER(B690*(D690-E690)/D690/SQRT(J690*0.01*(D690-E690)),0.115)*POWER(((D690-E690)/D690),0.407)*1000000</f>
        <v>106639383.82813966</v>
      </c>
      <c r="X690" s="10">
        <f t="shared" si="43"/>
        <v>5.1224209112629799E-3</v>
      </c>
      <c r="Y690">
        <f>(H690/N690)*U690</f>
        <v>39267287.328914374</v>
      </c>
      <c r="Z690" s="11">
        <f>ABS(H690-Y690)</f>
        <v>233159.21396827698</v>
      </c>
      <c r="AA690">
        <v>39756722.293310799</v>
      </c>
      <c r="AB690" s="10">
        <f>ABS(AA690-H690)/H690</f>
        <v>1.8511856502515849E-2</v>
      </c>
      <c r="AD690" s="11"/>
    </row>
    <row r="691" spans="1:30" ht="15.6" x14ac:dyDescent="0.25">
      <c r="A691" s="16">
        <v>7</v>
      </c>
      <c r="B691" s="13">
        <v>4.76374211527511</v>
      </c>
      <c r="C691" s="13">
        <v>1054.0505762786599</v>
      </c>
      <c r="D691" s="14">
        <v>7.6064405396023299E-2</v>
      </c>
      <c r="E691" s="14">
        <v>6.0938220467056298E-2</v>
      </c>
      <c r="F691" s="12">
        <v>0.198599133680846</v>
      </c>
      <c r="G691" s="12">
        <v>3.1603127293436102</v>
      </c>
      <c r="H691" s="15">
        <v>34811075.792514697</v>
      </c>
      <c r="I691" s="15">
        <v>1379688.32439856</v>
      </c>
      <c r="J691">
        <f>560*(1+2.2*10^(-5)*H691/(G691*1000)/((D691-E691)*1000))</f>
        <v>568.97157488573112</v>
      </c>
      <c r="K691">
        <f>(J691*(D691-E691)*1000)^(1/2)</f>
        <v>92.770519353117578</v>
      </c>
      <c r="L691">
        <f>(D691+E691)/2*1000</f>
        <v>68.5013129315398</v>
      </c>
      <c r="M691">
        <f>0.8049-0.3393*F691+(0.2488+0.0393*F691+0.0732*F691*F691)*K691/L691</f>
        <v>1.0889423637205877</v>
      </c>
      <c r="N691">
        <f>H691/1000/(M691*G691*K691)*10^6</f>
        <v>109036650.70706251</v>
      </c>
      <c r="O691">
        <f t="shared" si="40"/>
        <v>18.507194628694652</v>
      </c>
      <c r="P691" s="13">
        <v>1054.0505762786599</v>
      </c>
      <c r="Q691">
        <f>R691*B691*1000/K691</f>
        <v>11.368524485411051</v>
      </c>
      <c r="R691">
        <f>LN(1/(1-F691))</f>
        <v>0.22139399977349722</v>
      </c>
      <c r="S691">
        <v>6</v>
      </c>
      <c r="T691">
        <v>18.489197256911101</v>
      </c>
      <c r="U691">
        <f t="shared" si="41"/>
        <v>107091830.88348155</v>
      </c>
      <c r="V691" s="10">
        <f t="shared" si="42"/>
        <v>1.7836386306526522E-2</v>
      </c>
      <c r="W691">
        <f>6310.7*EXP(-2.62*(C691+273)*0.001-0.669*(D691-E691)/D691)*POWER(B691*(D691-E691)/D691/SQRT(J691*0.01*(D691-E691)),0.115)*POWER(((D691-E691)/D691),0.407)*1000000</f>
        <v>101243572.28048939</v>
      </c>
      <c r="X691" s="10">
        <f t="shared" si="43"/>
        <v>7.1472100216192311E-2</v>
      </c>
      <c r="Y691">
        <f>(H691/N691)*U691</f>
        <v>34190171.996933632</v>
      </c>
      <c r="Z691" s="11">
        <f>ABS(H691-Y691)</f>
        <v>620903.79558106512</v>
      </c>
      <c r="AA691">
        <v>34196462.978106</v>
      </c>
      <c r="AB691" s="10">
        <f>ABS(AA691-H691)/H691</f>
        <v>1.7655668502518821E-2</v>
      </c>
      <c r="AD691" s="11"/>
    </row>
    <row r="692" spans="1:30" ht="15.6" x14ac:dyDescent="0.25">
      <c r="A692" s="12">
        <v>5</v>
      </c>
      <c r="B692" s="13">
        <v>3.8184794792801502</v>
      </c>
      <c r="C692" s="13">
        <v>1033.21491649681</v>
      </c>
      <c r="D692" s="14">
        <v>0.124099483164494</v>
      </c>
      <c r="E692" s="14">
        <v>9.6109036820133692E-2</v>
      </c>
      <c r="F692" s="12">
        <v>0.225366850418281</v>
      </c>
      <c r="G692" s="12">
        <v>3.1583530411921799</v>
      </c>
      <c r="H692" s="15">
        <v>42183141.515365899</v>
      </c>
      <c r="I692" s="15">
        <v>2384226.3304133299</v>
      </c>
      <c r="J692">
        <f>560*(1+2.2*10^(-5)*H692/(G692*1000)/((D692-E692)*1000))</f>
        <v>565.87867065324735</v>
      </c>
      <c r="K692">
        <f>(J692*(D692-E692)*1000)^(1/2)</f>
        <v>125.85386989813884</v>
      </c>
      <c r="L692">
        <f>(D692+E692)/2*1000</f>
        <v>110.10425999231386</v>
      </c>
      <c r="M692">
        <f>0.8049-0.3393*F692+(0.2488+0.0393*F692+0.0732*F692*F692)*K692/L692</f>
        <v>1.0271955386007154</v>
      </c>
      <c r="N692">
        <f>H692/1000/(M692*G692*K692)*10^6</f>
        <v>103313850.34011455</v>
      </c>
      <c r="O692">
        <f t="shared" si="40"/>
        <v>18.453282003902828</v>
      </c>
      <c r="P692" s="13">
        <v>1033.21491649681</v>
      </c>
      <c r="Q692">
        <f>R692*B692*1000/K692</f>
        <v>7.747944112903979</v>
      </c>
      <c r="R692">
        <f>LN(1/(1-F692))</f>
        <v>0.25536571707524092</v>
      </c>
      <c r="S692">
        <v>6</v>
      </c>
      <c r="T692">
        <v>18.4537890214954</v>
      </c>
      <c r="U692">
        <f t="shared" si="41"/>
        <v>103366245.56132017</v>
      </c>
      <c r="V692" s="10">
        <f t="shared" si="42"/>
        <v>5.0714614771527901E-4</v>
      </c>
      <c r="W692">
        <f>6310.7*EXP(-2.62*(C692+273)*0.001-0.669*(D692-E692)/D692)*POWER(B692*(D692-E692)/D692/SQRT(J692*0.01*(D692-E692)),0.115)*POWER(((D692-E692)/D692),0.407)*1000000</f>
        <v>105582344.33364305</v>
      </c>
      <c r="X692" s="10">
        <f t="shared" si="43"/>
        <v>2.1957307621974211E-2</v>
      </c>
      <c r="Y692">
        <f>(H692/N692)*U692</f>
        <v>42204534.533083946</v>
      </c>
      <c r="Z692" s="11">
        <f>ABS(H692-Y692)</f>
        <v>21393.017718046904</v>
      </c>
      <c r="AA692">
        <v>40908561.7779871</v>
      </c>
      <c r="AB692" s="10">
        <f>ABS(AA692-H692)/H692</f>
        <v>3.0215382060023006E-2</v>
      </c>
      <c r="AD692" s="11"/>
    </row>
    <row r="693" spans="1:30" ht="15.6" x14ac:dyDescent="0.25">
      <c r="A693" s="12">
        <v>6</v>
      </c>
      <c r="B693" s="13">
        <v>4.3672192095604903</v>
      </c>
      <c r="C693" s="13">
        <v>1043.6760691567399</v>
      </c>
      <c r="D693" s="14">
        <v>9.6109036820133692E-2</v>
      </c>
      <c r="E693" s="14">
        <v>7.5600016943789899E-2</v>
      </c>
      <c r="F693" s="12">
        <v>0.21317144994067599</v>
      </c>
      <c r="G693" s="12">
        <v>3.1600174460376298</v>
      </c>
      <c r="H693" s="15">
        <v>38978469.653411202</v>
      </c>
      <c r="I693" s="15">
        <v>1845392.0899878701</v>
      </c>
      <c r="J693">
        <f>560*(1+2.2*10^(-5)*H693/(G693*1000)/((D693-E693)*1000))</f>
        <v>567.40970820358973</v>
      </c>
      <c r="K693">
        <f>(J693*(D693-E693)*1000)^(1/2)</f>
        <v>107.8750062970003</v>
      </c>
      <c r="L693">
        <f>(D693+E693)/2*1000</f>
        <v>85.854526881961789</v>
      </c>
      <c r="M693">
        <f>0.8049-0.3393*F693+(0.2488+0.0393*F693+0.0732*F693*F693)*K693/L693</f>
        <v>1.0598905381131063</v>
      </c>
      <c r="N693">
        <f>H693/1000/(M693*G693*K693)*10^6</f>
        <v>107883109.26626752</v>
      </c>
      <c r="O693">
        <f t="shared" si="40"/>
        <v>18.496558877346867</v>
      </c>
      <c r="P693" s="13">
        <v>1043.6760691567399</v>
      </c>
      <c r="Q693">
        <f>R693*B693*1000/K693</f>
        <v>9.7058493754213266</v>
      </c>
      <c r="R693">
        <f>LN(1/(1-F693))</f>
        <v>0.23974490682749178</v>
      </c>
      <c r="S693">
        <v>6</v>
      </c>
      <c r="T693">
        <v>18.472748796791201</v>
      </c>
      <c r="U693">
        <f t="shared" si="41"/>
        <v>105344743.01622498</v>
      </c>
      <c r="V693" s="10">
        <f t="shared" si="42"/>
        <v>2.352885699444917E-2</v>
      </c>
      <c r="W693">
        <f>6310.7*EXP(-2.62*(C693+273)*0.001-0.669*(D693-E693)/D693)*POWER(B693*(D693-E693)/D693/SQRT(J693*0.01*(D693-E693)),0.115)*POWER(((D693-E693)/D693),0.407)*1000000</f>
        <v>104007753.26451793</v>
      </c>
      <c r="X693" s="10">
        <f t="shared" si="43"/>
        <v>3.5921804887777013E-2</v>
      </c>
      <c r="Y693">
        <f>(H693/N693)*U693</f>
        <v>38061350.815073617</v>
      </c>
      <c r="Z693" s="11">
        <f>ABS(H693-Y693)</f>
        <v>917118.83833758533</v>
      </c>
      <c r="AA693">
        <v>38294036.9914914</v>
      </c>
      <c r="AB693" s="10">
        <f>ABS(AA693-H693)/H693</f>
        <v>1.7559249195918707E-2</v>
      </c>
      <c r="AD693" s="11"/>
    </row>
    <row r="694" spans="1:30" ht="15.6" x14ac:dyDescent="0.25">
      <c r="A694" s="17" t="s">
        <v>24</v>
      </c>
      <c r="B694" s="18">
        <v>2.1268914418748199</v>
      </c>
      <c r="C694" s="18">
        <v>1044.3114858358399</v>
      </c>
      <c r="D694" s="19">
        <v>0.25</v>
      </c>
      <c r="E694" s="19">
        <v>0.22873103689650401</v>
      </c>
      <c r="F694" s="20">
        <v>8.5041835679712102E-2</v>
      </c>
      <c r="G694" s="20">
        <v>3.45</v>
      </c>
      <c r="H694" s="21">
        <v>36913878.464969903</v>
      </c>
      <c r="I694" s="21">
        <v>2099716.3313044799</v>
      </c>
      <c r="J694">
        <f>560*(1+2.2*10^(-5)*H694/(G694*1000)/((D694-E694)*1000))</f>
        <v>566.19776311335488</v>
      </c>
      <c r="K694">
        <f>(J694*(D694-E694)*1000)^(1/2)</f>
        <v>109.73804870207921</v>
      </c>
      <c r="L694">
        <f>(D694+E694)/2*1000</f>
        <v>239.365518448252</v>
      </c>
      <c r="M694">
        <f>0.8049-0.3393*F694+(0.2488+0.0393*F694+0.0732*F694*F694)*K694/L694</f>
        <v>0.89188354860402475</v>
      </c>
      <c r="N694">
        <f>H694/1000/(M694*G694*K694)*10^6</f>
        <v>109321402.89287035</v>
      </c>
      <c r="O694">
        <f t="shared" si="40"/>
        <v>18.509802751844017</v>
      </c>
      <c r="P694" s="18">
        <v>1044.3114858358399</v>
      </c>
      <c r="Q694">
        <f>R694*B694*1000/K694</f>
        <v>1.722571145641669</v>
      </c>
      <c r="R694">
        <f>LN(1/(1-F694))</f>
        <v>8.8876936806230974E-2</v>
      </c>
      <c r="S694">
        <v>6</v>
      </c>
      <c r="T694">
        <v>18.371473401595701</v>
      </c>
      <c r="U694">
        <f t="shared" si="41"/>
        <v>95198372.268522635</v>
      </c>
      <c r="V694" s="10">
        <f t="shared" si="42"/>
        <v>0.12918815758509428</v>
      </c>
      <c r="W694">
        <f>6310.7*EXP(-2.62*(C694+273)*0.001-0.669*(D694-E694)/D694)*POWER(B694*(D694-E694)/D694/SQRT(J694*0.01*(D694-E694)),0.115)*POWER(((D694-E694)/D694),0.407)*1000000</f>
        <v>64322506.345141731</v>
      </c>
      <c r="X694" s="10">
        <f t="shared" si="43"/>
        <v>0.41162018924899224</v>
      </c>
      <c r="Y694">
        <f>(H694/N694)*U694</f>
        <v>32145042.516760353</v>
      </c>
      <c r="Z694" s="11">
        <f>ABS(H694-Y694)</f>
        <v>4768835.9482095502</v>
      </c>
      <c r="AA694">
        <v>31982884.066882901</v>
      </c>
      <c r="AB694" s="10">
        <f>ABS(AA694-H694)/H694</f>
        <v>0.13358104331319071</v>
      </c>
      <c r="AD694" s="11"/>
    </row>
    <row r="695" spans="1:30" ht="15.6" x14ac:dyDescent="0.25">
      <c r="A695" s="12">
        <v>7</v>
      </c>
      <c r="B695" s="13">
        <v>4.00675459193838</v>
      </c>
      <c r="C695" s="13">
        <v>1040.3925204136301</v>
      </c>
      <c r="D695" s="14">
        <v>7.6097165942487804E-2</v>
      </c>
      <c r="E695" s="14">
        <v>6.1016293112000498E-2</v>
      </c>
      <c r="F695" s="12">
        <v>0.19791907801229899</v>
      </c>
      <c r="G695" s="12">
        <v>3.05053858142095</v>
      </c>
      <c r="H695" s="15">
        <v>34706096.324358903</v>
      </c>
      <c r="I695" s="15">
        <v>1368393.86860664</v>
      </c>
      <c r="J695">
        <f>560*(1+2.2*10^(-5)*H695/(G695*1000)/((D695-E695)*1000))</f>
        <v>569.29423128901237</v>
      </c>
      <c r="K695">
        <f>(J695*(D695-E695)*1000)^(1/2)</f>
        <v>92.657724476697695</v>
      </c>
      <c r="L695">
        <f>(D695+E695)/2*1000</f>
        <v>68.556729527244144</v>
      </c>
      <c r="M695">
        <f>0.8049-0.3393*F695+(0.2488+0.0393*F695+0.0732*F695*F695)*K695/L695</f>
        <v>1.0883993007597386</v>
      </c>
      <c r="N695">
        <f>H695/1000/(M695*G695*K695)*10^6</f>
        <v>112813055.27157167</v>
      </c>
      <c r="O695">
        <f t="shared" si="40"/>
        <v>18.541242628554233</v>
      </c>
      <c r="P695" s="13">
        <v>1040.3925204136301</v>
      </c>
      <c r="Q695">
        <f>R695*B695*1000/K695</f>
        <v>9.5369577182885141</v>
      </c>
      <c r="R695">
        <f>LN(1/(1-F695))</f>
        <v>0.22054577597166766</v>
      </c>
      <c r="S695">
        <v>6</v>
      </c>
      <c r="T695">
        <v>18.475749662922102</v>
      </c>
      <c r="U695">
        <f t="shared" si="41"/>
        <v>105661343.28753909</v>
      </c>
      <c r="V695" s="10">
        <f t="shared" si="42"/>
        <v>6.3394364834960443E-2</v>
      </c>
      <c r="W695">
        <f>6310.7*EXP(-2.62*(C695+273)*0.001-0.669*(D695-E695)/D695)*POWER(B695*(D695-E695)/D695/SQRT(J695*0.01*(D695-E695)),0.115)*POWER(((D695-E695)/D695),0.407)*1000000</f>
        <v>102741596.54466741</v>
      </c>
      <c r="X695" s="10">
        <f t="shared" si="43"/>
        <v>8.9275649016503644E-2</v>
      </c>
      <c r="Y695">
        <f>(H695/N695)*U695</f>
        <v>32505925.391975213</v>
      </c>
      <c r="Z695" s="11">
        <f>ABS(H695-Y695)</f>
        <v>2200170.93238369</v>
      </c>
      <c r="AA695">
        <v>34481562.816681497</v>
      </c>
      <c r="AB695" s="10">
        <f>ABS(AA695-H695)/H695</f>
        <v>6.4695696565509287E-3</v>
      </c>
      <c r="AD695" s="11"/>
    </row>
    <row r="696" spans="1:30" ht="15.6" x14ac:dyDescent="0.25">
      <c r="A696" s="12">
        <v>1</v>
      </c>
      <c r="B696" s="13">
        <v>2.2639687436099099</v>
      </c>
      <c r="C696" s="13">
        <v>1034.0016322900501</v>
      </c>
      <c r="D696" s="14">
        <v>0.221416949595787</v>
      </c>
      <c r="E696" s="14">
        <v>0.19790404754627702</v>
      </c>
      <c r="F696" s="12">
        <v>0.106144934247312</v>
      </c>
      <c r="G696" s="12">
        <v>3.4522640643340998</v>
      </c>
      <c r="H696" s="15">
        <v>34569285.130550899</v>
      </c>
      <c r="I696" s="15">
        <v>1992284.4014650299</v>
      </c>
      <c r="J696">
        <f>560*(1+2.2*10^(-5)*H696/(G696*1000)/((D696-E696)*1000))</f>
        <v>565.24675595727501</v>
      </c>
      <c r="K696">
        <f>(J696*(D696-E696)*1000)^(1/2)</f>
        <v>115.28482817190942</v>
      </c>
      <c r="L696">
        <f>(D696+E696)/2*1000</f>
        <v>209.66049857103204</v>
      </c>
      <c r="M696">
        <f>0.8049-0.3393*F696+(0.2488+0.0393*F696+0.0732*F696*F696)*K696/L696</f>
        <v>0.90843851156960331</v>
      </c>
      <c r="N696">
        <f>H696/1000/(M696*G696*K696)*10^6</f>
        <v>95613385.81371291</v>
      </c>
      <c r="O696">
        <f t="shared" si="40"/>
        <v>18.37582338719178</v>
      </c>
      <c r="P696" s="13">
        <v>1034.0016322900501</v>
      </c>
      <c r="Q696">
        <f>R696*B696*1000/K696</f>
        <v>2.2036172507716971</v>
      </c>
      <c r="R696">
        <f>LN(1/(1-F696))</f>
        <v>0.1122116357961712</v>
      </c>
      <c r="S696">
        <v>6</v>
      </c>
      <c r="T696">
        <v>18.3942147887598</v>
      </c>
      <c r="U696">
        <f t="shared" si="41"/>
        <v>97388119.886903346</v>
      </c>
      <c r="V696" s="10">
        <f t="shared" si="42"/>
        <v>1.8561564974262239E-2</v>
      </c>
      <c r="W696">
        <f>6310.7*EXP(-2.62*(C696+273)*0.001-0.669*(D696-E696)/D696)*POWER(B696*(D696-E696)/D696/SQRT(J696*0.01*(D696-E696)),0.115)*POWER(((D696-E696)/D696),0.407)*1000000</f>
        <v>73261903.714237899</v>
      </c>
      <c r="X696" s="10">
        <f t="shared" si="43"/>
        <v>0.23376938186273655</v>
      </c>
      <c r="Y696">
        <f>(H696/N696)*U696</f>
        <v>35210945.162615418</v>
      </c>
      <c r="Z696" s="11">
        <f>ABS(H696-Y696)</f>
        <v>641660.03206451982</v>
      </c>
      <c r="AA696">
        <v>32834805.374930501</v>
      </c>
      <c r="AB696" s="10">
        <f>ABS(AA696-H696)/H696</f>
        <v>5.0174012828733232E-2</v>
      </c>
      <c r="AD696" s="11"/>
    </row>
    <row r="697" spans="1:30" ht="15.6" x14ac:dyDescent="0.25">
      <c r="A697" s="12">
        <v>2</v>
      </c>
      <c r="B697" s="13">
        <v>2.1811724988708399</v>
      </c>
      <c r="C697" s="13">
        <v>1036.4531585034599</v>
      </c>
      <c r="D697" s="14">
        <v>0.198300986288276</v>
      </c>
      <c r="E697" s="14">
        <v>0.16129897560634299</v>
      </c>
      <c r="F697" s="12">
        <v>0.186501142832875</v>
      </c>
      <c r="G697" s="12">
        <v>3.0226279229373998</v>
      </c>
      <c r="H697" s="15">
        <v>37896094.374834701</v>
      </c>
      <c r="I697" s="15">
        <v>2627964.0217126501</v>
      </c>
      <c r="J697">
        <f>560*(1+2.2*10^(-5)*H697/(G697*1000)/((D697-E697)*1000))</f>
        <v>564.17441043017334</v>
      </c>
      <c r="K697">
        <f>(J697*(D697-E697)*1000)^(1/2)</f>
        <v>144.48386609310583</v>
      </c>
      <c r="L697">
        <f>(D697+E697)/2*1000</f>
        <v>179.79998094730948</v>
      </c>
      <c r="M697">
        <f>0.8049-0.3393*F697+(0.2488+0.0393*F697+0.0732*F697*F697)*K697/L697</f>
        <v>0.94948697429257622</v>
      </c>
      <c r="N697">
        <f>H697/1000/(M697*G697*K697)*10^6</f>
        <v>91390572.546247825</v>
      </c>
      <c r="O697">
        <f t="shared" si="40"/>
        <v>18.330652886096338</v>
      </c>
      <c r="P697" s="13">
        <v>1036.4531585034599</v>
      </c>
      <c r="Q697">
        <f>R697*B697*1000/K697</f>
        <v>3.1160397292746813</v>
      </c>
      <c r="R697">
        <f>LN(1/(1-F697))</f>
        <v>0.20641075715854276</v>
      </c>
      <c r="S697">
        <v>6</v>
      </c>
      <c r="T697">
        <v>18.3825717943072</v>
      </c>
      <c r="U697">
        <f t="shared" si="41"/>
        <v>96260805.937139913</v>
      </c>
      <c r="V697" s="10">
        <f t="shared" si="42"/>
        <v>5.3290325853112767E-2</v>
      </c>
      <c r="W697">
        <f>6310.7*EXP(-2.62*(C697+273)*0.001-0.669*(D697-E697)/D697)*POWER(B697*(D697-E697)/D697/SQRT(J697*0.01*(D697-E697)),0.115)*POWER(((D697-E697)/D697),0.407)*1000000</f>
        <v>89821534.626754254</v>
      </c>
      <c r="X697" s="10">
        <f t="shared" si="43"/>
        <v>1.716848768727831E-2</v>
      </c>
      <c r="Y697">
        <f>(H697/N697)*U697</f>
        <v>39915589.592629962</v>
      </c>
      <c r="Z697" s="11">
        <f>ABS(H697-Y697)</f>
        <v>2019495.2177952603</v>
      </c>
      <c r="AA697">
        <v>38007030.197655097</v>
      </c>
      <c r="AB697" s="10">
        <f>ABS(AA697-H697)/H697</f>
        <v>2.9273682328082688E-3</v>
      </c>
      <c r="AD697" s="11"/>
    </row>
    <row r="698" spans="1:30" ht="15.6" x14ac:dyDescent="0.25">
      <c r="A698" s="12">
        <v>5</v>
      </c>
      <c r="B698" s="13">
        <v>3.4948076270544899</v>
      </c>
      <c r="C698" s="13">
        <v>1042.2018369787399</v>
      </c>
      <c r="D698" s="14">
        <v>9.7343409572005296E-2</v>
      </c>
      <c r="E698" s="14">
        <v>7.6217538546044197E-2</v>
      </c>
      <c r="F698" s="12">
        <v>0.21680143499443399</v>
      </c>
      <c r="G698" s="12">
        <v>3.0295295507678999</v>
      </c>
      <c r="H698" s="15">
        <v>36969798.229385898</v>
      </c>
      <c r="I698" s="15">
        <v>1743192.2935639501</v>
      </c>
      <c r="J698">
        <f>560*(1+2.2*10^(-5)*H698/(G698*1000)/((D698-E698)*1000))</f>
        <v>567.11652486324749</v>
      </c>
      <c r="K698">
        <f>(J698*(D698-E698)*1000)^(1/2)</f>
        <v>109.45698041217942</v>
      </c>
      <c r="L698">
        <f>(D698+E698)/2*1000</f>
        <v>86.780474059024755</v>
      </c>
      <c r="M698">
        <f>0.8049-0.3393*F698+(0.2488+0.0393*F698+0.0732*F698*F698)*K698/L698</f>
        <v>1.0602393128893171</v>
      </c>
      <c r="N698">
        <f>H698/1000/(M698*G698*K698)*10^6</f>
        <v>105153690.80407776</v>
      </c>
      <c r="O698">
        <f t="shared" si="40"/>
        <v>18.470933559868616</v>
      </c>
      <c r="P698" s="13">
        <v>1042.2018369787399</v>
      </c>
      <c r="Q698">
        <f>R698*B698*1000/K698</f>
        <v>7.8023595356917541</v>
      </c>
      <c r="R698">
        <f>LN(1/(1-F698))</f>
        <v>0.24436901998717026</v>
      </c>
      <c r="S698">
        <v>6</v>
      </c>
      <c r="T698">
        <v>18.430396357077001</v>
      </c>
      <c r="U698">
        <f t="shared" si="41"/>
        <v>100976296.29136735</v>
      </c>
      <c r="V698" s="10">
        <f t="shared" si="42"/>
        <v>3.9726561005773202E-2</v>
      </c>
      <c r="W698">
        <f>6310.7*EXP(-2.62*(C698+273)*0.001-0.669*(D698-E698)/D698)*POWER(B698*(D698-E698)/D698/SQRT(J698*0.01*(D698-E698)),0.115)*POWER(((D698-E698)/D698),0.407)*1000000</f>
        <v>102248309.5589705</v>
      </c>
      <c r="X698" s="10">
        <f t="shared" si="43"/>
        <v>2.7629855147172783E-2</v>
      </c>
      <c r="Y698">
        <f>(H698/N698)*U698</f>
        <v>35501115.284655072</v>
      </c>
      <c r="Z698" s="11">
        <f>ABS(H698-Y698)</f>
        <v>1468682.9447308257</v>
      </c>
      <c r="AA698">
        <v>37475738.355427504</v>
      </c>
      <c r="AB698" s="10">
        <f>ABS(AA698-H698)/H698</f>
        <v>1.3685228220679153E-2</v>
      </c>
      <c r="AD698" s="11"/>
    </row>
    <row r="699" spans="1:30" ht="15.6" x14ac:dyDescent="0.25">
      <c r="A699" s="12">
        <v>6</v>
      </c>
      <c r="B699" s="13">
        <v>3.8431929326071299</v>
      </c>
      <c r="C699" s="13">
        <v>1056.70807290726</v>
      </c>
      <c r="D699" s="14">
        <v>7.6217538546044197E-2</v>
      </c>
      <c r="E699" s="14">
        <v>6.7698780037102196E-2</v>
      </c>
      <c r="F699" s="12">
        <v>0.111622553232668</v>
      </c>
      <c r="G699" s="12">
        <v>3.0306855531532699</v>
      </c>
      <c r="H699" s="15">
        <v>20521779.418303501</v>
      </c>
      <c r="I699" s="15">
        <v>610684.24015405797</v>
      </c>
      <c r="J699">
        <f>560*(1+2.2*10^(-5)*H699/(G699*1000)/((D699-E699)*1000))</f>
        <v>569.79283725926905</v>
      </c>
      <c r="K699">
        <f>(J699*(D699-E699)*1000)^(1/2)</f>
        <v>69.670134065728647</v>
      </c>
      <c r="L699">
        <f>(D699+E699)/2*1000</f>
        <v>71.95815929157321</v>
      </c>
      <c r="M699">
        <f>0.8049-0.3393*F699+(0.2488+0.0393*F699+0.0732*F699*F699)*K699/L699</f>
        <v>1.0130457966839499</v>
      </c>
      <c r="N699">
        <f>H699/1000/(M699*G699*K699)*10^6</f>
        <v>95939712.18989408</v>
      </c>
      <c r="O699">
        <f t="shared" si="40"/>
        <v>18.379230554136821</v>
      </c>
      <c r="P699" s="13">
        <v>1056.70807290726</v>
      </c>
      <c r="Q699">
        <f>R699*B699*1000/K699</f>
        <v>6.5289788774053346</v>
      </c>
      <c r="R699">
        <f>LN(1/(1-F699))</f>
        <v>0.11835857363334711</v>
      </c>
      <c r="S699">
        <v>6</v>
      </c>
      <c r="T699">
        <v>18.3659363256291</v>
      </c>
      <c r="U699">
        <f t="shared" si="41"/>
        <v>94672708.313038439</v>
      </c>
      <c r="V699" s="10">
        <f t="shared" si="42"/>
        <v>1.3206250549802076E-2</v>
      </c>
      <c r="W699">
        <f>6310.7*EXP(-2.62*(C699+273)*0.001-0.669*(D699-E699)/D699)*POWER(B699*(D699-E699)/D699/SQRT(J699*0.01*(D699-E699)),0.115)*POWER(((D699-E699)/D699),0.407)*1000000</f>
        <v>79543821.453795895</v>
      </c>
      <c r="X699" s="10">
        <f t="shared" si="43"/>
        <v>0.17089785201404081</v>
      </c>
      <c r="Y699">
        <f>(H699/N699)*U699</f>
        <v>20250763.657577615</v>
      </c>
      <c r="Z699" s="11">
        <f>ABS(H699-Y699)</f>
        <v>271015.76072588563</v>
      </c>
      <c r="AA699">
        <v>18430959.087199502</v>
      </c>
      <c r="AB699" s="10">
        <f>ABS(AA699-H699)/H699</f>
        <v>0.10188299408574598</v>
      </c>
      <c r="AD699" s="11"/>
    </row>
    <row r="700" spans="1:30" ht="15.6" x14ac:dyDescent="0.25">
      <c r="A700" s="12">
        <v>1</v>
      </c>
      <c r="B700" s="13">
        <v>2.2567861017927302</v>
      </c>
      <c r="C700" s="13">
        <v>1032.7990186597101</v>
      </c>
      <c r="D700" s="14">
        <v>0.22453845036417</v>
      </c>
      <c r="E700" s="14">
        <v>0.194868797408706</v>
      </c>
      <c r="F700" s="12">
        <v>0.13207735767125101</v>
      </c>
      <c r="G700" s="12">
        <v>3.95190869679623</v>
      </c>
      <c r="H700" s="15">
        <v>42596841.263161801</v>
      </c>
      <c r="I700" s="15">
        <v>2596171.1634588898</v>
      </c>
      <c r="J700">
        <f>560*(1+2.2*10^(-5)*H700/(G700*1000)/((D700-E700)*1000))</f>
        <v>564.47578003431113</v>
      </c>
      <c r="K700">
        <f>(J700*(D700-E700)*1000)^(1/2)</f>
        <v>129.41329334880109</v>
      </c>
      <c r="L700">
        <f>(D700+E700)/2*1000</f>
        <v>209.70362388643798</v>
      </c>
      <c r="M700">
        <f>0.8049-0.3393*F700+(0.2488+0.0393*F700+0.0732*F700*F700)*K700/L700</f>
        <v>0.91761808549749913</v>
      </c>
      <c r="N700">
        <f>H700/1000/(M700*G700*K700)*10^6</f>
        <v>90767346.465945572</v>
      </c>
      <c r="O700">
        <f t="shared" si="40"/>
        <v>18.323810158473488</v>
      </c>
      <c r="P700" s="13">
        <v>1032.7990186597101</v>
      </c>
      <c r="Q700">
        <f>R700*B700*1000/K700</f>
        <v>2.4702239922884588</v>
      </c>
      <c r="R700">
        <f>LN(1/(1-F700))</f>
        <v>0.14165269003443784</v>
      </c>
      <c r="S700">
        <v>6</v>
      </c>
      <c r="T700">
        <v>18.3940522092641</v>
      </c>
      <c r="U700">
        <f t="shared" si="41"/>
        <v>97372287.86250104</v>
      </c>
      <c r="V700" s="10">
        <f t="shared" si="42"/>
        <v>7.2767814128327904E-2</v>
      </c>
      <c r="W700">
        <f>6310.7*EXP(-2.62*(C700+273)*0.001-0.669*(D700-E700)/D700)*POWER(B700*(D700-E700)/D700/SQRT(J700*0.01*(D700-E700)),0.115)*POWER(((D700-E700)/D700),0.407)*1000000</f>
        <v>79859767.027910814</v>
      </c>
      <c r="X700" s="10">
        <f t="shared" si="43"/>
        <v>0.12017074270345783</v>
      </c>
      <c r="Y700">
        <f>(H700/N700)*U700</f>
        <v>45696520.290653445</v>
      </c>
      <c r="Z700" s="11">
        <f>ABS(H700-Y700)</f>
        <v>3099679.027491644</v>
      </c>
      <c r="AA700">
        <v>42695901.180753298</v>
      </c>
      <c r="AB700" s="10">
        <f>ABS(AA700-H700)/H700</f>
        <v>2.3255226128038129E-3</v>
      </c>
      <c r="AD700" s="11"/>
    </row>
    <row r="701" spans="1:30" ht="15.6" x14ac:dyDescent="0.25">
      <c r="A701" s="12">
        <v>3</v>
      </c>
      <c r="B701" s="13">
        <v>2.3258703251938</v>
      </c>
      <c r="C701" s="13">
        <v>1033.4683257220499</v>
      </c>
      <c r="D701" s="14">
        <v>0.17043043944937802</v>
      </c>
      <c r="E701" s="14">
        <v>0.15363058572864902</v>
      </c>
      <c r="F701" s="12">
        <v>9.8515278415828203E-2</v>
      </c>
      <c r="G701" s="12">
        <v>3.51573523001663</v>
      </c>
      <c r="H701" s="15">
        <v>29762427.739008602</v>
      </c>
      <c r="I701" s="15">
        <v>1449262.78176163</v>
      </c>
      <c r="J701">
        <f>560*(1+2.2*10^(-5)*H701/(G701*1000)/((D701-E701)*1000))</f>
        <v>566.20808136986227</v>
      </c>
      <c r="K701">
        <f>(J701*(D701-E701)*1000)^(1/2)</f>
        <v>97.530574398535734</v>
      </c>
      <c r="L701">
        <f>(D701+E701)/2*1000</f>
        <v>162.03051258901351</v>
      </c>
      <c r="M701">
        <f>0.8049-0.3393*F701+(0.2488+0.0393*F701+0.0732*F701*F701)*K701/L701</f>
        <v>0.92399133182379134</v>
      </c>
      <c r="N701">
        <f>H701/1000/(M701*G701*K701)*10^6</f>
        <v>93938476.841906518</v>
      </c>
      <c r="O701">
        <f t="shared" si="40"/>
        <v>18.358150624272703</v>
      </c>
      <c r="P701" s="13">
        <v>1033.4683257220499</v>
      </c>
      <c r="Q701">
        <f>R701*B701*1000/K701</f>
        <v>2.4732868969988471</v>
      </c>
      <c r="R701">
        <f>LN(1/(1-F701))</f>
        <v>0.10371218425368156</v>
      </c>
      <c r="S701">
        <v>6</v>
      </c>
      <c r="T701">
        <v>18.394664544096599</v>
      </c>
      <c r="U701">
        <f t="shared" si="41"/>
        <v>97431930.564867914</v>
      </c>
      <c r="V701" s="10">
        <f t="shared" si="42"/>
        <v>3.7188741401893217E-2</v>
      </c>
      <c r="W701">
        <f>6310.7*EXP(-2.62*(C701+273)*0.001-0.669*(D701-E701)/D701)*POWER(B701*(D701-E701)/D701/SQRT(J701*0.01*(D701-E701)),0.115)*POWER(((D701-E701)/D701),0.407)*1000000</f>
        <v>72530189.035356373</v>
      </c>
      <c r="X701" s="10">
        <f t="shared" si="43"/>
        <v>0.22789690152821149</v>
      </c>
      <c r="Y701">
        <f>(H701/N701)*U701</f>
        <v>30869254.967687126</v>
      </c>
      <c r="Z701" s="11">
        <f>ABS(H701-Y701)</f>
        <v>1106827.2286785245</v>
      </c>
      <c r="AA701">
        <v>27841521.8151737</v>
      </c>
      <c r="AB701" s="10">
        <f>ABS(AA701-H701)/H701</f>
        <v>6.4541304919061931E-2</v>
      </c>
      <c r="AD701" s="11"/>
    </row>
    <row r="702" spans="1:30" ht="15.6" x14ac:dyDescent="0.25">
      <c r="A702" s="12">
        <v>1</v>
      </c>
      <c r="B702" s="13">
        <v>2.2577124365855101</v>
      </c>
      <c r="C702" s="13">
        <v>1039.7269849386701</v>
      </c>
      <c r="D702" s="14">
        <v>0.221267111061697</v>
      </c>
      <c r="E702" s="14">
        <v>0.19391680751602999</v>
      </c>
      <c r="F702" s="12">
        <v>0.12355179328353</v>
      </c>
      <c r="G702" s="12">
        <v>3.9521473365579798</v>
      </c>
      <c r="H702" s="15">
        <v>39358592.643986203</v>
      </c>
      <c r="I702" s="15">
        <v>2445033.8247872302</v>
      </c>
      <c r="J702">
        <f>560*(1+2.2*10^(-5)*H702/(G702*1000)/((D702-E702)*1000))</f>
        <v>564.48595581078143</v>
      </c>
      <c r="K702">
        <f>(J702*(D702-E702)*1000)^(1/2)</f>
        <v>124.25321822267158</v>
      </c>
      <c r="L702">
        <f>(D702+E702)/2*1000</f>
        <v>207.59195928886348</v>
      </c>
      <c r="M702">
        <f>0.8049-0.3393*F702+(0.2488+0.0393*F702+0.0732*F702*F702)*K702/L702</f>
        <v>0.91547208309899353</v>
      </c>
      <c r="N702">
        <f>H702/1000/(M702*G702*K702)*10^6</f>
        <v>87549502.560194403</v>
      </c>
      <c r="O702">
        <f t="shared" si="40"/>
        <v>18.287714934900375</v>
      </c>
      <c r="P702" s="13">
        <v>1039.7269849386701</v>
      </c>
      <c r="Q702">
        <f>R702*B702*1000/K702</f>
        <v>2.3962506085360302</v>
      </c>
      <c r="R702">
        <f>LN(1/(1-F702))</f>
        <v>0.13187766739192522</v>
      </c>
      <c r="S702">
        <v>6</v>
      </c>
      <c r="T702">
        <v>18.376468369086201</v>
      </c>
      <c r="U702">
        <f t="shared" si="41"/>
        <v>95675074.608366206</v>
      </c>
      <c r="V702" s="10">
        <f t="shared" si="42"/>
        <v>9.281117322836975E-2</v>
      </c>
      <c r="W702">
        <f>6310.7*EXP(-2.62*(C702+273)*0.001-0.669*(D702-E702)/D702)*POWER(B702*(D702-E702)/D702/SQRT(J702*0.01*(D702-E702)),0.115)*POWER(((D702-E702)/D702),0.407)*1000000</f>
        <v>76533209.892208293</v>
      </c>
      <c r="X702" s="10">
        <f t="shared" si="43"/>
        <v>0.12582930051957622</v>
      </c>
      <c r="Y702">
        <f>(H702/N702)*U702</f>
        <v>43011509.803892046</v>
      </c>
      <c r="Z702" s="11">
        <f>ABS(H702-Y702)</f>
        <v>3652917.1599058434</v>
      </c>
      <c r="AA702">
        <v>41071432.395929202</v>
      </c>
      <c r="AB702" s="10">
        <f>ABS(AA702-H702)/H702</f>
        <v>4.3518826179490266E-2</v>
      </c>
      <c r="AD702" s="11"/>
    </row>
    <row r="703" spans="1:30" ht="15.6" x14ac:dyDescent="0.25">
      <c r="A703" s="12">
        <v>2</v>
      </c>
      <c r="B703" s="13">
        <v>2.3460378840545202</v>
      </c>
      <c r="C703" s="13">
        <v>1038.0733548852099</v>
      </c>
      <c r="D703" s="14">
        <v>0.19391680751602999</v>
      </c>
      <c r="E703" s="14">
        <v>0.171270251982237</v>
      </c>
      <c r="F703" s="12">
        <v>0.11672470969775101</v>
      </c>
      <c r="G703" s="12">
        <v>3.95426165708415</v>
      </c>
      <c r="H703" s="15">
        <v>37631487.684228003</v>
      </c>
      <c r="I703" s="15">
        <v>2178120.6772584398</v>
      </c>
      <c r="J703">
        <f>560*(1+2.2*10^(-5)*H703/(G703*1000)/((D703-E703)*1000))</f>
        <v>565.17719514493933</v>
      </c>
      <c r="K703">
        <f>(J703*(D703-E703)*1000)^(1/2)</f>
        <v>113.13406532200295</v>
      </c>
      <c r="L703">
        <f>(D703+E703)/2*1000</f>
        <v>182.59352974913352</v>
      </c>
      <c r="M703">
        <f>0.8049-0.3393*F703+(0.2488+0.0393*F703+0.0732*F703*F703)*K703/L703</f>
        <v>0.9229107739565211</v>
      </c>
      <c r="N703">
        <f>H703/1000/(M703*G703*K703)*10^6</f>
        <v>91145005.377938122</v>
      </c>
      <c r="O703">
        <f t="shared" si="40"/>
        <v>18.32796226195336</v>
      </c>
      <c r="P703" s="13">
        <v>1038.0733548852099</v>
      </c>
      <c r="Q703">
        <f>R703*B703*1000/K703</f>
        <v>2.5738169458679128</v>
      </c>
      <c r="R703">
        <f>LN(1/(1-F703))</f>
        <v>0.12411835992070945</v>
      </c>
      <c r="S703">
        <v>6</v>
      </c>
      <c r="T703">
        <v>18.380685157197298</v>
      </c>
      <c r="U703">
        <f t="shared" si="41"/>
        <v>96079367.936080381</v>
      </c>
      <c r="V703" s="10">
        <f t="shared" si="42"/>
        <v>5.4137498129290085E-2</v>
      </c>
      <c r="W703">
        <f>6310.7*EXP(-2.62*(C703+273)*0.001-0.669*(D703-E703)/D703)*POWER(B703*(D703-E703)/D703/SQRT(J703*0.01*(D703-E703)),0.115)*POWER(((D703-E703)/D703),0.407)*1000000</f>
        <v>76109839.368740439</v>
      </c>
      <c r="X703" s="10">
        <f t="shared" si="43"/>
        <v>0.16495874839058358</v>
      </c>
      <c r="Y703">
        <f>(H703/N703)*U703</f>
        <v>39668762.278335296</v>
      </c>
      <c r="Z703" s="11">
        <f>ABS(H703-Y703)</f>
        <v>2037274.5941072926</v>
      </c>
      <c r="AA703">
        <v>37446816.946270399</v>
      </c>
      <c r="AB703" s="10">
        <f>ABS(AA703-H703)/H703</f>
        <v>4.9073461965470711E-3</v>
      </c>
      <c r="AD703" s="11"/>
    </row>
    <row r="704" spans="1:30" ht="15.6" x14ac:dyDescent="0.25">
      <c r="A704" s="12">
        <v>3</v>
      </c>
      <c r="B704" s="13">
        <v>2.32774191420889</v>
      </c>
      <c r="C704" s="13">
        <v>1042.4132646621799</v>
      </c>
      <c r="D704" s="14">
        <v>0.17143923059104302</v>
      </c>
      <c r="E704" s="14">
        <v>0.15410268879681799</v>
      </c>
      <c r="F704" s="12">
        <v>0.10106458875028999</v>
      </c>
      <c r="G704" s="12">
        <v>3.4951532323582599</v>
      </c>
      <c r="H704" s="15">
        <v>30114473.9068157</v>
      </c>
      <c r="I704" s="15">
        <v>1574479.46464362</v>
      </c>
      <c r="J704">
        <f>560*(1+2.2*10^(-5)*H704/(G704*1000)/((D704-E704)*1000))</f>
        <v>566.12290183777509</v>
      </c>
      <c r="K704">
        <f>(J704*(D704-E704)*1000)^(1/2)</f>
        <v>99.068730426802901</v>
      </c>
      <c r="L704">
        <f>(D704+E704)/2*1000</f>
        <v>162.77095969393051</v>
      </c>
      <c r="M704">
        <f>0.8049-0.3393*F704+(0.2488+0.0393*F704+0.0732*F704*F704)*K704/L704</f>
        <v>0.92491060725454377</v>
      </c>
      <c r="N704">
        <f>H704/1000/(M704*G704*K704)*10^6</f>
        <v>94031356.720209539</v>
      </c>
      <c r="O704">
        <f t="shared" si="40"/>
        <v>18.359138866738018</v>
      </c>
      <c r="P704" s="13">
        <v>1042.4132646621799</v>
      </c>
      <c r="Q704">
        <f>R704*B704*1000/K704</f>
        <v>2.5033847516869852</v>
      </c>
      <c r="R704">
        <f>LN(1/(1-F704))</f>
        <v>0.10654409219749561</v>
      </c>
      <c r="S704">
        <v>6</v>
      </c>
      <c r="T704">
        <v>18.3704851857254</v>
      </c>
      <c r="U704">
        <f t="shared" si="41"/>
        <v>95104342.194877863</v>
      </c>
      <c r="V704" s="10">
        <f t="shared" si="42"/>
        <v>1.1410932609012481E-2</v>
      </c>
      <c r="W704">
        <f>6310.7*EXP(-2.62*(C704+273)*0.001-0.669*(D704-E704)/D704)*POWER(B704*(D704-E704)/D704/SQRT(J704*0.01*(D704-E704)),0.115)*POWER(((D704-E704)/D704),0.407)*1000000</f>
        <v>71556561.360763773</v>
      </c>
      <c r="X704" s="10">
        <f t="shared" si="43"/>
        <v>0.23901383690888942</v>
      </c>
      <c r="Y704">
        <f>(H704/N704)*U704</f>
        <v>30458108.13912224</v>
      </c>
      <c r="Z704" s="11">
        <f>ABS(H704-Y704)</f>
        <v>343634.23230654001</v>
      </c>
      <c r="AA704">
        <v>27543430.3591852</v>
      </c>
      <c r="AB704" s="10">
        <f>ABS(AA704-H704)/H704</f>
        <v>8.5375675350868568E-2</v>
      </c>
      <c r="AD704" s="11"/>
    </row>
    <row r="705" spans="1:30" ht="15.6" x14ac:dyDescent="0.25">
      <c r="A705" s="16">
        <v>4</v>
      </c>
      <c r="B705" s="13">
        <v>2.3951088261039701</v>
      </c>
      <c r="C705" s="13">
        <v>1035.49660962288</v>
      </c>
      <c r="D705" s="14">
        <v>0.15410268879681799</v>
      </c>
      <c r="E705" s="14">
        <v>0.14000551985259901</v>
      </c>
      <c r="F705" s="12">
        <v>9.1419734987849902E-2</v>
      </c>
      <c r="G705" s="12">
        <v>3.4963195776806</v>
      </c>
      <c r="H705" s="15">
        <v>25952831.0172254</v>
      </c>
      <c r="I705" s="15">
        <v>1195769.5220257</v>
      </c>
      <c r="J705">
        <f>560*(1+2.2*10^(-5)*H705/(G705*1000)/((D705-E705)*1000))</f>
        <v>566.48712729883016</v>
      </c>
      <c r="K705">
        <f>(J705*(D705-E705)*1000)^(1/2)</f>
        <v>89.363665649171352</v>
      </c>
      <c r="L705">
        <f>(D705+E705)/2*1000</f>
        <v>147.0541043247085</v>
      </c>
      <c r="M705">
        <f>0.8049-0.3393*F705+(0.2488+0.0393*F705+0.0732*F705*F705)*K705/L705</f>
        <v>0.92763024499369018</v>
      </c>
      <c r="N705">
        <f>H705/1000/(M705*G705*K705)*10^6</f>
        <v>89544257.937834963</v>
      </c>
      <c r="O705">
        <f t="shared" si="40"/>
        <v>18.310243563117929</v>
      </c>
      <c r="P705" s="13">
        <v>1035.49660962288</v>
      </c>
      <c r="Q705">
        <f>R705*B705*1000/K705</f>
        <v>2.5695452636426195</v>
      </c>
      <c r="R705">
        <f>LN(1/(1-F705))</f>
        <v>9.5872046108272782E-2</v>
      </c>
      <c r="S705">
        <v>6</v>
      </c>
      <c r="T705">
        <v>18.3890983550633</v>
      </c>
      <c r="U705">
        <f t="shared" si="41"/>
        <v>96891112.565395385</v>
      </c>
      <c r="V705" s="10">
        <f t="shared" si="42"/>
        <v>8.2047188694789205E-2</v>
      </c>
      <c r="W705">
        <f>6310.7*EXP(-2.62*(C705+273)*0.001-0.669*(D705-E705)/D705)*POWER(B705*(D705-E705)/D705/SQRT(J705*0.01*(D705-E705)),0.115)*POWER(((D705-E705)/D705),0.407)*1000000</f>
        <v>70659874.423562974</v>
      </c>
      <c r="X705" s="10">
        <f t="shared" si="43"/>
        <v>0.21089441075476048</v>
      </c>
      <c r="Y705">
        <f>(H705/N705)*U705</f>
        <v>28082187.84085967</v>
      </c>
      <c r="Z705" s="11">
        <f>ABS(H705-Y705)</f>
        <v>2129356.8236342706</v>
      </c>
      <c r="AA705">
        <v>25504352.967034899</v>
      </c>
      <c r="AB705" s="10">
        <f>ABS(AA705-H705)/H705</f>
        <v>1.7280505926033168E-2</v>
      </c>
      <c r="AD705" s="11"/>
    </row>
    <row r="706" spans="1:30" ht="15.6" x14ac:dyDescent="0.25">
      <c r="A706" s="12">
        <v>1</v>
      </c>
      <c r="B706" s="13">
        <v>2.2567554910036698</v>
      </c>
      <c r="C706" s="13">
        <v>1040.3803105587299</v>
      </c>
      <c r="D706" s="14">
        <v>0.22458947510809799</v>
      </c>
      <c r="E706" s="14">
        <v>0.194898981441118</v>
      </c>
      <c r="F706" s="12">
        <v>0.132140117612077</v>
      </c>
      <c r="G706" s="12">
        <v>3.9519049530811698</v>
      </c>
      <c r="H706" s="15">
        <v>41811586.995968297</v>
      </c>
      <c r="I706" s="15">
        <v>2605192.2830805099</v>
      </c>
      <c r="J706">
        <f>560*(1+2.2*10^(-5)*H706/(G706*1000)/((D706-E706)*1000))</f>
        <v>564.39019135423484</v>
      </c>
      <c r="K706">
        <f>(J706*(D706-E706)*1000)^(1/2)</f>
        <v>129.44892198125302</v>
      </c>
      <c r="L706">
        <f>(D706+E706)/2*1000</f>
        <v>209.74422827460799</v>
      </c>
      <c r="M706">
        <f>0.8049-0.3393*F706+(0.2488+0.0393*F706+0.0732*F706*F706)*K706/L706</f>
        <v>0.91761192737110964</v>
      </c>
      <c r="N706">
        <f>H706/1000/(M706*G706*K706)*10^6</f>
        <v>89070250.339068532</v>
      </c>
      <c r="O706">
        <f t="shared" ref="O706:O769" si="44">LN(N706)</f>
        <v>18.30493594599205</v>
      </c>
      <c r="P706" s="13">
        <v>1040.3803105587299</v>
      </c>
      <c r="Q706">
        <f>R706*B706*1000/K706</f>
        <v>2.4707712835864912</v>
      </c>
      <c r="R706">
        <f>LN(1/(1-F706))</f>
        <v>0.14172500317270215</v>
      </c>
      <c r="S706">
        <v>6</v>
      </c>
      <c r="T706">
        <v>18.373723377469101</v>
      </c>
      <c r="U706">
        <f t="shared" ref="U706:U769" si="45">EXP(T706)</f>
        <v>95412807.455849871</v>
      </c>
      <c r="V706" s="10">
        <f t="shared" ref="V706:V769" si="46">ABS(U706-N706)/N706</f>
        <v>7.1208479740842587E-2</v>
      </c>
      <c r="W706">
        <f>6310.7*EXP(-2.62*(C706+273)*0.001-0.669*(D706-E706)/D706)*POWER(B706*(D706-E706)/D706/SQRT(J706*0.01*(D706-E706)),0.115)*POWER(((D706-E706)/D706),0.407)*1000000</f>
        <v>78302686.863034561</v>
      </c>
      <c r="X706" s="10">
        <f t="shared" ref="X706:X769" si="47">ABS(W706-N706)/N706</f>
        <v>0.12088843845217125</v>
      </c>
      <c r="Y706">
        <f>(H706/N706)*U706</f>
        <v>44788926.541503184</v>
      </c>
      <c r="Z706" s="11">
        <f>ABS(H706-Y706)</f>
        <v>2977339.5455348864</v>
      </c>
      <c r="AA706">
        <v>42455942.662963197</v>
      </c>
      <c r="AB706" s="10">
        <f>ABS(AA706-H706)/H706</f>
        <v>1.5410935419816326E-2</v>
      </c>
      <c r="AD706" s="11"/>
    </row>
    <row r="707" spans="1:30" ht="15.6" x14ac:dyDescent="0.25">
      <c r="A707" s="12">
        <v>2</v>
      </c>
      <c r="B707" s="13">
        <v>2.3488076302095902</v>
      </c>
      <c r="C707" s="13">
        <v>1033.59258334676</v>
      </c>
      <c r="D707" s="14">
        <v>0.194898981441118</v>
      </c>
      <c r="E707" s="14">
        <v>0.170287441438321</v>
      </c>
      <c r="F707" s="12">
        <v>0.12621368491726601</v>
      </c>
      <c r="G707" s="12">
        <v>3.9541776135648701</v>
      </c>
      <c r="H707" s="15">
        <v>39610515.928235903</v>
      </c>
      <c r="I707" s="15">
        <v>2324667.3238245598</v>
      </c>
      <c r="J707">
        <f>560*(1+2.2*10^(-5)*H707/(G707*1000)/((D707-E707)*1000))</f>
        <v>565.0144839378404</v>
      </c>
      <c r="K707">
        <f>(J707*(D707-E707)*1000)^(1/2)</f>
        <v>117.9231808152912</v>
      </c>
      <c r="L707">
        <f>(D707+E707)/2*1000</f>
        <v>182.59321143971951</v>
      </c>
      <c r="M707">
        <f>0.8049-0.3393*F707+(0.2488+0.0393*F707+0.0732*F707*F707)*K707/L707</f>
        <v>0.92671334085735124</v>
      </c>
      <c r="N707">
        <f>H707/1000/(M707*G707*K707)*10^6</f>
        <v>91666305.042329326</v>
      </c>
      <c r="O707">
        <f t="shared" si="44"/>
        <v>18.333665421962184</v>
      </c>
      <c r="P707" s="13">
        <v>1033.59258334676</v>
      </c>
      <c r="Q707">
        <f>R707*B707*1000/K707</f>
        <v>2.6873407780933678</v>
      </c>
      <c r="R707">
        <f>LN(1/(1-F707))</f>
        <v>0.13491942397135853</v>
      </c>
      <c r="S707">
        <v>6</v>
      </c>
      <c r="T707">
        <v>18.391601775180401</v>
      </c>
      <c r="U707">
        <f t="shared" si="45"/>
        <v>97133975.593016937</v>
      </c>
      <c r="V707" s="10">
        <f t="shared" si="46"/>
        <v>5.9647550407565468E-2</v>
      </c>
      <c r="W707">
        <f>6310.7*EXP(-2.62*(C707+273)*0.001-0.669*(D707-E707)/D707)*POWER(B707*(D707-E707)/D707/SQRT(J707*0.01*(D707-E707)),0.115)*POWER(((D707-E707)/D707),0.407)*1000000</f>
        <v>79339093.276493207</v>
      </c>
      <c r="X707" s="10">
        <f t="shared" si="47"/>
        <v>0.13447920432861024</v>
      </c>
      <c r="Y707">
        <f>(H707/N707)*U707</f>
        <v>41973186.17373503</v>
      </c>
      <c r="Z707" s="11">
        <f>ABS(H707-Y707)</f>
        <v>2362670.2454991266</v>
      </c>
      <c r="AA707">
        <v>39404190.281250499</v>
      </c>
      <c r="AB707" s="10">
        <f>ABS(AA707-H707)/H707</f>
        <v>5.2088603783705658E-3</v>
      </c>
      <c r="AD707" s="11"/>
    </row>
    <row r="708" spans="1:30" ht="15.6" x14ac:dyDescent="0.25">
      <c r="A708" s="12">
        <v>3</v>
      </c>
      <c r="B708" s="13">
        <v>2.3258124964451099</v>
      </c>
      <c r="C708" s="13">
        <v>1041.7052206092301</v>
      </c>
      <c r="D708" s="14">
        <v>0.170455663964515</v>
      </c>
      <c r="E708" s="14">
        <v>0.1536741560938</v>
      </c>
      <c r="F708" s="12">
        <v>9.8393143215733295E-2</v>
      </c>
      <c r="G708" s="12">
        <v>3.5153077569156501</v>
      </c>
      <c r="H708" s="15">
        <v>29553210.3199335</v>
      </c>
      <c r="I708" s="15">
        <v>1506377.6250588701</v>
      </c>
      <c r="J708">
        <f>560*(1+2.2*10^(-5)*H708/(G708*1000)/((D708-E708)*1000))</f>
        <v>566.1719306696674</v>
      </c>
      <c r="K708">
        <f>(J708*(D708-E708)*1000)^(1/2)</f>
        <v>97.474195101631551</v>
      </c>
      <c r="L708">
        <f>(D708+E708)/2*1000</f>
        <v>162.06491002915752</v>
      </c>
      <c r="M708">
        <f>0.8049-0.3393*F708+(0.2488+0.0393*F708+0.0732*F708*F708)*K708/L708</f>
        <v>0.92390830870857954</v>
      </c>
      <c r="N708">
        <f>H708/1000/(M708*G708*K708)*10^6</f>
        <v>93351818.325252667</v>
      </c>
      <c r="O708">
        <f t="shared" si="44"/>
        <v>18.351885906340261</v>
      </c>
      <c r="P708" s="13">
        <v>1041.7052206092301</v>
      </c>
      <c r="Q708">
        <f>R708*B708*1000/K708</f>
        <v>2.4714234254243053</v>
      </c>
      <c r="R708">
        <f>LN(1/(1-F708))</f>
        <v>0.10357671115653351</v>
      </c>
      <c r="S708">
        <v>6</v>
      </c>
      <c r="T708">
        <v>18.372637175579399</v>
      </c>
      <c r="U708">
        <f t="shared" si="45"/>
        <v>95309226.149379015</v>
      </c>
      <c r="V708" s="10">
        <f t="shared" si="46"/>
        <v>2.0968073886964107E-2</v>
      </c>
      <c r="W708">
        <f>6310.7*EXP(-2.62*(C708+273)*0.001-0.669*(D708-E708)/D708)*POWER(B708*(D708-E708)/D708/SQRT(J708*0.01*(D708-E708)),0.115)*POWER(((D708-E708)/D708),0.407)*1000000</f>
        <v>70946069.927642912</v>
      </c>
      <c r="X708" s="10">
        <f t="shared" si="47"/>
        <v>0.24001405435451234</v>
      </c>
      <c r="Y708">
        <f>(H708/N708)*U708</f>
        <v>30172884.217518855</v>
      </c>
      <c r="Z708" s="11">
        <f>ABS(H708-Y708)</f>
        <v>619673.89758535475</v>
      </c>
      <c r="AA708">
        <v>27318649.909517899</v>
      </c>
      <c r="AB708" s="10">
        <f>ABS(AA708-H708)/H708</f>
        <v>7.5611427192679659E-2</v>
      </c>
      <c r="AD708" s="11"/>
    </row>
    <row r="709" spans="1:30" ht="15.6" x14ac:dyDescent="0.25">
      <c r="A709" s="12">
        <v>4</v>
      </c>
      <c r="B709" s="13">
        <v>2.3909551493728398</v>
      </c>
      <c r="C709" s="13">
        <v>1039.7013286454001</v>
      </c>
      <c r="D709" s="14">
        <v>0.1536741560938</v>
      </c>
      <c r="E709" s="14">
        <v>0.14001345880249899</v>
      </c>
      <c r="F709" s="12">
        <v>8.8836106393379702E-2</v>
      </c>
      <c r="G709" s="12">
        <v>3.5164318018889502</v>
      </c>
      <c r="H709" s="15">
        <v>25261010.3107046</v>
      </c>
      <c r="I709" s="15">
        <v>1144355.8215487199</v>
      </c>
      <c r="J709">
        <f>560*(1+2.2*10^(-5)*H709/(G709*1000)/((D709-E709)*1000))</f>
        <v>566.47867742729522</v>
      </c>
      <c r="K709">
        <f>(J709*(D709-E709)*1000)^(1/2)</f>
        <v>87.968708836215342</v>
      </c>
      <c r="L709">
        <f>(D709+E709)/2*1000</f>
        <v>146.84380744814951</v>
      </c>
      <c r="M709">
        <f>0.8049-0.3393*F709+(0.2488+0.0393*F709+0.0732*F709*F709)*K709/L709</f>
        <v>0.92624236580916786</v>
      </c>
      <c r="N709">
        <f>H709/1000/(M709*G709*K709)*10^6</f>
        <v>88164887.544595033</v>
      </c>
      <c r="O709">
        <f t="shared" si="44"/>
        <v>18.2947193413126</v>
      </c>
      <c r="P709" s="13">
        <v>1039.7013286454001</v>
      </c>
      <c r="Q709">
        <f>R709*B709*1000/K709</f>
        <v>2.5285868180928142</v>
      </c>
      <c r="R709">
        <f>LN(1/(1-F709))</f>
        <v>9.3032492736739636E-2</v>
      </c>
      <c r="S709">
        <v>6</v>
      </c>
      <c r="T709">
        <v>18.378053343364002</v>
      </c>
      <c r="U709">
        <f t="shared" si="45"/>
        <v>95826837.378920168</v>
      </c>
      <c r="V709" s="10">
        <f t="shared" si="46"/>
        <v>8.6904776353847371E-2</v>
      </c>
      <c r="W709">
        <f>6310.7*EXP(-2.62*(C709+273)*0.001-0.669*(D709-E709)/D709)*POWER(B709*(D709-E709)/D709/SQRT(J709*0.01*(D709-E709)),0.115)*POWER(((D709-E709)/D709),0.407)*1000000</f>
        <v>69078033.791415989</v>
      </c>
      <c r="X709" s="10">
        <f t="shared" si="47"/>
        <v>0.21649042248848382</v>
      </c>
      <c r="Y709">
        <f>(H709/N709)*U709</f>
        <v>27456312.762228612</v>
      </c>
      <c r="Z709" s="11">
        <f>ABS(H709-Y709)</f>
        <v>2195302.4515240118</v>
      </c>
      <c r="AA709">
        <v>25022254.462798402</v>
      </c>
      <c r="AB709" s="10">
        <f>ABS(AA709-H709)/H709</f>
        <v>9.4515557758599721E-3</v>
      </c>
      <c r="AD709" s="11"/>
    </row>
    <row r="710" spans="1:30" ht="15.6" x14ac:dyDescent="0.25">
      <c r="A710" s="12">
        <v>1</v>
      </c>
      <c r="B710" s="13">
        <v>2.2567997406748899</v>
      </c>
      <c r="C710" s="13">
        <v>1051.07235474558</v>
      </c>
      <c r="D710" s="14">
        <v>0.22453332055842501</v>
      </c>
      <c r="E710" s="14">
        <v>0.19484608218223498</v>
      </c>
      <c r="F710" s="12">
        <v>0.132158658841837</v>
      </c>
      <c r="G710" s="12">
        <v>3.95190907315463</v>
      </c>
      <c r="H710" s="15">
        <v>41817025.933004603</v>
      </c>
      <c r="I710" s="15">
        <v>2525446.52658812</v>
      </c>
      <c r="J710">
        <f>560*(1+2.2*10^(-5)*H710/(G710*1000)/((D710-E710)*1000))</f>
        <v>564.39123932092014</v>
      </c>
      <c r="K710">
        <f>(J710*(D710-E710)*1000)^(1/2)</f>
        <v>129.44194551671987</v>
      </c>
      <c r="L710">
        <f>(D710+E710)/2*1000</f>
        <v>209.68970137033</v>
      </c>
      <c r="M710">
        <f>0.8049-0.3393*F710+(0.2488+0.0393*F710+0.0732*F710*F710)*K710/L710</f>
        <v>0.91763878252760223</v>
      </c>
      <c r="N710">
        <f>H710/1000/(M710*G710*K710)*10^6</f>
        <v>89083937.937292218</v>
      </c>
      <c r="O710">
        <f t="shared" si="44"/>
        <v>18.305089606126376</v>
      </c>
      <c r="P710" s="13">
        <v>1051.07235474558</v>
      </c>
      <c r="Q710">
        <f>R710*B710*1000/K710</f>
        <v>2.4713253854486257</v>
      </c>
      <c r="R710">
        <f>LN(1/(1-F710))</f>
        <v>0.14174636771345273</v>
      </c>
      <c r="S710">
        <v>6</v>
      </c>
      <c r="T710">
        <v>18.345511028363401</v>
      </c>
      <c r="U710">
        <f t="shared" si="45"/>
        <v>92758604.715668112</v>
      </c>
      <c r="V710" s="10">
        <f t="shared" si="46"/>
        <v>4.1249487432432071E-2</v>
      </c>
      <c r="W710">
        <f>6310.7*EXP(-2.62*(C710+273)*0.001-0.669*(D710-E710)/D710)*POWER(B710*(D710-E710)/D710/SQRT(J710*0.01*(D710-E710)),0.115)*POWER(((D710-E710)/D710),0.407)*1000000</f>
        <v>76144899.108033553</v>
      </c>
      <c r="X710" s="10">
        <f t="shared" si="47"/>
        <v>0.145245474423983</v>
      </c>
      <c r="Y710">
        <f>(H710/N710)*U710</f>
        <v>43541956.818689764</v>
      </c>
      <c r="Z710" s="11">
        <f>ABS(H710-Y710)</f>
        <v>1724930.8856851608</v>
      </c>
      <c r="AA710">
        <v>42084340.554772101</v>
      </c>
      <c r="AB710" s="10">
        <f>ABS(AA710-H710)/H710</f>
        <v>6.3924828656099428E-3</v>
      </c>
      <c r="AD710" s="11"/>
    </row>
    <row r="711" spans="1:30" ht="15.6" x14ac:dyDescent="0.25">
      <c r="A711" s="12">
        <v>2</v>
      </c>
      <c r="B711" s="13">
        <v>2.34880729965088</v>
      </c>
      <c r="C711" s="13">
        <v>1041.9158163127699</v>
      </c>
      <c r="D711" s="14">
        <v>0.19484608218223498</v>
      </c>
      <c r="E711" s="14">
        <v>0.17028967434001002</v>
      </c>
      <c r="F711" s="12">
        <v>0.12596512618945499</v>
      </c>
      <c r="G711" s="12">
        <v>3.9541816150094702</v>
      </c>
      <c r="H711" s="15">
        <v>38294845.848972604</v>
      </c>
      <c r="I711" s="15">
        <v>2207545.1997490101</v>
      </c>
      <c r="J711">
        <f>560*(1+2.2*10^(-5)*H711/(G711*1000)/((D711-E711)*1000))</f>
        <v>564.85880627032736</v>
      </c>
      <c r="K711">
        <f>(J711*(D711-E711)*1000)^(1/2)</f>
        <v>117.77479874763742</v>
      </c>
      <c r="L711">
        <f>(D711+E711)/2*1000</f>
        <v>182.5678782611225</v>
      </c>
      <c r="M711">
        <f>0.8049-0.3393*F711+(0.2488+0.0393*F711+0.0732*F711*F711)*K711/L711</f>
        <v>0.92660406917070093</v>
      </c>
      <c r="N711">
        <f>H711/1000/(M711*G711*K711)*10^6</f>
        <v>88743619.784525022</v>
      </c>
      <c r="O711">
        <f t="shared" si="44"/>
        <v>18.301262093983777</v>
      </c>
      <c r="P711" s="13">
        <v>1041.9158163127699</v>
      </c>
      <c r="Q711">
        <f>R711*B711*1000/K711</f>
        <v>2.6850538534661057</v>
      </c>
      <c r="R711">
        <f>LN(1/(1-F711))</f>
        <v>0.13463500273757781</v>
      </c>
      <c r="S711">
        <v>6</v>
      </c>
      <c r="T711">
        <v>18.3693616647863</v>
      </c>
      <c r="U711">
        <f t="shared" si="45"/>
        <v>94997550.477621436</v>
      </c>
      <c r="V711" s="10">
        <f t="shared" si="46"/>
        <v>7.0471890917694624E-2</v>
      </c>
      <c r="W711">
        <f>6310.7*EXP(-2.62*(C711+273)*0.001-0.669*(D711-E711)/D711)*POWER(B711*(D711-E711)/D711/SQRT(J711*0.01*(D711-E711)),0.115)*POWER(((D711-E711)/D711),0.407)*1000000</f>
        <v>77571982.649676606</v>
      </c>
      <c r="X711" s="10">
        <f t="shared" si="47"/>
        <v>0.12588665147955244</v>
      </c>
      <c r="Y711">
        <f>(H711/N711)*U711</f>
        <v>40993556.048351333</v>
      </c>
      <c r="Z711" s="11">
        <f>ABS(H711-Y711)</f>
        <v>2698710.1993787289</v>
      </c>
      <c r="AA711">
        <v>38902611.9481249</v>
      </c>
      <c r="AB711" s="10">
        <f>ABS(AA711-H711)/H711</f>
        <v>1.5870702327650244E-2</v>
      </c>
      <c r="AD711" s="11"/>
    </row>
    <row r="712" spans="1:30" ht="15.6" x14ac:dyDescent="0.25">
      <c r="A712" s="12">
        <v>3</v>
      </c>
      <c r="B712" s="13">
        <v>2.3258446081417401</v>
      </c>
      <c r="C712" s="13">
        <v>1048.5362620522501</v>
      </c>
      <c r="D712" s="14">
        <v>0.17044920341683401</v>
      </c>
      <c r="E712" s="14">
        <v>0.15365954965724798</v>
      </c>
      <c r="F712" s="12">
        <v>9.8444633121803196E-2</v>
      </c>
      <c r="G712" s="12">
        <v>3.5153700767446798</v>
      </c>
      <c r="H712" s="15">
        <v>28543407.697335999</v>
      </c>
      <c r="I712" s="15">
        <v>1431920.20097268</v>
      </c>
      <c r="J712">
        <f>560*(1+2.2*10^(-5)*H712/(G712*1000)/((D712-E712)*1000))</f>
        <v>565.95804442133021</v>
      </c>
      <c r="K712">
        <f>(J712*(D712-E712)*1000)^(1/2)</f>
        <v>97.479431719140308</v>
      </c>
      <c r="L712">
        <f>(D712+E712)/2*1000</f>
        <v>162.05437653704101</v>
      </c>
      <c r="M712">
        <f>0.8049-0.3393*F712+(0.2488+0.0393*F712+0.0732*F712*F712)*K712/L712</f>
        <v>0.92391059473962645</v>
      </c>
      <c r="N712">
        <f>H712/1000/(M712*G712*K712)*10^6</f>
        <v>90155418.37873669</v>
      </c>
      <c r="O712">
        <f t="shared" si="44"/>
        <v>18.317045609842218</v>
      </c>
      <c r="P712" s="13">
        <v>1048.5362620522501</v>
      </c>
      <c r="Q712">
        <f>R712*B712*1000/K712</f>
        <v>2.4726874323912682</v>
      </c>
      <c r="R712">
        <f>LN(1/(1-F712))</f>
        <v>0.10363382183177731</v>
      </c>
      <c r="S712">
        <v>6</v>
      </c>
      <c r="T712">
        <v>18.354587933679099</v>
      </c>
      <c r="U712">
        <f t="shared" si="45"/>
        <v>93604398.576196313</v>
      </c>
      <c r="V712" s="10">
        <f t="shared" si="46"/>
        <v>3.8255939126927409E-2</v>
      </c>
      <c r="W712">
        <f>6310.7*EXP(-2.62*(C712+273)*0.001-0.669*(D712-E712)/D712)*POWER(B712*(D712-E712)/D712/SQRT(J712*0.01*(D712-E712)),0.115)*POWER(((D712-E712)/D712),0.407)*1000000</f>
        <v>69703932.012256414</v>
      </c>
      <c r="X712" s="10">
        <f t="shared" si="47"/>
        <v>0.22684700192466517</v>
      </c>
      <c r="Y712">
        <f>(H712/N712)*U712</f>
        <v>29635362.564680357</v>
      </c>
      <c r="Z712" s="11">
        <f>ABS(H712-Y712)</f>
        <v>1091954.8673443571</v>
      </c>
      <c r="AA712">
        <v>26908393.096880399</v>
      </c>
      <c r="AB712" s="10">
        <f>ABS(AA712-H712)/H712</f>
        <v>5.7281688920703018E-2</v>
      </c>
      <c r="AD712" s="11"/>
    </row>
    <row r="713" spans="1:30" ht="15.6" x14ac:dyDescent="0.25">
      <c r="A713" s="12">
        <v>1</v>
      </c>
      <c r="B713" s="13">
        <v>2.25870172968231</v>
      </c>
      <c r="C713" s="13">
        <v>1055.8497540567801</v>
      </c>
      <c r="D713" s="14">
        <v>0.22117783852311801</v>
      </c>
      <c r="E713" s="14">
        <v>0.19334404185144602</v>
      </c>
      <c r="F713" s="12">
        <v>0.12578664387470501</v>
      </c>
      <c r="G713" s="12">
        <v>3.9521538439043198</v>
      </c>
      <c r="H713" s="15">
        <v>39097046.250579298</v>
      </c>
      <c r="I713" s="15">
        <v>2378125.75517435</v>
      </c>
      <c r="J713">
        <f>560*(1+2.2*10^(-5)*H713/(G713*1000)/((D713-E713)*1000))</f>
        <v>564.37873198617558</v>
      </c>
      <c r="K713">
        <f>(J713*(D713-E713)*1000)^(1/2)</f>
        <v>125.33476322201783</v>
      </c>
      <c r="L713">
        <f>(D713+E713)/2*1000</f>
        <v>207.26094018728202</v>
      </c>
      <c r="M713">
        <f>0.8049-0.3393*F713+(0.2488+0.0393*F713+0.0732*F713*F713)*K713/L713</f>
        <v>0.91636460170472711</v>
      </c>
      <c r="N713">
        <f>H713/1000/(M713*G713*K713)*10^6</f>
        <v>86133135.445655927</v>
      </c>
      <c r="O713">
        <f t="shared" si="44"/>
        <v>18.271404743744416</v>
      </c>
      <c r="P713" s="13">
        <v>1055.8497540567801</v>
      </c>
      <c r="Q713">
        <f>R713*B713*1000/K713</f>
        <v>2.4226249333668335</v>
      </c>
      <c r="R713">
        <f>LN(1/(1-F713))</f>
        <v>0.13443081855787845</v>
      </c>
      <c r="S713">
        <v>6</v>
      </c>
      <c r="T713">
        <v>18.333782613009198</v>
      </c>
      <c r="U713">
        <f t="shared" si="45"/>
        <v>91677048.142078504</v>
      </c>
      <c r="V713" s="10">
        <f t="shared" si="46"/>
        <v>6.4364459365587628E-2</v>
      </c>
      <c r="W713">
        <f>6310.7*EXP(-2.62*(C713+273)*0.001-0.669*(D713-E713)/D713)*POWER(B713*(D713-E713)/D713/SQRT(J713*0.01*(D713-E713)),0.115)*POWER(((D713-E713)/D713),0.407)*1000000</f>
        <v>73876801.092902198</v>
      </c>
      <c r="X713" s="10">
        <f t="shared" si="47"/>
        <v>0.14229523039349509</v>
      </c>
      <c r="Y713">
        <f>(H713/N713)*U713</f>
        <v>41613506.495289214</v>
      </c>
      <c r="Z713" s="11">
        <f>ABS(H713-Y713)</f>
        <v>2516460.2447099164</v>
      </c>
      <c r="AA713">
        <v>40696780.267123498</v>
      </c>
      <c r="AB713" s="10">
        <f>ABS(AA713-H713)/H713</f>
        <v>4.0917004478835721E-2</v>
      </c>
      <c r="AD713" s="11"/>
    </row>
    <row r="714" spans="1:30" ht="15.6" x14ac:dyDescent="0.25">
      <c r="A714" s="12">
        <v>2</v>
      </c>
      <c r="B714" s="13">
        <v>2.3487972352402098</v>
      </c>
      <c r="C714" s="13">
        <v>1050.0981430499501</v>
      </c>
      <c r="D714" s="14">
        <v>0.19334404185144602</v>
      </c>
      <c r="E714" s="14">
        <v>0.17029212374970501</v>
      </c>
      <c r="F714" s="12">
        <v>0.119165821191038</v>
      </c>
      <c r="G714" s="12">
        <v>3.9543014730692501</v>
      </c>
      <c r="H714" s="15">
        <v>37405879.5544241</v>
      </c>
      <c r="I714" s="15">
        <v>2096430.6596130901</v>
      </c>
      <c r="J714">
        <f>560*(1+2.2*10^(-5)*H714/(G714*1000)/((D714-E714)*1000))</f>
        <v>565.05561198169767</v>
      </c>
      <c r="K714">
        <f>(J714*(D714-E714)*1000)^(1/2)</f>
        <v>114.12981946157296</v>
      </c>
      <c r="L714">
        <f>(D714+E714)/2*1000</f>
        <v>181.81808280057552</v>
      </c>
      <c r="M714">
        <f>0.8049-0.3393*F714+(0.2488+0.0393*F714+0.0732*F714*F714)*K714/L714</f>
        <v>0.92423458329370456</v>
      </c>
      <c r="N714">
        <f>H714/1000/(M714*G714*K714)*10^6</f>
        <v>89678585.446687222</v>
      </c>
      <c r="O714">
        <f t="shared" si="44"/>
        <v>18.311742563261753</v>
      </c>
      <c r="P714" s="13">
        <v>1050.0981430499501</v>
      </c>
      <c r="Q714">
        <f>R714*B714*1000/K714</f>
        <v>2.6113177882922596</v>
      </c>
      <c r="R714">
        <f>LN(1/(1-F714))</f>
        <v>0.12688589004751208</v>
      </c>
      <c r="S714">
        <v>6</v>
      </c>
      <c r="T714">
        <v>18.348547759022299</v>
      </c>
      <c r="U714">
        <f t="shared" si="45"/>
        <v>93040715.745295256</v>
      </c>
      <c r="V714" s="10">
        <f t="shared" si="46"/>
        <v>3.7490893526713559E-2</v>
      </c>
      <c r="W714">
        <f>6310.7*EXP(-2.62*(C714+273)*0.001-0.669*(D714-E714)/D714)*POWER(B714*(D714-E714)/D714/SQRT(J714*0.01*(D714-E714)),0.115)*POWER(((D714-E714)/D714),0.407)*1000000</f>
        <v>74363927.614901245</v>
      </c>
      <c r="X714" s="10">
        <f t="shared" si="47"/>
        <v>0.17077274084447225</v>
      </c>
      <c r="Y714">
        <f>(H714/N714)*U714</f>
        <v>38808259.402072087</v>
      </c>
      <c r="Z714" s="11">
        <f>ABS(H714-Y714)</f>
        <v>1402379.8476479873</v>
      </c>
      <c r="AA714">
        <v>37084932.207495302</v>
      </c>
      <c r="AB714" s="10">
        <f>ABS(AA714-H714)/H714</f>
        <v>8.5801310048553136E-3</v>
      </c>
      <c r="AD714" s="11"/>
    </row>
    <row r="715" spans="1:30" ht="15.6" x14ac:dyDescent="0.25">
      <c r="A715" s="12">
        <v>4</v>
      </c>
      <c r="B715" s="13">
        <v>2.3909552533315201</v>
      </c>
      <c r="C715" s="13">
        <v>1050.7321056985199</v>
      </c>
      <c r="D715" s="14">
        <v>0.15367552011716198</v>
      </c>
      <c r="E715" s="14">
        <v>0.13999594100008</v>
      </c>
      <c r="F715" s="12">
        <v>8.8958106639206905E-2</v>
      </c>
      <c r="G715" s="12">
        <v>3.5163659586585601</v>
      </c>
      <c r="H715" s="15">
        <v>24841179.5015058</v>
      </c>
      <c r="I715" s="15">
        <v>1117849.7963050499</v>
      </c>
      <c r="J715">
        <f>560*(1+2.2*10^(-5)*H715/(G715*1000)/((D715-E715)*1000))</f>
        <v>566.36232893049635</v>
      </c>
      <c r="K715">
        <f>(J715*(D715-E715)*1000)^(1/2)</f>
        <v>88.020442441171213</v>
      </c>
      <c r="L715">
        <f>(D715+E715)/2*1000</f>
        <v>146.83573055862098</v>
      </c>
      <c r="M715">
        <f>0.8049-0.3393*F715+(0.2488+0.0393*F715+0.0732*F715*F715)*K715/L715</f>
        <v>0.92630222117993644</v>
      </c>
      <c r="N715">
        <f>H715/1000/(M715*G715*K715)*10^6</f>
        <v>86644678.237871483</v>
      </c>
      <c r="O715">
        <f t="shared" si="44"/>
        <v>18.277326155481251</v>
      </c>
      <c r="P715" s="13">
        <v>1050.7321056985199</v>
      </c>
      <c r="Q715">
        <f>R715*B715*1000/K715</f>
        <v>2.5307380800946926</v>
      </c>
      <c r="R715">
        <f>LN(1/(1-F715))</f>
        <v>9.3166396653500433E-2</v>
      </c>
      <c r="S715">
        <v>6</v>
      </c>
      <c r="T715">
        <v>18.348914777702401</v>
      </c>
      <c r="U715">
        <f t="shared" si="45"/>
        <v>93074869.693168864</v>
      </c>
      <c r="V715" s="10">
        <f t="shared" si="46"/>
        <v>7.4213345655738283E-2</v>
      </c>
      <c r="W715">
        <f>6310.7*EXP(-2.62*(C715+273)*0.001-0.669*(D715-E715)/D715)*POWER(B715*(D715-E715)/D715/SQRT(J715*0.01*(D715-E715)),0.115)*POWER(((D715-E715)/D715),0.407)*1000000</f>
        <v>67148276.419065535</v>
      </c>
      <c r="X715" s="10">
        <f t="shared" si="47"/>
        <v>0.22501557181943893</v>
      </c>
      <c r="Y715">
        <f>(H715/N715)*U715</f>
        <v>26684726.542347293</v>
      </c>
      <c r="Z715" s="11">
        <f>ABS(H715-Y715)</f>
        <v>1843547.0408414938</v>
      </c>
      <c r="AA715">
        <v>24344529.863024902</v>
      </c>
      <c r="AB715" s="10">
        <f>ABS(AA715-H715)/H715</f>
        <v>1.9992997452105386E-2</v>
      </c>
      <c r="AD715" s="11"/>
    </row>
    <row r="716" spans="1:30" ht="15.6" x14ac:dyDescent="0.25">
      <c r="A716" s="17" t="s">
        <v>24</v>
      </c>
      <c r="B716" s="18">
        <v>2.1281608265986298</v>
      </c>
      <c r="C716" s="18">
        <v>1052.7241514781001</v>
      </c>
      <c r="D716" s="19">
        <v>0.25</v>
      </c>
      <c r="E716" s="19">
        <v>0.226384759379924</v>
      </c>
      <c r="F716" s="20">
        <v>9.4423193203022796E-2</v>
      </c>
      <c r="G716" s="20">
        <v>3.7</v>
      </c>
      <c r="H716" s="21">
        <v>41315362.3903841</v>
      </c>
      <c r="I716" s="21">
        <v>2429953.2492506299</v>
      </c>
      <c r="J716">
        <f>560*(1+2.2*10^(-5)*H716/(G716*1000)/((D716-E716)*1000))</f>
        <v>565.82543251026073</v>
      </c>
      <c r="K716">
        <f>(J716*(D716-E716)*1000)^(1/2)</f>
        <v>115.59456621177478</v>
      </c>
      <c r="L716">
        <f>(D716+E716)/2*1000</f>
        <v>238.192379689962</v>
      </c>
      <c r="M716">
        <f>0.8049-0.3393*F716+(0.2488+0.0393*F716+0.0732*F716*F716)*K716/L716</f>
        <v>0.89572223149099872</v>
      </c>
      <c r="N716">
        <f>H716/1000/(M716*G716*K716)*10^6</f>
        <v>107844765.25337756</v>
      </c>
      <c r="O716">
        <f t="shared" si="44"/>
        <v>18.496203392332433</v>
      </c>
      <c r="P716" s="18">
        <v>1052.7241514781001</v>
      </c>
      <c r="Q716">
        <f>R716*B716*1000/K716</f>
        <v>1.8260180479173733</v>
      </c>
      <c r="R716">
        <f>LN(1/(1-F716))</f>
        <v>9.9183182730244707E-2</v>
      </c>
      <c r="S716">
        <v>6</v>
      </c>
      <c r="T716">
        <v>18.348194136523301</v>
      </c>
      <c r="U716">
        <f t="shared" si="45"/>
        <v>93007820.271517396</v>
      </c>
      <c r="V716" s="10">
        <f t="shared" si="46"/>
        <v>0.13757686751880141</v>
      </c>
      <c r="W716">
        <f>6310.7*EXP(-2.62*(C716+273)*0.001-0.669*(D716-E716)/D716)*POWER(B716*(D716-E716)/D716/SQRT(J716*0.01*(D716-E716)),0.115)*POWER(((D716-E716)/D716),0.407)*1000000</f>
        <v>65647733.285816029</v>
      </c>
      <c r="X716" s="10">
        <f t="shared" si="47"/>
        <v>0.39127566246188267</v>
      </c>
      <c r="Y716">
        <f>(H716/N716)*U716</f>
        <v>35631324.252310954</v>
      </c>
      <c r="Z716" s="11">
        <f>ABS(H716-Y716)</f>
        <v>5684038.1380731463</v>
      </c>
      <c r="AA716">
        <v>35599757.809819102</v>
      </c>
      <c r="AB716" s="10">
        <f>ABS(AA716-H716)/H716</f>
        <v>0.13834090396107165</v>
      </c>
      <c r="AD716" s="11"/>
    </row>
    <row r="717" spans="1:30" ht="15.6" x14ac:dyDescent="0.25">
      <c r="A717" s="12">
        <v>7</v>
      </c>
      <c r="B717" s="13">
        <v>4.0787705742254596</v>
      </c>
      <c r="C717" s="13">
        <v>1043.3409994900801</v>
      </c>
      <c r="D717" s="14">
        <v>7.5872308870617397E-2</v>
      </c>
      <c r="E717" s="14">
        <v>6.0905045364016204E-2</v>
      </c>
      <c r="F717" s="12">
        <v>0.19700945948728199</v>
      </c>
      <c r="G717" s="12">
        <v>3.1450495252391999</v>
      </c>
      <c r="H717" s="15">
        <v>35315362.675489597</v>
      </c>
      <c r="I717" s="15">
        <v>1405863.2171350601</v>
      </c>
      <c r="J717">
        <f>560*(1+2.2*10^(-5)*H717/(G717*1000)/((D717-E717)*1000))</f>
        <v>569.24281977995236</v>
      </c>
      <c r="K717">
        <f>(J717*(D717-E717)*1000)^(1/2)</f>
        <v>92.303885524322538</v>
      </c>
      <c r="L717">
        <f>(D717+E717)/2*1000</f>
        <v>68.388677117316803</v>
      </c>
      <c r="M717">
        <f>0.8049-0.3393*F717+(0.2488+0.0393*F717+0.0732*F717*F717)*K717/L717</f>
        <v>1.0881435026181643</v>
      </c>
      <c r="N717">
        <f>H717/1000/(M717*G717*K717)*10^6</f>
        <v>111796968.09669612</v>
      </c>
      <c r="O717">
        <f t="shared" si="44"/>
        <v>18.532194999325561</v>
      </c>
      <c r="P717" s="13">
        <v>1043.3409994900801</v>
      </c>
      <c r="Q717">
        <f>R717*B717*1000/K717</f>
        <v>9.6955032011885667</v>
      </c>
      <c r="R717">
        <f>LN(1/(1-F717))</f>
        <v>0.21941234528817691</v>
      </c>
      <c r="S717">
        <v>6</v>
      </c>
      <c r="T717">
        <v>18.471970199870199</v>
      </c>
      <c r="U717">
        <f t="shared" si="45"/>
        <v>105262753.84606844</v>
      </c>
      <c r="V717" s="10">
        <f t="shared" si="46"/>
        <v>5.8447150775824873E-2</v>
      </c>
      <c r="W717">
        <f>6310.7*EXP(-2.62*(C717+273)*0.001-0.669*(D717-E717)/D717)*POWER(B717*(D717-E717)/D717/SQRT(J717*0.01*(D717-E717)),0.115)*POWER(((D717-E717)/D717),0.407)*1000000</f>
        <v>102021841.04281735</v>
      </c>
      <c r="X717" s="10">
        <f t="shared" si="47"/>
        <v>8.7436423547944578E-2</v>
      </c>
      <c r="Y717">
        <f>(H717/N717)*U717</f>
        <v>33251280.348492317</v>
      </c>
      <c r="Z717" s="11">
        <f>ABS(H717-Y717)</f>
        <v>2064082.3269972801</v>
      </c>
      <c r="AA717">
        <v>35071205.599151</v>
      </c>
      <c r="AB717" s="10">
        <f>ABS(AA717-H717)/H717</f>
        <v>6.9136222267385155E-3</v>
      </c>
      <c r="AD717" s="11"/>
    </row>
    <row r="718" spans="1:30" ht="15.6" x14ac:dyDescent="0.25">
      <c r="A718" s="16">
        <v>1</v>
      </c>
      <c r="B718" s="13">
        <v>2.1399276930130799</v>
      </c>
      <c r="C718" s="13">
        <v>1043.9476592390899</v>
      </c>
      <c r="D718" s="14">
        <v>0.22627415130995202</v>
      </c>
      <c r="E718" s="14">
        <v>0.20675686070201299</v>
      </c>
      <c r="F718" s="12">
        <v>8.6216957611984099E-2</v>
      </c>
      <c r="G718" s="12">
        <v>3.7018321114163801</v>
      </c>
      <c r="H718" s="15">
        <v>32245781.9500589</v>
      </c>
      <c r="I718" s="15">
        <v>1752365.6322526101</v>
      </c>
      <c r="J718">
        <f>560*(1+2.2*10^(-5)*H718/(G718*1000)/((D718-E718)*1000))</f>
        <v>565.49853980876503</v>
      </c>
      <c r="K718">
        <f>(J718*(D718-E718)*1000)^(1/2)</f>
        <v>105.05712417448349</v>
      </c>
      <c r="L718">
        <f>(D718+E718)/2*1000</f>
        <v>216.51550600598253</v>
      </c>
      <c r="M718">
        <f>0.8049-0.3393*F718+(0.2488+0.0393*F718+0.0732*F718*F718)*K718/L718</f>
        <v>0.89827680677722055</v>
      </c>
      <c r="N718">
        <f>H718/1000/(M718*G718*K718)*10^6</f>
        <v>92303995.355599836</v>
      </c>
      <c r="O718">
        <f t="shared" si="44"/>
        <v>18.340597985162457</v>
      </c>
      <c r="P718" s="13">
        <v>1043.9476592390899</v>
      </c>
      <c r="Q718">
        <f>R718*B718*1000/K718</f>
        <v>1.8365283813679705</v>
      </c>
      <c r="R718">
        <f>LN(1/(1-F718))</f>
        <v>9.0162107271798714E-2</v>
      </c>
      <c r="S718">
        <v>6</v>
      </c>
      <c r="T718">
        <v>18.371321149589001</v>
      </c>
      <c r="U718">
        <f t="shared" si="45"/>
        <v>95183879.228635386</v>
      </c>
      <c r="V718" s="10">
        <f t="shared" si="46"/>
        <v>3.119999152735305E-2</v>
      </c>
      <c r="W718">
        <f>6310.7*EXP(-2.62*(C718+273)*0.001-0.669*(D718-E718)/D718)*POWER(B718*(D718-E718)/D718/SQRT(J718*0.01*(D718-E718)),0.115)*POWER(((D718-E718)/D718),0.407)*1000000</f>
        <v>65168439.32900802</v>
      </c>
      <c r="X718" s="10">
        <f t="shared" si="47"/>
        <v>0.29398029762473954</v>
      </c>
      <c r="Y718">
        <f>(H718/N718)*U718</f>
        <v>33251850.073693611</v>
      </c>
      <c r="Z718" s="11">
        <f>ABS(H718-Y718)</f>
        <v>1006068.1236347109</v>
      </c>
      <c r="AA718">
        <v>32227431.354380101</v>
      </c>
      <c r="AB718" s="10">
        <f>ABS(AA718-H718)/H718</f>
        <v>5.6908515064759769E-4</v>
      </c>
      <c r="AD718" s="11"/>
    </row>
    <row r="719" spans="1:30" ht="15.6" x14ac:dyDescent="0.25">
      <c r="A719" s="12">
        <v>2</v>
      </c>
      <c r="B719" s="13">
        <v>2.2249569762158301</v>
      </c>
      <c r="C719" s="13">
        <v>1037.3716446134799</v>
      </c>
      <c r="D719" s="14">
        <v>0.20675686070201299</v>
      </c>
      <c r="E719" s="14">
        <v>0.19066935265065199</v>
      </c>
      <c r="F719" s="12">
        <v>7.7771208538912395E-2</v>
      </c>
      <c r="G719" s="12">
        <v>3.7034217980240798</v>
      </c>
      <c r="H719" s="15">
        <v>29891158.569772098</v>
      </c>
      <c r="I719" s="15">
        <v>1531960.17871546</v>
      </c>
      <c r="J719">
        <f>560*(1+2.2*10^(-5)*H719/(G719*1000)/((D719-E719)*1000))</f>
        <v>566.18103923798253</v>
      </c>
      <c r="K719">
        <f>(J719*(D719-E719)*1000)^(1/2)</f>
        <v>95.438158130115767</v>
      </c>
      <c r="L719">
        <f>(D719+E719)/2*1000</f>
        <v>198.7131066763325</v>
      </c>
      <c r="M719">
        <f>0.8049-0.3393*F719+(0.2488+0.0393*F719+0.0732*F719*F719)*K719/L719</f>
        <v>0.89968675252857599</v>
      </c>
      <c r="N719">
        <f>H719/1000/(M719*G719*K719)*10^6</f>
        <v>93999641.007654816</v>
      </c>
      <c r="O719">
        <f t="shared" si="44"/>
        <v>18.358801521159485</v>
      </c>
      <c r="P719" s="13">
        <v>1037.3716446134799</v>
      </c>
      <c r="Q719">
        <f>R719*B719*1000/K719</f>
        <v>1.8874717948890085</v>
      </c>
      <c r="R719">
        <f>LN(1/(1-F719))</f>
        <v>8.0961939287978665E-2</v>
      </c>
      <c r="S719">
        <v>6</v>
      </c>
      <c r="T719">
        <v>18.3882514204657</v>
      </c>
      <c r="U719">
        <f t="shared" si="45"/>
        <v>96809086.870066464</v>
      </c>
      <c r="V719" s="10">
        <f t="shared" si="46"/>
        <v>2.988783608421294E-2</v>
      </c>
      <c r="W719">
        <f>6310.7*EXP(-2.62*(C719+273)*0.001-0.669*(D719-E719)/D719)*POWER(B719*(D719-E719)/D719/SQRT(J719*0.01*(D719-E719)),0.115)*POWER(((D719-E719)/D719),0.407)*1000000</f>
        <v>64173146.983725399</v>
      </c>
      <c r="X719" s="10">
        <f t="shared" si="47"/>
        <v>0.31730433972083477</v>
      </c>
      <c r="Y719">
        <f>(H719/N719)*U719</f>
        <v>30784540.617472664</v>
      </c>
      <c r="Z719" s="11">
        <f>ABS(H719-Y719)</f>
        <v>893382.04770056531</v>
      </c>
      <c r="AA719">
        <v>29445128.820133999</v>
      </c>
      <c r="AB719" s="10">
        <f>ABS(AA719-H719)/H719</f>
        <v>1.4921795306025835E-2</v>
      </c>
      <c r="AD719" s="11"/>
    </row>
    <row r="720" spans="1:30" ht="15.6" x14ac:dyDescent="0.25">
      <c r="A720" s="12">
        <v>3</v>
      </c>
      <c r="B720" s="13">
        <v>2.3554764278086102</v>
      </c>
      <c r="C720" s="13">
        <v>1041.04603880127</v>
      </c>
      <c r="D720" s="14">
        <v>0.19092985169714502</v>
      </c>
      <c r="E720" s="14">
        <v>0.154602835965164</v>
      </c>
      <c r="F720" s="12">
        <v>0.19016407859423501</v>
      </c>
      <c r="G720" s="12">
        <v>3.1389176672946499</v>
      </c>
      <c r="H720" s="15">
        <v>37621544.413109399</v>
      </c>
      <c r="I720" s="15">
        <v>2528396.05993676</v>
      </c>
      <c r="J720">
        <f>560*(1+2.2*10^(-5)*H720/(G720*1000)/((D720-E720)*1000))</f>
        <v>564.06478595514989</v>
      </c>
      <c r="K720">
        <f>(J720*(D720-E720)*1000)^(1/2)</f>
        <v>143.14604553828667</v>
      </c>
      <c r="L720">
        <f>(D720+E720)/2*1000</f>
        <v>172.76634383115453</v>
      </c>
      <c r="M720">
        <f>0.8049-0.3393*F720+(0.2488+0.0393*F720+0.0732*F720*F720)*K720/L720</f>
        <v>0.95490667318629696</v>
      </c>
      <c r="N720">
        <f>H720/1000/(M720*G720*K720)*10^6</f>
        <v>87683204.268459409</v>
      </c>
      <c r="O720">
        <f t="shared" si="44"/>
        <v>18.289240925528837</v>
      </c>
      <c r="P720" s="13">
        <v>1041.04603880127</v>
      </c>
      <c r="Q720">
        <f>R720*B720*1000/K720</f>
        <v>3.470760288210728</v>
      </c>
      <c r="R720">
        <f>LN(1/(1-F720))</f>
        <v>0.21092361800067161</v>
      </c>
      <c r="S720">
        <v>6</v>
      </c>
      <c r="T720">
        <v>18.371113609187798</v>
      </c>
      <c r="U720">
        <f t="shared" si="45"/>
        <v>95164126.777938932</v>
      </c>
      <c r="V720" s="10">
        <f t="shared" si="46"/>
        <v>8.5317622364429163E-2</v>
      </c>
      <c r="W720">
        <f>6310.7*EXP(-2.62*(C720+273)*0.001-0.669*(D720-E720)/D720)*POWER(B720*(D720-E720)/D720/SQRT(J720*0.01*(D720-E720)),0.115)*POWER(((D720-E720)/D720),0.407)*1000000</f>
        <v>90324724.637269974</v>
      </c>
      <c r="X720" s="10">
        <f t="shared" si="47"/>
        <v>3.0125728078128043E-2</v>
      </c>
      <c r="Y720">
        <f>(H720/N720)*U720</f>
        <v>40831325.132113665</v>
      </c>
      <c r="Z720" s="11">
        <f>ABS(H720-Y720)</f>
        <v>3209780.719004266</v>
      </c>
      <c r="AA720">
        <v>38603983.921875902</v>
      </c>
      <c r="AB720" s="10">
        <f>ABS(AA720-H720)/H720</f>
        <v>2.6113747430957849E-2</v>
      </c>
      <c r="AD720" s="11"/>
    </row>
    <row r="721" spans="1:30" ht="15.6" x14ac:dyDescent="0.25">
      <c r="A721" s="12">
        <v>4</v>
      </c>
      <c r="B721" s="13">
        <v>2.6800045259978602</v>
      </c>
      <c r="C721" s="13">
        <v>1038.63615495053</v>
      </c>
      <c r="D721" s="14">
        <v>0.154602835965164</v>
      </c>
      <c r="E721" s="14">
        <v>0.121939078144814</v>
      </c>
      <c r="F721" s="12">
        <v>0.21113871388696001</v>
      </c>
      <c r="G721" s="12">
        <v>3.14154115692833</v>
      </c>
      <c r="H721" s="15">
        <v>39671235.650398403</v>
      </c>
      <c r="I721" s="15">
        <v>2514384.8647419699</v>
      </c>
      <c r="J721">
        <f>560*(1+2.2*10^(-5)*H721/(G721*1000)/((D721-E721)*1000))</f>
        <v>564.7629665877688</v>
      </c>
      <c r="K721">
        <f>(J721*(D721-E721)*1000)^(1/2)</f>
        <v>135.82076706647368</v>
      </c>
      <c r="L721">
        <f>(D721+E721)/2*1000</f>
        <v>138.270957054989</v>
      </c>
      <c r="M721">
        <f>0.8049-0.3393*F721+(0.2488+0.0393*F721+0.0732*F721*F721)*K721/L721</f>
        <v>0.98900795898431393</v>
      </c>
      <c r="N721">
        <f>H721/1000/(M721*G721*K721)*10^6</f>
        <v>94008475.207093135</v>
      </c>
      <c r="O721">
        <f t="shared" si="44"/>
        <v>18.358895497947536</v>
      </c>
      <c r="P721" s="13">
        <v>1038.63615495053</v>
      </c>
      <c r="Q721">
        <f>R721*B721*1000/K721</f>
        <v>4.6797165593590293</v>
      </c>
      <c r="R721">
        <f>LN(1/(1-F721))</f>
        <v>0.2371647833352688</v>
      </c>
      <c r="S721">
        <v>6</v>
      </c>
      <c r="T721">
        <v>18.387057848583201</v>
      </c>
      <c r="U721">
        <f t="shared" si="45"/>
        <v>96693607.196363181</v>
      </c>
      <c r="V721" s="10">
        <f t="shared" si="46"/>
        <v>2.8562658668326614E-2</v>
      </c>
      <c r="W721">
        <f>6310.7*EXP(-2.62*(C721+273)*0.001-0.669*(D721-E721)/D721)*POWER(B721*(D721-E721)/D721/SQRT(J721*0.01*(D721-E721)),0.115)*POWER(((D721-E721)/D721),0.407)*1000000</f>
        <v>96663217.840129137</v>
      </c>
      <c r="X721" s="10">
        <f t="shared" si="47"/>
        <v>2.8239396790425728E-2</v>
      </c>
      <c r="Y721">
        <f>(H721/N721)*U721</f>
        <v>40804351.61323148</v>
      </c>
      <c r="Z721" s="11">
        <f>ABS(H721-Y721)</f>
        <v>1133115.9628330767</v>
      </c>
      <c r="AA721">
        <v>38946432.620737299</v>
      </c>
      <c r="AB721" s="10">
        <f>ABS(AA721-H721)/H721</f>
        <v>1.8270240837679204E-2</v>
      </c>
      <c r="AD721" s="11"/>
    </row>
    <row r="722" spans="1:30" ht="15.6" x14ac:dyDescent="0.25">
      <c r="A722" s="12">
        <v>5</v>
      </c>
      <c r="B722" s="13">
        <v>3.0815775358886701</v>
      </c>
      <c r="C722" s="13">
        <v>1044.15311761882</v>
      </c>
      <c r="D722" s="14">
        <v>0.121939078144814</v>
      </c>
      <c r="E722" s="14">
        <v>9.5635969194125189E-2</v>
      </c>
      <c r="F722" s="12">
        <v>0.21553021663665001</v>
      </c>
      <c r="G722" s="12">
        <v>3.1436856298865399</v>
      </c>
      <c r="H722" s="15">
        <v>38815716.634961799</v>
      </c>
      <c r="I722" s="15">
        <v>2218258.22533252</v>
      </c>
      <c r="J722">
        <f>560*(1+2.2*10^(-5)*H722/(G722*1000)/((D722-E722)*1000))</f>
        <v>565.7832520814236</v>
      </c>
      <c r="K722">
        <f>(J722*(D722-E722)*1000)^(1/2)</f>
        <v>121.99122313499737</v>
      </c>
      <c r="L722">
        <f>(D722+E722)/2*1000</f>
        <v>108.78752366946959</v>
      </c>
      <c r="M722">
        <f>0.8049-0.3393*F722+(0.2488+0.0393*F722+0.0732*F722*F722)*K722/L722</f>
        <v>1.0240792975467541</v>
      </c>
      <c r="N722">
        <f>H722/1000/(M722*G722*K722)*10^6</f>
        <v>98833989.529866114</v>
      </c>
      <c r="O722">
        <f t="shared" si="44"/>
        <v>18.408952127137194</v>
      </c>
      <c r="P722" s="13">
        <v>1044.15311761882</v>
      </c>
      <c r="Q722">
        <f>R722*B722*1000/K722</f>
        <v>6.1319525704273055</v>
      </c>
      <c r="R722">
        <f>LN(1/(1-F722))</f>
        <v>0.24274722461477702</v>
      </c>
      <c r="S722">
        <v>6</v>
      </c>
      <c r="T722">
        <v>18.392251784397001</v>
      </c>
      <c r="U722">
        <f t="shared" si="45"/>
        <v>97197134.096978411</v>
      </c>
      <c r="V722" s="10">
        <f t="shared" si="46"/>
        <v>1.6561665077711656E-2</v>
      </c>
      <c r="W722">
        <f>6310.7*EXP(-2.62*(C722+273)*0.001-0.669*(D722-E722)/D722)*POWER(B722*(D722-E722)/D722/SQRT(J722*0.01*(D722-E722)),0.115)*POWER(((D722-E722)/D722),0.407)*1000000</f>
        <v>98795894.069495112</v>
      </c>
      <c r="X722" s="10">
        <f t="shared" si="47"/>
        <v>3.8544897916410319E-4</v>
      </c>
      <c r="Y722">
        <f>(H722/N722)*U722</f>
        <v>38172863.736302204</v>
      </c>
      <c r="Z722" s="11">
        <f>ABS(H722-Y722)</f>
        <v>642852.89865959436</v>
      </c>
      <c r="AA722">
        <v>38138761.642402202</v>
      </c>
      <c r="AB722" s="10">
        <f>ABS(AA722-H722)/H722</f>
        <v>1.7440229145475963E-2</v>
      </c>
      <c r="AD722" s="11"/>
    </row>
    <row r="723" spans="1:30" ht="15.6" x14ac:dyDescent="0.25">
      <c r="A723" s="12">
        <v>6</v>
      </c>
      <c r="B723" s="13">
        <v>3.5586757747136799</v>
      </c>
      <c r="C723" s="13">
        <v>1053.29059980785</v>
      </c>
      <c r="D723" s="14">
        <v>9.5635969194125189E-2</v>
      </c>
      <c r="E723" s="14">
        <v>7.5354370028782591E-2</v>
      </c>
      <c r="F723" s="12">
        <v>0.21184931156039499</v>
      </c>
      <c r="G723" s="12">
        <v>3.1452445441589401</v>
      </c>
      <c r="H723" s="15">
        <v>36865212.456747502</v>
      </c>
      <c r="I723" s="15">
        <v>1792383.26822183</v>
      </c>
      <c r="J723">
        <f>560*(1+2.2*10^(-5)*H723/(G723*1000)/((D723-E723)*1000))</f>
        <v>567.11984986690231</v>
      </c>
      <c r="K723">
        <f>(J723*(D723-E723)*1000)^(1/2)</f>
        <v>107.24783202335507</v>
      </c>
      <c r="L723">
        <f>(D723+E723)/2*1000</f>
        <v>85.495169611453903</v>
      </c>
      <c r="M723">
        <f>0.8049-0.3393*F723+(0.2488+0.0393*F723+0.0732*F723*F723)*K723/L723</f>
        <v>1.0596871633163549</v>
      </c>
      <c r="N723">
        <f>H723/1000/(M723*G723*K723)*10^6</f>
        <v>103132638.36467841</v>
      </c>
      <c r="O723">
        <f t="shared" si="44"/>
        <v>18.45152646886697</v>
      </c>
      <c r="P723" s="13">
        <v>1053.29059980785</v>
      </c>
      <c r="Q723">
        <f>R723*B723*1000/K723</f>
        <v>7.8994569326967934</v>
      </c>
      <c r="R723">
        <f>LN(1/(1-F723))</f>
        <v>0.23806597842191918</v>
      </c>
      <c r="S723">
        <v>6</v>
      </c>
      <c r="T723">
        <v>18.403027618642199</v>
      </c>
      <c r="U723">
        <f t="shared" si="45"/>
        <v>98250177.825641349</v>
      </c>
      <c r="V723" s="10">
        <f t="shared" si="46"/>
        <v>4.734156535172325E-2</v>
      </c>
      <c r="W723">
        <f>6310.7*EXP(-2.62*(C723+273)*0.001-0.669*(D723-E723)/D723)*POWER(B723*(D723-E723)/D723/SQRT(J723*0.01*(D723-E723)),0.115)*POWER(((D723-E723)/D723),0.407)*1000000</f>
        <v>98893231.572305903</v>
      </c>
      <c r="X723" s="10">
        <f t="shared" si="47"/>
        <v>4.1106354492570135E-2</v>
      </c>
      <c r="Y723">
        <f>(H723/N723)*U723</f>
        <v>35119955.592021227</v>
      </c>
      <c r="Z723" s="11">
        <f>ABS(H723-Y723)</f>
        <v>1745256.8647262752</v>
      </c>
      <c r="AA723">
        <v>36473000.060665801</v>
      </c>
      <c r="AB723" s="10">
        <f>ABS(AA723-H723)/H723</f>
        <v>1.063909224833217E-2</v>
      </c>
      <c r="AD723" s="11"/>
    </row>
    <row r="724" spans="1:30" ht="15.6" x14ac:dyDescent="0.25">
      <c r="A724" s="12">
        <v>6</v>
      </c>
      <c r="B724" s="13">
        <v>3.8743900304173899</v>
      </c>
      <c r="C724" s="13">
        <v>1036.4999101200301</v>
      </c>
      <c r="D724" s="14">
        <v>9.4463535860071807E-2</v>
      </c>
      <c r="E724" s="14">
        <v>6.8691788940718493E-2</v>
      </c>
      <c r="F724" s="12">
        <v>0.27253366411222701</v>
      </c>
      <c r="G724" s="12">
        <v>3.1438801241639198</v>
      </c>
      <c r="H724" s="15">
        <v>47494606.457035497</v>
      </c>
      <c r="I724" s="15">
        <v>2535404.4909029002</v>
      </c>
      <c r="J724">
        <f>560*(1+2.2*10^(-5)*H724/(G724*1000)/((D724-E724)*1000))</f>
        <v>567.22179515039704</v>
      </c>
      <c r="K724">
        <f>(J724*(D724-E724)*1000)^(1/2)</f>
        <v>120.9061477004263</v>
      </c>
      <c r="L724">
        <f>(D724+E724)/2*1000</f>
        <v>81.577662400395155</v>
      </c>
      <c r="M724">
        <f>0.8049-0.3393*F724+(0.2488+0.0393*F724+0.0732*F724*F724)*K724/L724</f>
        <v>1.1051076349254834</v>
      </c>
      <c r="N724">
        <f>H724/1000/(M724*G724*K724)*10^6</f>
        <v>113064261.93015622</v>
      </c>
      <c r="O724">
        <f t="shared" si="44"/>
        <v>18.543466904681338</v>
      </c>
      <c r="P724" s="13">
        <v>1036.4999101200301</v>
      </c>
      <c r="Q724">
        <f>R724*B724*1000/K724</f>
        <v>10.196195257090592</v>
      </c>
      <c r="R724">
        <f>LN(1/(1-F724))</f>
        <v>0.31818755470093263</v>
      </c>
      <c r="S724">
        <v>6</v>
      </c>
      <c r="T724">
        <v>18.503148688530899</v>
      </c>
      <c r="U724">
        <f t="shared" si="45"/>
        <v>108596386.18518208</v>
      </c>
      <c r="V724" s="10">
        <f t="shared" si="46"/>
        <v>3.951625092404619E-2</v>
      </c>
      <c r="W724">
        <f>6310.7*EXP(-2.62*(C724+273)*0.001-0.669*(D724-E724)/D724)*POWER(B724*(D724-E724)/D724/SQRT(J724*0.01*(D724-E724)),0.115)*POWER(((D724-E724)/D724),0.407)*1000000</f>
        <v>112715974.58616298</v>
      </c>
      <c r="X724" s="10">
        <f t="shared" si="47"/>
        <v>3.0804370722234144E-3</v>
      </c>
      <c r="Y724">
        <f>(H724/N724)*U724</f>
        <v>45617797.670740455</v>
      </c>
      <c r="Z724" s="11">
        <f>ABS(H724-Y724)</f>
        <v>1876808.7862950414</v>
      </c>
      <c r="AA724">
        <v>45989675.477511302</v>
      </c>
      <c r="AB724" s="10">
        <f>ABS(AA724-H724)/H724</f>
        <v>3.1686355394597986E-2</v>
      </c>
      <c r="AD724" s="11"/>
    </row>
    <row r="725" spans="1:30" ht="15.6" x14ac:dyDescent="0.25">
      <c r="A725" s="12">
        <v>7</v>
      </c>
      <c r="B725" s="13">
        <v>4.1652370378119699</v>
      </c>
      <c r="C725" s="13">
        <v>1055.0157154467199</v>
      </c>
      <c r="D725" s="14">
        <v>6.8691788940718493E-2</v>
      </c>
      <c r="E725" s="14">
        <v>5.8008074539184697E-2</v>
      </c>
      <c r="F725" s="12">
        <v>0.15530508169718499</v>
      </c>
      <c r="G725" s="12">
        <v>3.1452317955533098</v>
      </c>
      <c r="H725" s="15">
        <v>28368059.483475801</v>
      </c>
      <c r="I725" s="15">
        <v>942168.96426866495</v>
      </c>
      <c r="J725">
        <f>560*(1+2.2*10^(-5)*H725/(G725*1000)/((D725-E725)*1000))</f>
        <v>570.40076800960719</v>
      </c>
      <c r="K725">
        <f>(J725*(D725-E725)*1000)^(1/2)</f>
        <v>78.064069198512698</v>
      </c>
      <c r="L725">
        <f>(D725+E725)/2*1000</f>
        <v>63.3499317399516</v>
      </c>
      <c r="M725">
        <f>0.8049-0.3393*F725+(0.2488+0.0393*F725+0.0732*F725*F725)*K725/L725</f>
        <v>1.0684899427816239</v>
      </c>
      <c r="N725">
        <f>H725/1000/(M725*G725*K725)*10^6</f>
        <v>108132276.71366894</v>
      </c>
      <c r="O725">
        <f t="shared" si="44"/>
        <v>18.498865820037793</v>
      </c>
      <c r="P725" s="13">
        <v>1055.0157154467199</v>
      </c>
      <c r="Q725">
        <f>R725*B725*1000/K725</f>
        <v>9.005522205352678</v>
      </c>
      <c r="R725">
        <f>LN(1/(1-F725))</f>
        <v>0.16877976024545516</v>
      </c>
      <c r="S725">
        <v>6</v>
      </c>
      <c r="T725">
        <v>18.4220816168013</v>
      </c>
      <c r="U725">
        <f t="shared" si="45"/>
        <v>100140185.45296539</v>
      </c>
      <c r="V725" s="10">
        <f t="shared" si="46"/>
        <v>7.3910320799647725E-2</v>
      </c>
      <c r="W725">
        <f>6310.7*EXP(-2.62*(C725+273)*0.001-0.669*(D725-E725)/D725)*POWER(B725*(D725-E725)/D725/SQRT(J725*0.01*(D725-E725)),0.115)*POWER(((D725-E725)/D725),0.407)*1000000</f>
        <v>91845883.694403455</v>
      </c>
      <c r="X725" s="10">
        <f t="shared" si="47"/>
        <v>0.15061546389512701</v>
      </c>
      <c r="Y725">
        <f>(H725/N725)*U725</f>
        <v>26271367.106588617</v>
      </c>
      <c r="Z725" s="11">
        <f>ABS(H725-Y725)</f>
        <v>2096692.3768871836</v>
      </c>
      <c r="AA725">
        <v>25275868.093665201</v>
      </c>
      <c r="AB725" s="10">
        <f>ABS(AA725-H725)/H725</f>
        <v>0.10900257000701016</v>
      </c>
      <c r="AD725" s="11"/>
    </row>
    <row r="726" spans="1:30" ht="15.6" x14ac:dyDescent="0.25">
      <c r="A726" s="12">
        <v>2</v>
      </c>
      <c r="B726" s="13">
        <v>2.2249576781267999</v>
      </c>
      <c r="C726" s="13">
        <v>1055.5083469343299</v>
      </c>
      <c r="D726" s="14">
        <v>0.20677103159913501</v>
      </c>
      <c r="E726" s="14">
        <v>0.190681422036349</v>
      </c>
      <c r="F726" s="12">
        <v>7.7776039682364503E-2</v>
      </c>
      <c r="G726" s="12">
        <v>3.7034207689183698</v>
      </c>
      <c r="H726" s="15">
        <v>29283255.679076102</v>
      </c>
      <c r="I726" s="15">
        <v>1526681.1223529601</v>
      </c>
      <c r="J726">
        <f>560*(1+2.2*10^(-5)*H726/(G726*1000)/((D726-E726)*1000))</f>
        <v>566.05454489717329</v>
      </c>
      <c r="K726">
        <f>(J726*(D726-E726)*1000)^(1/2)</f>
        <v>95.433728936032068</v>
      </c>
      <c r="L726">
        <f>(D726+E726)/2*1000</f>
        <v>198.726226817742</v>
      </c>
      <c r="M726">
        <f>0.8049-0.3393*F726+(0.2488+0.0393*F726+0.0732*F726*F726)*K726/L726</f>
        <v>0.89967160760667142</v>
      </c>
      <c r="N726">
        <f>H726/1000/(M726*G726*K726)*10^6</f>
        <v>92093799.954402477</v>
      </c>
      <c r="O726">
        <f t="shared" si="44"/>
        <v>18.338318180331981</v>
      </c>
      <c r="P726" s="13">
        <v>1055.5083469343299</v>
      </c>
      <c r="Q726">
        <f>R726*B726*1000/K726</f>
        <v>1.8876821229790977</v>
      </c>
      <c r="R726">
        <f>LN(1/(1-F726))</f>
        <v>8.0967177853669761E-2</v>
      </c>
      <c r="S726">
        <v>6</v>
      </c>
      <c r="T726">
        <v>18.340459857368099</v>
      </c>
      <c r="U726">
        <f t="shared" si="45"/>
        <v>92291246.488817498</v>
      </c>
      <c r="V726" s="10">
        <f t="shared" si="46"/>
        <v>2.1439720644905666E-3</v>
      </c>
      <c r="W726">
        <f>6310.7*EXP(-2.62*(C726+273)*0.001-0.669*(D726-E726)/D726)*POWER(B726*(D726-E726)/D726/SQRT(J726*0.01*(D726-E726)),0.115)*POWER(((D726-E726)/D726),0.407)*1000000</f>
        <v>61197188.059069671</v>
      </c>
      <c r="X726" s="10">
        <f t="shared" si="47"/>
        <v>0.33549068352734224</v>
      </c>
      <c r="Y726">
        <f>(H726/N726)*U726</f>
        <v>29346038.161209375</v>
      </c>
      <c r="Z726" s="11">
        <f>ABS(H726-Y726)</f>
        <v>62782.482133273035</v>
      </c>
      <c r="AA726">
        <v>28324827.480828598</v>
      </c>
      <c r="AB726" s="10">
        <f>ABS(AA726-H726)/H726</f>
        <v>3.2729564251707623E-2</v>
      </c>
      <c r="AD726" s="11"/>
    </row>
    <row r="727" spans="1:30" ht="15.6" x14ac:dyDescent="0.25">
      <c r="A727" s="12">
        <v>4</v>
      </c>
      <c r="B727" s="13">
        <v>2.67304870719743</v>
      </c>
      <c r="C727" s="13">
        <v>1052.5281785186601</v>
      </c>
      <c r="D727" s="14">
        <v>0.15539997243786899</v>
      </c>
      <c r="E727" s="14">
        <v>0.12286712381722099</v>
      </c>
      <c r="F727" s="12">
        <v>0.20921449766588701</v>
      </c>
      <c r="G727" s="12">
        <v>3.1410701489228399</v>
      </c>
      <c r="H727" s="15">
        <v>38238674.315676302</v>
      </c>
      <c r="I727" s="15">
        <v>2408133.3003723398</v>
      </c>
      <c r="J727">
        <f>560*(1+2.2*10^(-5)*H727/(G727*1000)/((D727-E727)*1000))</f>
        <v>564.61013674339472</v>
      </c>
      <c r="K727">
        <f>(J727*(D727-E727)*1000)^(1/2)</f>
        <v>135.52998232257033</v>
      </c>
      <c r="L727">
        <f>(D727+E727)/2*1000</f>
        <v>139.133548127545</v>
      </c>
      <c r="M727">
        <f>0.8049-0.3393*F727+(0.2488+0.0393*F727+0.0732*F727*F727)*K727/L727</f>
        <v>0.98739979629385277</v>
      </c>
      <c r="N727">
        <f>H727/1000/(M727*G727*K727)*10^6</f>
        <v>90969703.02931951</v>
      </c>
      <c r="O727">
        <f t="shared" si="44"/>
        <v>18.32603707530264</v>
      </c>
      <c r="P727" s="13">
        <v>1052.5281785186601</v>
      </c>
      <c r="Q727">
        <f>R727*B727*1000/K727</f>
        <v>4.6295347953246031</v>
      </c>
      <c r="R727">
        <f>LN(1/(1-F727))</f>
        <v>0.23472852076455833</v>
      </c>
      <c r="S727">
        <v>6</v>
      </c>
      <c r="T727">
        <v>18.349745004229799</v>
      </c>
      <c r="U727">
        <f t="shared" si="45"/>
        <v>93152175.005042195</v>
      </c>
      <c r="V727" s="10">
        <f t="shared" si="46"/>
        <v>2.3991196003127276E-2</v>
      </c>
      <c r="W727">
        <f>6310.7*EXP(-2.62*(C727+273)*0.001-0.669*(D727-E727)/D727)*POWER(B727*(D727-E727)/D727/SQRT(J727*0.01*(D727-E727)),0.115)*POWER(((D727-E727)/D727),0.407)*1000000</f>
        <v>92878414.141826361</v>
      </c>
      <c r="X727" s="10">
        <f t="shared" si="47"/>
        <v>2.0981832950379913E-2</v>
      </c>
      <c r="Y727">
        <f>(H727/N727)*U727</f>
        <v>39156065.84608344</v>
      </c>
      <c r="Z727" s="11">
        <f>ABS(H727-Y727)</f>
        <v>917391.53040713817</v>
      </c>
      <c r="AA727">
        <v>37746026.952661201</v>
      </c>
      <c r="AB727" s="10">
        <f>ABS(AA727-H727)/H727</f>
        <v>1.288348437364982E-2</v>
      </c>
      <c r="AD727" s="11"/>
    </row>
    <row r="728" spans="1:30" ht="15.6" x14ac:dyDescent="0.25">
      <c r="A728" s="17" t="s">
        <v>24</v>
      </c>
      <c r="B728" s="18">
        <v>2.1281656456100699</v>
      </c>
      <c r="C728" s="18">
        <v>1055.3713762797499</v>
      </c>
      <c r="D728" s="19">
        <v>0.25</v>
      </c>
      <c r="E728" s="19">
        <v>0.22638044900150001</v>
      </c>
      <c r="F728" s="20">
        <v>9.4440427822870904E-2</v>
      </c>
      <c r="G728" s="20">
        <v>3.7</v>
      </c>
      <c r="H728" s="21">
        <v>39503590.823912203</v>
      </c>
      <c r="I728" s="21">
        <v>2323175.28635557</v>
      </c>
      <c r="J728">
        <f>560*(1+2.2*10^(-5)*H728/(G728*1000)/((D728-E728)*1000))</f>
        <v>565.56895771667348</v>
      </c>
      <c r="K728">
        <f>(J728*(D728-E728)*1000)^(1/2)</f>
        <v>115.57891174413027</v>
      </c>
      <c r="L728">
        <f>(D728+E728)/2*1000</f>
        <v>238.19022450074999</v>
      </c>
      <c r="M728">
        <f>0.8049-0.3393*F728+(0.2488+0.0393*F728+0.0732*F728*F728)*K728/L728</f>
        <v>0.8957013011746533</v>
      </c>
      <c r="N728">
        <f>H728/1000/(M728*G728*K728)*10^6</f>
        <v>103131905.99277791</v>
      </c>
      <c r="O728">
        <f t="shared" si="44"/>
        <v>18.451519367579611</v>
      </c>
      <c r="P728" s="18">
        <v>1055.3713762797499</v>
      </c>
      <c r="Q728">
        <f>R728*B728*1000/K728</f>
        <v>1.8266199413865287</v>
      </c>
      <c r="R728">
        <f>LN(1/(1-F728))</f>
        <v>9.9202214560258878E-2</v>
      </c>
      <c r="S728">
        <v>6</v>
      </c>
      <c r="T728">
        <v>18.341305619331202</v>
      </c>
      <c r="U728">
        <f t="shared" si="45"/>
        <v>92369335.932510778</v>
      </c>
      <c r="V728" s="10">
        <f t="shared" si="46"/>
        <v>0.10435732721763925</v>
      </c>
      <c r="W728">
        <f>6310.7*EXP(-2.62*(C728+273)*0.001-0.669*(D728-E728)/D728)*POWER(B728*(D728-E728)/D728/SQRT(J728*0.01*(D728-E728)),0.115)*POWER(((D728-E728)/D728),0.407)*1000000</f>
        <v>65200485.436980091</v>
      </c>
      <c r="X728" s="10">
        <f t="shared" si="47"/>
        <v>0.36779520547650957</v>
      </c>
      <c r="Y728">
        <f>(H728/N728)*U728</f>
        <v>35381101.670029469</v>
      </c>
      <c r="Z728" s="11">
        <f>ABS(H728-Y728)</f>
        <v>4122489.1538827345</v>
      </c>
      <c r="AA728">
        <v>35434675.339176103</v>
      </c>
      <c r="AB728" s="10">
        <f>ABS(AA728-H728)/H728</f>
        <v>0.10300115508165691</v>
      </c>
      <c r="AD728" s="11"/>
    </row>
    <row r="729" spans="1:30" ht="15.6" x14ac:dyDescent="0.25">
      <c r="A729" s="12">
        <v>6</v>
      </c>
      <c r="B729" s="13">
        <v>3.5473912039381501</v>
      </c>
      <c r="C729" s="13">
        <v>1037.0800144825801</v>
      </c>
      <c r="D729" s="14">
        <v>9.6735907882589206E-2</v>
      </c>
      <c r="E729" s="14">
        <v>7.5920321924436387E-2</v>
      </c>
      <c r="F729" s="12">
        <v>0.21495730678118999</v>
      </c>
      <c r="G729" s="12">
        <v>3.1438734792762499</v>
      </c>
      <c r="H729" s="15">
        <v>37502772.551859297</v>
      </c>
      <c r="I729" s="15">
        <v>1842615.77040239</v>
      </c>
      <c r="J729">
        <f>560*(1+2.2*10^(-5)*H729/(G729*1000)/((D729-E729)*1000))</f>
        <v>567.06025493236575</v>
      </c>
      <c r="K729">
        <f>(J729*(D729-E729)*1000)^(1/2)</f>
        <v>108.64479499726026</v>
      </c>
      <c r="L729">
        <f>(D729+E729)/2*1000</f>
        <v>86.328114903512798</v>
      </c>
      <c r="M729">
        <f>0.8049-0.3393*F729+(0.2488+0.0393*F729+0.0732*F729*F729)*K729/L729</f>
        <v>1.0599706312835557</v>
      </c>
      <c r="N729">
        <f>H729/1000/(M729*G729*K729)*10^6</f>
        <v>103584687.13587233</v>
      </c>
      <c r="O729">
        <f t="shared" si="44"/>
        <v>18.455900069296241</v>
      </c>
      <c r="P729" s="13">
        <v>1037.0800144825801</v>
      </c>
      <c r="Q729">
        <f>R729*B729*1000/K729</f>
        <v>7.902169660586897</v>
      </c>
      <c r="R729">
        <f>LN(1/(1-F729))</f>
        <v>0.242017176412608</v>
      </c>
      <c r="S729">
        <v>6</v>
      </c>
      <c r="T729">
        <v>18.446150692013301</v>
      </c>
      <c r="U729">
        <f t="shared" si="45"/>
        <v>102579707.86159325</v>
      </c>
      <c r="V729" s="10">
        <f t="shared" si="46"/>
        <v>9.7020061754963215E-3</v>
      </c>
      <c r="W729">
        <f>6310.7*EXP(-2.62*(C729+273)*0.001-0.669*(D729-E729)/D729)*POWER(B729*(D729-E729)/D729/SQRT(J729*0.01*(D729-E729)),0.115)*POWER(((D729-E729)/D729),0.407)*1000000</f>
        <v>103562534.06609331</v>
      </c>
      <c r="X729" s="10">
        <f t="shared" si="47"/>
        <v>2.1386433064150961E-4</v>
      </c>
      <c r="Y729">
        <f>(H729/N729)*U729</f>
        <v>37138920.42096293</v>
      </c>
      <c r="Z729" s="11">
        <f>ABS(H729-Y729)</f>
        <v>363852.13089636713</v>
      </c>
      <c r="AA729">
        <v>39221929.691458598</v>
      </c>
      <c r="AB729" s="10">
        <f>ABS(AA729-H729)/H729</f>
        <v>4.5840801162688148E-2</v>
      </c>
      <c r="AD729" s="11"/>
    </row>
    <row r="730" spans="1:30" ht="15.6" x14ac:dyDescent="0.25">
      <c r="A730" s="12">
        <v>7</v>
      </c>
      <c r="B730" s="13">
        <v>4.0806711917722502</v>
      </c>
      <c r="C730" s="13">
        <v>1053.02780036847</v>
      </c>
      <c r="D730" s="14">
        <v>7.5920321924436387E-2</v>
      </c>
      <c r="E730" s="14">
        <v>6.0829435969422495E-2</v>
      </c>
      <c r="F730" s="12">
        <v>0.19851120822684901</v>
      </c>
      <c r="G730" s="12">
        <v>3.14499199658884</v>
      </c>
      <c r="H730" s="15">
        <v>33699256.040856697</v>
      </c>
      <c r="I730" s="15">
        <v>1364228.9973981299</v>
      </c>
      <c r="J730">
        <f>560*(1+2.2*10^(-5)*H730/(G730*1000)/((D730-E730)*1000))</f>
        <v>568.74775758461487</v>
      </c>
      <c r="K730">
        <f>(J730*(D730-E730)*1000)^(1/2)</f>
        <v>92.643982788302608</v>
      </c>
      <c r="L730">
        <f>(D730+E730)/2*1000</f>
        <v>68.374878946929442</v>
      </c>
      <c r="M730">
        <f>0.8049-0.3393*F730+(0.2488+0.0393*F730+0.0732*F730*F730)*K730/L730</f>
        <v>1.0891336621702488</v>
      </c>
      <c r="N730">
        <f>H730/1000/(M730*G730*K730)*10^6</f>
        <v>106194584.58971393</v>
      </c>
      <c r="O730">
        <f t="shared" si="44"/>
        <v>18.48078367290805</v>
      </c>
      <c r="P730" s="13">
        <v>1053.02780036847</v>
      </c>
      <c r="Q730">
        <f>R730*B730*1000/K730</f>
        <v>9.7468654161964778</v>
      </c>
      <c r="R730">
        <f>LN(1/(1-F730))</f>
        <v>0.22128429109374953</v>
      </c>
      <c r="S730">
        <v>6</v>
      </c>
      <c r="T730">
        <v>18.447996824254901</v>
      </c>
      <c r="U730">
        <f t="shared" si="45"/>
        <v>102769258.48153023</v>
      </c>
      <c r="V730" s="10">
        <f t="shared" si="46"/>
        <v>3.2255186282968668E-2</v>
      </c>
      <c r="W730">
        <f>6310.7*EXP(-2.62*(C730+273)*0.001-0.669*(D730-E730)/D730)*POWER(B730*(D730-E730)/D730/SQRT(J730*0.01*(D730-E730)),0.115)*POWER(((D730-E730)/D730),0.407)*1000000</f>
        <v>99722944.577026471</v>
      </c>
      <c r="X730" s="10">
        <f t="shared" si="47"/>
        <v>6.0941337429689484E-2</v>
      </c>
      <c r="Y730">
        <f>(H730/N730)*U730</f>
        <v>32612280.259661406</v>
      </c>
      <c r="Z730" s="11">
        <f>ABS(H730-Y730)</f>
        <v>1086975.7811952904</v>
      </c>
      <c r="AA730">
        <v>34071766.768717997</v>
      </c>
      <c r="AB730" s="10">
        <f>ABS(AA730-H730)/H730</f>
        <v>1.1053974823944815E-2</v>
      </c>
      <c r="AD730" s="11"/>
    </row>
    <row r="731" spans="1:30" ht="15.6" x14ac:dyDescent="0.25">
      <c r="A731" s="30" t="s">
        <v>24</v>
      </c>
      <c r="B731" s="18">
        <v>2.1257756182269398</v>
      </c>
      <c r="C731" s="18">
        <v>1041.95965082256</v>
      </c>
      <c r="D731" s="19">
        <v>0.25</v>
      </c>
      <c r="E731" s="19">
        <v>0.23079034565933901</v>
      </c>
      <c r="F731" s="20">
        <v>7.6807894204961993E-2</v>
      </c>
      <c r="G731" s="20">
        <v>4.05</v>
      </c>
      <c r="H731" s="21">
        <v>41347560.047694199</v>
      </c>
      <c r="I731" s="21">
        <v>2278317.3742681998</v>
      </c>
      <c r="J731">
        <f>560*(1+2.2*10^(-5)*H731/(G731*1000)/((D731-E731)*1000))</f>
        <v>566.54765851103548</v>
      </c>
      <c r="K731">
        <f>(J731*(D731-E731)*1000)^(1/2)</f>
        <v>104.32250326515287</v>
      </c>
      <c r="L731">
        <f>(D731+E731)/2*1000</f>
        <v>240.39517282966949</v>
      </c>
      <c r="M731">
        <f>0.8049-0.3393*F731+(0.2488+0.0393*F731+0.0732*F731*F731)*K731/L731</f>
        <v>0.88830630516282028</v>
      </c>
      <c r="N731">
        <f>H731/1000/(M731*G731*K731)*10^6</f>
        <v>110167658.49779317</v>
      </c>
      <c r="O731">
        <f t="shared" si="44"/>
        <v>18.517513931553065</v>
      </c>
      <c r="P731" s="18">
        <v>1041.95965082256</v>
      </c>
      <c r="Q731">
        <f>R731*B731*1000/K731</f>
        <v>1.628484656923501</v>
      </c>
      <c r="R731">
        <f>LN(1/(1-F731))</f>
        <v>7.9917934180114752E-2</v>
      </c>
      <c r="S731">
        <v>6</v>
      </c>
      <c r="T731">
        <v>18.378556700696802</v>
      </c>
      <c r="U731">
        <f t="shared" si="45"/>
        <v>95875084.661987036</v>
      </c>
      <c r="V731" s="10">
        <f t="shared" si="46"/>
        <v>0.12973475183819427</v>
      </c>
      <c r="W731">
        <f>6310.7*EXP(-2.62*(C731+273)*0.001-0.669*(D731-E731)/D731)*POWER(B731*(D731-E731)/D731/SQRT(J731*0.01*(D731-E731)),0.115)*POWER(((D731-E731)/D731),0.407)*1000000</f>
        <v>62065077.078642286</v>
      </c>
      <c r="X731" s="10">
        <f t="shared" si="47"/>
        <v>0.436630696114091</v>
      </c>
      <c r="Y731">
        <f>(H731/N731)*U731</f>
        <v>35983344.605791755</v>
      </c>
      <c r="Z731" s="11">
        <f>ABS(H731-Y731)</f>
        <v>5364215.4419024438</v>
      </c>
      <c r="AA731">
        <v>37999146.224147499</v>
      </c>
      <c r="AB731" s="10">
        <f>ABS(AA731-H731)/H731</f>
        <v>8.0982138237040396E-2</v>
      </c>
      <c r="AD731" s="11"/>
    </row>
    <row r="732" spans="1:30" ht="15.6" x14ac:dyDescent="0.25">
      <c r="A732" s="12">
        <v>7</v>
      </c>
      <c r="B732" s="13">
        <v>4.3475735552511097</v>
      </c>
      <c r="C732" s="13">
        <v>1040.73387257851</v>
      </c>
      <c r="D732" s="14">
        <v>7.8003548243140902E-2</v>
      </c>
      <c r="E732" s="14">
        <v>6.0994474488695306E-2</v>
      </c>
      <c r="F732" s="12">
        <v>0.21777594151670801</v>
      </c>
      <c r="G732" s="12">
        <v>2.9711682067865</v>
      </c>
      <c r="H732" s="15">
        <v>37033068.958381601</v>
      </c>
      <c r="I732" s="15">
        <v>1568499.1375510001</v>
      </c>
      <c r="J732">
        <f>560*(1+2.2*10^(-5)*H732/(G732*1000)/((D732-E732)*1000))</f>
        <v>569.02801990896478</v>
      </c>
      <c r="K732">
        <f>(J732*(D732-E732)*1000)^(1/2)</f>
        <v>98.380077042954795</v>
      </c>
      <c r="L732">
        <f>(D732+E732)/2*1000</f>
        <v>69.499011365918108</v>
      </c>
      <c r="M732">
        <f>0.8049-0.3393*F732+(0.2488+0.0393*F732+0.0732*F732*F732)*K732/L732</f>
        <v>1.1002296388630866</v>
      </c>
      <c r="N732">
        <f>H732/1000/(M732*G732*K732)*10^6</f>
        <v>115152127.48855221</v>
      </c>
      <c r="O732">
        <f t="shared" si="44"/>
        <v>18.561764659861876</v>
      </c>
      <c r="P732" s="13">
        <v>1040.73387257851</v>
      </c>
      <c r="Q732">
        <f>R732*B732*1000/K732</f>
        <v>10.854079634231107</v>
      </c>
      <c r="R732">
        <f>LN(1/(1-F732))</f>
        <v>0.2456140596761788</v>
      </c>
      <c r="S732">
        <v>6</v>
      </c>
      <c r="T732">
        <v>18.511713176592899</v>
      </c>
      <c r="U732">
        <f t="shared" si="45"/>
        <v>109530452.83004501</v>
      </c>
      <c r="V732" s="10">
        <f t="shared" si="46"/>
        <v>4.8819546638997825E-2</v>
      </c>
      <c r="W732">
        <f>6310.7*EXP(-2.62*(C732+273)*0.001-0.669*(D732-E732)/D732)*POWER(B732*(D732-E732)/D732/SQRT(J732*0.01*(D732-E732)),0.115)*POWER(((D732-E732)/D732),0.407)*1000000</f>
        <v>106741847.38262518</v>
      </c>
      <c r="X732" s="10">
        <f t="shared" si="47"/>
        <v>7.3036254642912607E-2</v>
      </c>
      <c r="Y732">
        <f>(H732/N732)*U732</f>
        <v>35225131.321182668</v>
      </c>
      <c r="Z732" s="11">
        <f>ABS(H732-Y732)</f>
        <v>1807937.6371989325</v>
      </c>
      <c r="AA732">
        <v>37337203.830978498</v>
      </c>
      <c r="AB732" s="10">
        <f>ABS(AA732-H732)/H732</f>
        <v>8.2125214342535103E-3</v>
      </c>
      <c r="AD732" s="11"/>
    </row>
    <row r="733" spans="1:30" ht="15.6" x14ac:dyDescent="0.25">
      <c r="A733" s="17" t="s">
        <v>24</v>
      </c>
      <c r="B733" s="18">
        <v>2.1257875532867199</v>
      </c>
      <c r="C733" s="18">
        <v>1040.94418254119</v>
      </c>
      <c r="D733" s="19">
        <v>0.25</v>
      </c>
      <c r="E733" s="19">
        <v>0.23077490811519899</v>
      </c>
      <c r="F733" s="20">
        <v>7.6869619691327495E-2</v>
      </c>
      <c r="G733" s="20">
        <v>4.05</v>
      </c>
      <c r="H733" s="21">
        <v>41390250.759396702</v>
      </c>
      <c r="I733" s="21">
        <v>2281241.3245023601</v>
      </c>
      <c r="J733">
        <f>560*(1+2.2*10^(-5)*H733/(G733*1000)/((D733-E733)*1000))</f>
        <v>566.54915573787844</v>
      </c>
      <c r="K733">
        <f>(J733*(D733-E733)*1000)^(1/2)</f>
        <v>104.3645513396055</v>
      </c>
      <c r="L733">
        <f>(D733+E733)/2*1000</f>
        <v>240.38745405759948</v>
      </c>
      <c r="M733">
        <f>0.8049-0.3393*F733+(0.2488+0.0393*F733+0.0732*F733*F733)*K733/L733</f>
        <v>0.88833435440875474</v>
      </c>
      <c r="N733">
        <f>H733/1000/(M733*G733*K733)*10^6</f>
        <v>110233492.19386406</v>
      </c>
      <c r="O733">
        <f t="shared" si="44"/>
        <v>18.518111330412573</v>
      </c>
      <c r="P733" s="18">
        <v>1040.94418254119</v>
      </c>
      <c r="Q733">
        <f>R733*B733*1000/K733</f>
        <v>1.6291996130375552</v>
      </c>
      <c r="R733">
        <f>LN(1/(1-F733))</f>
        <v>7.9984797349309772E-2</v>
      </c>
      <c r="S733">
        <v>6</v>
      </c>
      <c r="T733">
        <v>18.381250304793902</v>
      </c>
      <c r="U733">
        <f t="shared" si="45"/>
        <v>96133682.306324884</v>
      </c>
      <c r="V733" s="10">
        <f t="shared" si="46"/>
        <v>0.12790858392422425</v>
      </c>
      <c r="W733">
        <f>6310.7*EXP(-2.62*(C733+273)*0.001-0.669*(D733-E733)/D733)*POWER(B733*(D733-E733)/D733/SQRT(J733*0.01*(D733-E733)),0.115)*POWER(((D733-E733)/D733),0.407)*1000000</f>
        <v>62251106.668281734</v>
      </c>
      <c r="X733" s="10">
        <f t="shared" si="47"/>
        <v>0.43527955588304562</v>
      </c>
      <c r="Y733">
        <f>(H733/N733)*U733</f>
        <v>36096082.396493718</v>
      </c>
      <c r="Z733" s="11">
        <f>ABS(H733-Y733)</f>
        <v>5294168.362902984</v>
      </c>
      <c r="AA733">
        <v>38068876.888043299</v>
      </c>
      <c r="AB733" s="10">
        <f>ABS(AA733-H733)/H733</f>
        <v>8.0245318895521819E-2</v>
      </c>
      <c r="AD733" s="11"/>
    </row>
    <row r="734" spans="1:30" ht="15.6" x14ac:dyDescent="0.25">
      <c r="A734" s="12">
        <v>7</v>
      </c>
      <c r="B734" s="13">
        <v>4.3577729889188301</v>
      </c>
      <c r="C734" s="13">
        <v>1038.9975939912099</v>
      </c>
      <c r="D734" s="14">
        <v>7.6965233854526707E-2</v>
      </c>
      <c r="E734" s="14">
        <v>6.0665497655188999E-2</v>
      </c>
      <c r="F734" s="12">
        <v>0.211505699575325</v>
      </c>
      <c r="G734" s="12">
        <v>2.9704334633530398</v>
      </c>
      <c r="H734" s="15">
        <v>35903005.631460503</v>
      </c>
      <c r="I734" s="15">
        <v>1497906.0186518701</v>
      </c>
      <c r="J734">
        <f>560*(1+2.2*10^(-5)*H734/(G734*1000)/((D734-E734)*1000))</f>
        <v>569.13568487274529</v>
      </c>
      <c r="K734">
        <f>(J734*(D734-E734)*1000)^(1/2)</f>
        <v>96.315946369514251</v>
      </c>
      <c r="L734">
        <f>(D734+E734)/2*1000</f>
        <v>68.815365754857865</v>
      </c>
      <c r="M734">
        <f>0.8049-0.3393*F734+(0.2488+0.0393*F734+0.0732*F734*F734)*K734/L734</f>
        <v>1.0975808311538418</v>
      </c>
      <c r="N734">
        <f>H734/1000/(M734*G734*K734)*10^6</f>
        <v>114334229.27874675</v>
      </c>
      <c r="O734">
        <f t="shared" si="44"/>
        <v>18.55463655268866</v>
      </c>
      <c r="P734" s="13">
        <v>1038.9975939912099</v>
      </c>
      <c r="Q734">
        <f>R734*B734*1000/K734</f>
        <v>10.751470285529482</v>
      </c>
      <c r="R734">
        <f>LN(1/(1-F734))</f>
        <v>0.23763010098224557</v>
      </c>
      <c r="S734">
        <v>6</v>
      </c>
      <c r="T734">
        <v>18.5130424639753</v>
      </c>
      <c r="U734">
        <f t="shared" si="45"/>
        <v>109676147.09229934</v>
      </c>
      <c r="V734" s="10">
        <f t="shared" si="46"/>
        <v>4.0740924356878386E-2</v>
      </c>
      <c r="W734">
        <f>6310.7*EXP(-2.62*(C734+273)*0.001-0.669*(D734-E734)/D734)*POWER(B734*(D734-E734)/D734/SQRT(J734*0.01*(D734-E734)),0.115)*POWER(((D734-E734)/D734),0.407)*1000000</f>
        <v>106338449.3260549</v>
      </c>
      <c r="X734" s="10">
        <f t="shared" si="47"/>
        <v>6.9933387430269445E-2</v>
      </c>
      <c r="Y734">
        <f>(H734/N734)*U734</f>
        <v>34440283.994844593</v>
      </c>
      <c r="Z734" s="11">
        <f>ABS(H734-Y734)</f>
        <v>1462721.6366159096</v>
      </c>
      <c r="AA734">
        <v>36369411.954529397</v>
      </c>
      <c r="AB734" s="10">
        <f>ABS(AA734-H734)/H734</f>
        <v>1.2990731969810335E-2</v>
      </c>
      <c r="AD734" s="11"/>
    </row>
    <row r="735" spans="1:30" ht="15.6" x14ac:dyDescent="0.25">
      <c r="A735" s="17" t="s">
        <v>24</v>
      </c>
      <c r="B735" s="18">
        <v>2.1259378733766598</v>
      </c>
      <c r="C735" s="18">
        <v>1049.65350450698</v>
      </c>
      <c r="D735" s="19">
        <v>0.25</v>
      </c>
      <c r="E735" s="19">
        <v>0.23049028531135302</v>
      </c>
      <c r="F735" s="20">
        <v>7.8007655692311106E-2</v>
      </c>
      <c r="G735" s="20">
        <v>4.05</v>
      </c>
      <c r="H735" s="21">
        <v>40361186.694758601</v>
      </c>
      <c r="I735" s="21">
        <v>2234400.5853903801</v>
      </c>
      <c r="J735">
        <f>560*(1+2.2*10^(-5)*H735/(G735*1000)/((D735-E735)*1000))</f>
        <v>566.29315883457753</v>
      </c>
      <c r="K735">
        <f>(J735*(D735-E735)*1000)^(1/2)</f>
        <v>105.11050356170527</v>
      </c>
      <c r="L735">
        <f>(D735+E735)/2*1000</f>
        <v>240.24514265567652</v>
      </c>
      <c r="M735">
        <f>0.8049-0.3393*F735+(0.2488+0.0393*F735+0.0732*F735*F735)*K735/L735</f>
        <v>0.88882154196271435</v>
      </c>
      <c r="N735">
        <f>H735/1000/(M735*G735*K735)*10^6</f>
        <v>106671454.05127014</v>
      </c>
      <c r="O735">
        <f t="shared" si="44"/>
        <v>18.485264145813439</v>
      </c>
      <c r="P735" s="18">
        <v>1049.65350450698</v>
      </c>
      <c r="Q735">
        <f>R735*B735*1000/K735</f>
        <v>1.6427015299633805</v>
      </c>
      <c r="R735">
        <f>LN(1/(1-F735))</f>
        <v>8.1218358813932703E-2</v>
      </c>
      <c r="S735">
        <v>6</v>
      </c>
      <c r="T735">
        <v>18.3581468929628</v>
      </c>
      <c r="U735">
        <f t="shared" si="45"/>
        <v>93938126.328991473</v>
      </c>
      <c r="V735" s="10">
        <f t="shared" si="46"/>
        <v>0.11936958988258072</v>
      </c>
      <c r="W735">
        <f>6310.7*EXP(-2.62*(C735+273)*0.001-0.669*(D735-E735)/D735)*POWER(B735*(D735-E735)/D735/SQRT(J735*0.01*(D735-E735)),0.115)*POWER(((D735-E735)/D735),0.407)*1000000</f>
        <v>61218948.61291229</v>
      </c>
      <c r="X735" s="10">
        <f t="shared" si="47"/>
        <v>0.42609811446379781</v>
      </c>
      <c r="Y735">
        <f>(H735/N735)*U735</f>
        <v>35543288.391830996</v>
      </c>
      <c r="Z735" s="11">
        <f>ABS(H735-Y735)</f>
        <v>4817898.3029276058</v>
      </c>
      <c r="AA735">
        <v>37754517.580198303</v>
      </c>
      <c r="AB735" s="10">
        <f>ABS(AA735-H735)/H735</f>
        <v>6.4583559801496299E-2</v>
      </c>
      <c r="AD735" s="11"/>
    </row>
    <row r="736" spans="1:30" ht="15.6" x14ac:dyDescent="0.25">
      <c r="A736" s="12">
        <v>7</v>
      </c>
      <c r="B736" s="13">
        <v>4.35277184080919</v>
      </c>
      <c r="C736" s="13">
        <v>1048.8730558654599</v>
      </c>
      <c r="D736" s="14">
        <v>7.6894343528181003E-2</v>
      </c>
      <c r="E736" s="14">
        <v>6.06342471263525E-2</v>
      </c>
      <c r="F736" s="12">
        <v>0.211185596976706</v>
      </c>
      <c r="G736" s="12">
        <v>2.9814217061540802</v>
      </c>
      <c r="H736" s="15">
        <v>35521116.919744201</v>
      </c>
      <c r="I736" s="15">
        <v>1479453.4711159801</v>
      </c>
      <c r="J736">
        <f>560*(1+2.2*10^(-5)*H736/(G736*1000)/((D736-E736)*1000))</f>
        <v>569.0271528465131</v>
      </c>
      <c r="K736">
        <f>(J736*(D736-E736)*1000)^(1/2)</f>
        <v>96.189585509774929</v>
      </c>
      <c r="L736">
        <f>(D736+E736)/2*1000</f>
        <v>68.764295327266751</v>
      </c>
      <c r="M736">
        <f>0.8049-0.3393*F736+(0.2488+0.0393*F736+0.0732*F736*F736)*K736/L736</f>
        <v>1.0974501738339737</v>
      </c>
      <c r="N736">
        <f>H736/1000/(M736*G736*K736)*10^6</f>
        <v>112862674.95067923</v>
      </c>
      <c r="O736">
        <f t="shared" si="44"/>
        <v>18.541682371718981</v>
      </c>
      <c r="P736" s="13">
        <v>1048.8730558654599</v>
      </c>
      <c r="Q736">
        <f>R736*B736*1000/K736</f>
        <v>10.734872011842297</v>
      </c>
      <c r="R736">
        <f>LN(1/(1-F736))</f>
        <v>0.23722421644954281</v>
      </c>
      <c r="S736">
        <v>6</v>
      </c>
      <c r="T736">
        <v>18.486427132580001</v>
      </c>
      <c r="U736">
        <f t="shared" si="45"/>
        <v>106795583.70728447</v>
      </c>
      <c r="V736" s="10">
        <f t="shared" si="46"/>
        <v>5.3756401273016695E-2</v>
      </c>
      <c r="W736">
        <f>6310.7*EXP(-2.62*(C736+273)*0.001-0.669*(D736-E736)/D736)*POWER(B736*(D736-E736)/D736/SQRT(J736*0.01*(D736-E736)),0.115)*POWER(((D736-E736)/D736),0.407)*1000000</f>
        <v>103564685.50566961</v>
      </c>
      <c r="X736" s="10">
        <f t="shared" si="47"/>
        <v>8.2383209941398458E-2</v>
      </c>
      <c r="Y736">
        <f>(H736/N736)*U736</f>
        <v>33611629.504940689</v>
      </c>
      <c r="Z736" s="11">
        <f>ABS(H736-Y736)</f>
        <v>1909487.4148035124</v>
      </c>
      <c r="AA736">
        <v>35120245.383605398</v>
      </c>
      <c r="AB736" s="10">
        <f>ABS(AA736-H736)/H736</f>
        <v>1.1285442883018713E-2</v>
      </c>
      <c r="AD736" s="11"/>
    </row>
    <row r="737" spans="1:30" ht="15.6" x14ac:dyDescent="0.25">
      <c r="A737" s="12">
        <v>6</v>
      </c>
      <c r="B737" s="13">
        <v>3.9494693533825198</v>
      </c>
      <c r="C737" s="13">
        <v>1034.4404061313001</v>
      </c>
      <c r="D737" s="14">
        <v>9.8370963787128202E-2</v>
      </c>
      <c r="E737" s="14">
        <v>7.6148398616646101E-2</v>
      </c>
      <c r="F737" s="12">
        <v>0.225676324429222</v>
      </c>
      <c r="G737" s="12">
        <v>2.9691810875165499</v>
      </c>
      <c r="H737" s="15">
        <v>38066222.626803897</v>
      </c>
      <c r="I737" s="15">
        <v>1898487.97869412</v>
      </c>
      <c r="J737">
        <f>560*(1+2.2*10^(-5)*H737/(G737*1000)/((D737-E737)*1000))</f>
        <v>567.10754498210952</v>
      </c>
      <c r="K737">
        <f>(J737*(D737-E737)*1000)^(1/2)</f>
        <v>112.26123274326288</v>
      </c>
      <c r="L737">
        <f>(D737+E737)/2*1000</f>
        <v>87.259681201887147</v>
      </c>
      <c r="M737">
        <f>0.8049-0.3393*F737+(0.2488+0.0393*F737+0.0732*F737*F737)*K737/L737</f>
        <v>1.0646203966199854</v>
      </c>
      <c r="N737">
        <f>H737/1000/(M737*G737*K737)*10^6</f>
        <v>107270056.23685539</v>
      </c>
      <c r="O737">
        <f t="shared" si="44"/>
        <v>18.490860102828677</v>
      </c>
      <c r="P737" s="13">
        <v>1034.4404061313001</v>
      </c>
      <c r="Q737">
        <f>R737*B737*1000/K737</f>
        <v>8.9980950522046665</v>
      </c>
      <c r="R737">
        <f>LN(1/(1-F737))</f>
        <v>0.25576530731563191</v>
      </c>
      <c r="S737">
        <v>6</v>
      </c>
      <c r="T737">
        <v>18.480122873016501</v>
      </c>
      <c r="U737">
        <f t="shared" si="45"/>
        <v>106124434.3999057</v>
      </c>
      <c r="V737" s="10">
        <f t="shared" si="46"/>
        <v>1.0679791520013051E-2</v>
      </c>
      <c r="W737">
        <f>6310.7*EXP(-2.62*(C737+273)*0.001-0.669*(D737-E737)/D737)*POWER(B737*(D737-E737)/D737/SQRT(J737*0.01*(D737-E737)),0.115)*POWER(((D737-E737)/D737),0.407)*1000000</f>
        <v>107113615.43538895</v>
      </c>
      <c r="X737" s="10">
        <f t="shared" si="47"/>
        <v>1.4583827673307953E-3</v>
      </c>
      <c r="Y737">
        <f>(H737/N737)*U737</f>
        <v>37659683.305195227</v>
      </c>
      <c r="Z737" s="11">
        <f>ABS(H737-Y737)</f>
        <v>406539.32160867006</v>
      </c>
      <c r="AA737">
        <v>39411961.4484125</v>
      </c>
      <c r="AB737" s="10">
        <f>ABS(AA737-H737)/H737</f>
        <v>3.5352570566353395E-2</v>
      </c>
      <c r="AD737" s="11"/>
    </row>
    <row r="738" spans="1:30" ht="15.6" x14ac:dyDescent="0.25">
      <c r="A738" s="12">
        <v>7</v>
      </c>
      <c r="B738" s="13">
        <v>4.3703001515424003</v>
      </c>
      <c r="C738" s="13">
        <v>1050.810137792</v>
      </c>
      <c r="D738" s="14">
        <v>7.6148398616646101E-2</v>
      </c>
      <c r="E738" s="14">
        <v>6.0268387853356302E-2</v>
      </c>
      <c r="F738" s="12">
        <v>0.20826681020711901</v>
      </c>
      <c r="G738" s="12">
        <v>2.9704101503714102</v>
      </c>
      <c r="H738" s="15">
        <v>34349525.3901041</v>
      </c>
      <c r="I738" s="15">
        <v>1411854.8360275601</v>
      </c>
      <c r="J738">
        <f>560*(1+2.2*10^(-5)*H738/(G738*1000)/((D738-E738)*1000))</f>
        <v>568.97148294492365</v>
      </c>
      <c r="K738">
        <f>(J738*(D738-E738)*1000)^(1/2)</f>
        <v>95.054054480439433</v>
      </c>
      <c r="L738">
        <f>(D738+E738)/2*1000</f>
        <v>68.208393235001211</v>
      </c>
      <c r="M738">
        <f>0.8049-0.3393*F738+(0.2488+0.0393*F738+0.0732*F738*F738)*K738/L738</f>
        <v>1.09678953080138</v>
      </c>
      <c r="N738">
        <f>H738/1000/(M738*G738*K738)*10^6</f>
        <v>110920132.05728988</v>
      </c>
      <c r="O738">
        <f t="shared" si="44"/>
        <v>18.52432096927452</v>
      </c>
      <c r="P738" s="13">
        <v>1050.810137792</v>
      </c>
      <c r="Q738">
        <f>R738*B738*1000/K738</f>
        <v>10.737046490543863</v>
      </c>
      <c r="R738">
        <f>LN(1/(1-F738))</f>
        <v>0.2335308254997015</v>
      </c>
      <c r="S738">
        <v>6</v>
      </c>
      <c r="T738">
        <v>18.4811626946003</v>
      </c>
      <c r="U738">
        <f t="shared" si="45"/>
        <v>106234842.26965813</v>
      </c>
      <c r="V738" s="10">
        <f t="shared" si="46"/>
        <v>4.2240211048539082E-2</v>
      </c>
      <c r="W738">
        <f>6310.7*EXP(-2.62*(C738+273)*0.001-0.669*(D738-E738)/D738)*POWER(B738*(D738-E738)/D738/SQRT(J738*0.01*(D738-E738)),0.115)*POWER(((D738-E738)/D738),0.407)*1000000</f>
        <v>102682765.95164455</v>
      </c>
      <c r="X738" s="10">
        <f t="shared" si="47"/>
        <v>7.4263940664898928E-2</v>
      </c>
      <c r="Y738">
        <f>(H738/N738)*U738</f>
        <v>32898594.188208949</v>
      </c>
      <c r="Z738" s="11">
        <f>ABS(H738-Y738)</f>
        <v>1450931.2018951513</v>
      </c>
      <c r="AA738">
        <v>34197115.8383293</v>
      </c>
      <c r="AB738" s="10">
        <f>ABS(AA738-H738)/H738</f>
        <v>4.4370206005439634E-3</v>
      </c>
      <c r="AD738" s="11"/>
    </row>
    <row r="739" spans="1:30" ht="15.6" x14ac:dyDescent="0.25">
      <c r="A739" s="12">
        <v>1</v>
      </c>
      <c r="B739" s="13">
        <v>2.1400526481502</v>
      </c>
      <c r="C739" s="13">
        <v>1044.1184648798201</v>
      </c>
      <c r="D739" s="14">
        <v>0.22626315871928598</v>
      </c>
      <c r="E739" s="14">
        <v>0.20659551931443099</v>
      </c>
      <c r="F739" s="12">
        <v>8.6885337331968099E-2</v>
      </c>
      <c r="G739" s="12">
        <v>3.5518657635438902</v>
      </c>
      <c r="H739" s="15">
        <v>31965617.536056802</v>
      </c>
      <c r="I739" s="15">
        <v>1638591.14978745</v>
      </c>
      <c r="J739">
        <f>560*(1+2.2*10^(-5)*H739/(G739*1000)/((D739-E739)*1000))</f>
        <v>565.63748014781413</v>
      </c>
      <c r="K739">
        <f>(J739*(D739-E739)*1000)^(1/2)</f>
        <v>105.4739493591571</v>
      </c>
      <c r="L739">
        <f>(D739+E739)/2*1000</f>
        <v>216.42933901685848</v>
      </c>
      <c r="M739">
        <f>0.8049-0.3393*F739+(0.2488+0.0393*F739+0.0732*F739*F739)*K739/L739</f>
        <v>0.89860251862692264</v>
      </c>
      <c r="N739">
        <f>H739/1000/(M739*G739*K739)*10^6</f>
        <v>94954098.592253819</v>
      </c>
      <c r="O739">
        <f t="shared" si="44"/>
        <v>18.368904160086149</v>
      </c>
      <c r="P739" s="13">
        <v>1044.1184648798201</v>
      </c>
      <c r="Q739">
        <f>R739*B739*1000/K739</f>
        <v>1.8442236755665389</v>
      </c>
      <c r="R739">
        <f>LN(1/(1-F739))</f>
        <v>9.0893817370240437E-2</v>
      </c>
      <c r="S739">
        <v>6</v>
      </c>
      <c r="T739">
        <v>18.370793369674399</v>
      </c>
      <c r="U739">
        <f t="shared" si="45"/>
        <v>95133656.343465418</v>
      </c>
      <c r="V739" s="10">
        <f t="shared" si="46"/>
        <v>1.8909952690156599E-3</v>
      </c>
      <c r="W739">
        <f>6310.7*EXP(-2.62*(C739+273)*0.001-0.669*(D739-E739)/D739)*POWER(B739*(D739-E739)/D739/SQRT(J739*0.01*(D739-E739)),0.115)*POWER(((D739-E739)/D739),0.407)*1000000</f>
        <v>65343821.220606513</v>
      </c>
      <c r="X739" s="10">
        <f t="shared" si="47"/>
        <v>0.31183780174458797</v>
      </c>
      <c r="Y739">
        <f>(H739/N739)*U739</f>
        <v>32026064.367588647</v>
      </c>
      <c r="Z739" s="11">
        <f>ABS(H739-Y739)</f>
        <v>60446.831531845033</v>
      </c>
      <c r="AA739">
        <v>30808803.812516101</v>
      </c>
      <c r="AB739" s="10">
        <f>ABS(AA739-H739)/H739</f>
        <v>3.6189312539819704E-2</v>
      </c>
      <c r="AD739" s="11"/>
    </row>
    <row r="740" spans="1:30" ht="15.6" x14ac:dyDescent="0.25">
      <c r="A740" s="12">
        <v>2</v>
      </c>
      <c r="B740" s="13">
        <v>2.2794068570865398</v>
      </c>
      <c r="C740" s="13">
        <v>1037.5063967266401</v>
      </c>
      <c r="D740" s="14">
        <v>0.20659551931443099</v>
      </c>
      <c r="E740" s="14">
        <v>0.190353345153568</v>
      </c>
      <c r="F740" s="12">
        <v>7.8580194746045495E-2</v>
      </c>
      <c r="G740" s="12">
        <v>3.5534866519749699</v>
      </c>
      <c r="H740" s="15">
        <v>31811028.023405999</v>
      </c>
      <c r="I740" s="15">
        <v>1557429.4721902199</v>
      </c>
      <c r="J740">
        <f>560*(1+2.2*10^(-5)*H740/(G740*1000)/((D740-E740)*1000))</f>
        <v>566.79030935770572</v>
      </c>
      <c r="K740">
        <f>(J740*(D740-E740)*1000)^(1/2)</f>
        <v>95.947417460175899</v>
      </c>
      <c r="L740">
        <f>(D740+E740)/2*1000</f>
        <v>198.47443223399949</v>
      </c>
      <c r="M740">
        <f>0.8049-0.3393*F740+(0.2488+0.0393*F740+0.0732*F740*F740)*K740/L740</f>
        <v>0.90022519333145712</v>
      </c>
      <c r="N740">
        <f>H740/1000/(M740*G740*K740)*10^6</f>
        <v>103642663.03264724</v>
      </c>
      <c r="O740">
        <f t="shared" si="44"/>
        <v>18.456459608355544</v>
      </c>
      <c r="P740" s="13">
        <v>1037.5063967266401</v>
      </c>
      <c r="Q740">
        <f>R740*B740*1000/K740</f>
        <v>1.9442481652238919</v>
      </c>
      <c r="R740">
        <f>LN(1/(1-F740))</f>
        <v>8.1839531970766294E-2</v>
      </c>
      <c r="S740">
        <v>6</v>
      </c>
      <c r="T740">
        <v>18.387425492106701</v>
      </c>
      <c r="U740">
        <f t="shared" si="45"/>
        <v>96729162.510252744</v>
      </c>
      <c r="V740" s="10">
        <f t="shared" si="46"/>
        <v>6.670516098391599E-2</v>
      </c>
      <c r="W740">
        <f>6310.7*EXP(-2.62*(C740+273)*0.001-0.669*(D740-E740)/D740)*POWER(B740*(D740-E740)/D740/SQRT(J740*0.01*(D740-E740)),0.115)*POWER(((D740-E740)/D740),0.407)*1000000</f>
        <v>64602996.34874022</v>
      </c>
      <c r="X740" s="10">
        <f t="shared" si="47"/>
        <v>0.3766756424582568</v>
      </c>
      <c r="Y740">
        <f>(H740/N740)*U740</f>
        <v>29689068.278040837</v>
      </c>
      <c r="Z740" s="11">
        <f>ABS(H740-Y740)</f>
        <v>2121959.7453651614</v>
      </c>
      <c r="AA740">
        <v>28306836.8689816</v>
      </c>
      <c r="AB740" s="10">
        <f>ABS(AA740-H740)/H740</f>
        <v>0.11015648887065443</v>
      </c>
      <c r="AD740" s="11"/>
    </row>
    <row r="741" spans="1:30" ht="15.6" x14ac:dyDescent="0.25">
      <c r="A741" s="12">
        <v>3</v>
      </c>
      <c r="B741" s="13">
        <v>2.3146007109897799</v>
      </c>
      <c r="C741" s="13">
        <v>1040.2913421502101</v>
      </c>
      <c r="D741" s="14">
        <v>0.190625233043691</v>
      </c>
      <c r="E741" s="14">
        <v>0.15714697140819001</v>
      </c>
      <c r="F741" s="12">
        <v>0.17553137097403301</v>
      </c>
      <c r="G741" s="12">
        <v>3.1438509069709299</v>
      </c>
      <c r="H741" s="15">
        <v>40183532.659405299</v>
      </c>
      <c r="I741" s="15">
        <v>2512954.1072091698</v>
      </c>
      <c r="J741">
        <f>560*(1+2.2*10^(-5)*H741/(G741*1000)/((D741-E741)*1000))</f>
        <v>564.70363898222854</v>
      </c>
      <c r="K741">
        <f>(J741*(D741-E741)*1000)^(1/2)</f>
        <v>137.49653149213088</v>
      </c>
      <c r="L741">
        <f>(D741+E741)/2*1000</f>
        <v>173.8861022259405</v>
      </c>
      <c r="M741">
        <f>0.8049-0.3393*F741+(0.2488+0.0393*F741+0.0732*F741*F741)*K741/L741</f>
        <v>0.94931335608839107</v>
      </c>
      <c r="N741">
        <f>H741/1000/(M741*G741*K741)*10^6</f>
        <v>97923028.917602688</v>
      </c>
      <c r="O741">
        <f t="shared" si="44"/>
        <v>18.399692308823443</v>
      </c>
      <c r="P741" s="13">
        <v>1040.2913421502101</v>
      </c>
      <c r="Q741">
        <f>R741*B741*1000/K741</f>
        <v>3.2492121578455975</v>
      </c>
      <c r="R741">
        <f>LN(1/(1-F741))</f>
        <v>0.19301618618910221</v>
      </c>
      <c r="S741">
        <v>6</v>
      </c>
      <c r="T741">
        <v>18.371824613258099</v>
      </c>
      <c r="U741">
        <f t="shared" si="45"/>
        <v>95231812.919134155</v>
      </c>
      <c r="V741" s="10">
        <f t="shared" si="46"/>
        <v>2.7482973394675692E-2</v>
      </c>
      <c r="W741">
        <f>6310.7*EXP(-2.62*(C741+273)*0.001-0.669*(D741-E741)/D741)*POWER(B741*(D741-E741)/D741/SQRT(J741*0.01*(D741-E741)),0.115)*POWER(((D741-E741)/D741),0.407)*1000000</f>
        <v>87882835.175220639</v>
      </c>
      <c r="X741" s="10">
        <f t="shared" si="47"/>
        <v>0.10253148675405423</v>
      </c>
      <c r="Y741">
        <f>(H741/N741)*U741</f>
        <v>39079169.700422786</v>
      </c>
      <c r="Z741" s="11">
        <f>ABS(H741-Y741)</f>
        <v>1104362.9589825124</v>
      </c>
      <c r="AA741">
        <v>36761997.438711502</v>
      </c>
      <c r="AB741" s="10">
        <f>ABS(AA741-H741)/H741</f>
        <v>8.514769594039058E-2</v>
      </c>
      <c r="AD741" s="11"/>
    </row>
    <row r="742" spans="1:30" ht="15.6" x14ac:dyDescent="0.25">
      <c r="A742" s="12">
        <v>4</v>
      </c>
      <c r="B742" s="13">
        <v>2.6161622266007201</v>
      </c>
      <c r="C742" s="13">
        <v>1033.2557109776899</v>
      </c>
      <c r="D742" s="14">
        <v>0.15714697140819001</v>
      </c>
      <c r="E742" s="14">
        <v>0.125395595547351</v>
      </c>
      <c r="F742" s="12">
        <v>0.20192042858756901</v>
      </c>
      <c r="G742" s="12">
        <v>3.1462741359689601</v>
      </c>
      <c r="H742" s="15">
        <v>41250181.349235304</v>
      </c>
      <c r="I742" s="15">
        <v>2509647.6374841402</v>
      </c>
      <c r="J742">
        <f>560*(1+2.2*10^(-5)*H742/(G742*1000)/((D742-E742)*1000))</f>
        <v>565.08718417307443</v>
      </c>
      <c r="K742">
        <f>(J742*(D742-E742)*1000)^(1/2)</f>
        <v>133.94885433934269</v>
      </c>
      <c r="L742">
        <f>(D742+E742)/2*1000</f>
        <v>141.27128347777051</v>
      </c>
      <c r="M742">
        <f>0.8049-0.3393*F742+(0.2488+0.0393*F742+0.0732*F742*F742)*K742/L742</f>
        <v>0.98264646299554648</v>
      </c>
      <c r="N742">
        <f>H742/1000/(M742*G742*K742)*10^6</f>
        <v>99607720.91935578</v>
      </c>
      <c r="O742">
        <f t="shared" si="44"/>
        <v>18.416750238821002</v>
      </c>
      <c r="P742" s="13">
        <v>1033.2557109776899</v>
      </c>
      <c r="Q742">
        <f>R742*B742*1000/K742</f>
        <v>4.4051699723498832</v>
      </c>
      <c r="R742">
        <f>LN(1/(1-F742))</f>
        <v>0.22554697295398157</v>
      </c>
      <c r="S742">
        <v>6</v>
      </c>
      <c r="T742">
        <v>18.3981892149971</v>
      </c>
      <c r="U742">
        <f t="shared" si="45"/>
        <v>97775951.980288655</v>
      </c>
      <c r="V742" s="10">
        <f t="shared" si="46"/>
        <v>1.8389828842185423E-2</v>
      </c>
      <c r="W742">
        <f>6310.7*EXP(-2.62*(C742+273)*0.001-0.669*(D742-E742)/D742)*POWER(B742*(D742-E742)/D742/SQRT(J742*0.01*(D742-E742)),0.115)*POWER(((D742-E742)/D742),0.407)*1000000</f>
        <v>96256556.355890423</v>
      </c>
      <c r="X742" s="10">
        <f t="shared" si="47"/>
        <v>3.3643622527801037E-2</v>
      </c>
      <c r="Y742">
        <f>(H742/N742)*U742</f>
        <v>40491597.574513756</v>
      </c>
      <c r="Z742" s="11">
        <f>ABS(H742-Y742)</f>
        <v>758583.77472154796</v>
      </c>
      <c r="AA742">
        <v>38326557.828335397</v>
      </c>
      <c r="AB742" s="10">
        <f>ABS(AA742-H742)/H742</f>
        <v>7.0875410126023719E-2</v>
      </c>
      <c r="AD742" s="11"/>
    </row>
    <row r="743" spans="1:30" ht="15.6" x14ac:dyDescent="0.25">
      <c r="A743" s="12">
        <v>5</v>
      </c>
      <c r="B743" s="13">
        <v>3.0184260045125</v>
      </c>
      <c r="C743" s="13">
        <v>1036.97369595951</v>
      </c>
      <c r="D743" s="14">
        <v>0.125395595547351</v>
      </c>
      <c r="E743" s="14">
        <v>9.6750018382315506E-2</v>
      </c>
      <c r="F743" s="12">
        <v>0.22825962170303599</v>
      </c>
      <c r="G743" s="12">
        <v>3.1483768543581698</v>
      </c>
      <c r="H743" s="15">
        <v>43435395.173391499</v>
      </c>
      <c r="I743" s="15">
        <v>2443338.4076681798</v>
      </c>
      <c r="J743">
        <f>560*(1+2.2*10^(-5)*H743/(G743*1000)/((D743-E743)*1000))</f>
        <v>565.93348975546962</v>
      </c>
      <c r="K743">
        <f>(J743*(D743-E743)*1000)^(1/2)</f>
        <v>127.32435529413894</v>
      </c>
      <c r="L743">
        <f>(D743+E743)/2*1000</f>
        <v>111.07280696483325</v>
      </c>
      <c r="M743">
        <f>0.8049-0.3393*F743+(0.2488+0.0393*F743+0.0732*F743*F743)*K743/L743</f>
        <v>1.0273095862263202</v>
      </c>
      <c r="N743">
        <f>H743/1000/(M743*G743*K743)*10^6</f>
        <v>105473714.16375841</v>
      </c>
      <c r="O743">
        <f t="shared" si="44"/>
        <v>18.473972324990278</v>
      </c>
      <c r="P743" s="13">
        <v>1036.97369595951</v>
      </c>
      <c r="Q743">
        <f>R743*B743*1000/K743</f>
        <v>6.1425448073740379</v>
      </c>
      <c r="R743">
        <f>LN(1/(1-F743))</f>
        <v>0.25910708306085339</v>
      </c>
      <c r="S743">
        <v>6</v>
      </c>
      <c r="T743">
        <v>18.4123373285707</v>
      </c>
      <c r="U743">
        <f t="shared" si="45"/>
        <v>99169129.430891484</v>
      </c>
      <c r="V743" s="10">
        <f t="shared" si="46"/>
        <v>5.9773989973259445E-2</v>
      </c>
      <c r="W743">
        <f>6310.7*EXP(-2.62*(C743+273)*0.001-0.669*(D743-E743)/D743)*POWER(B743*(D743-E743)/D743/SQRT(J743*0.01*(D743-E743)),0.115)*POWER(((D743-E743)/D743),0.407)*1000000</f>
        <v>102103460.96674217</v>
      </c>
      <c r="X743" s="10">
        <f t="shared" si="47"/>
        <v>3.1953489300505587E-2</v>
      </c>
      <c r="Y743">
        <f>(H743/N743)*U743</f>
        <v>40839088.297812633</v>
      </c>
      <c r="Z743" s="11">
        <f>ABS(H743-Y743)</f>
        <v>2596306.8755788654</v>
      </c>
      <c r="AA743">
        <v>40750239.049647301</v>
      </c>
      <c r="AB743" s="10">
        <f>ABS(AA743-H743)/H743</f>
        <v>6.1819539410778113E-2</v>
      </c>
      <c r="AD743" s="11"/>
    </row>
    <row r="744" spans="1:30" ht="15.6" x14ac:dyDescent="0.25">
      <c r="A744" s="12">
        <v>6</v>
      </c>
      <c r="B744" s="13">
        <v>3.4848474075385099</v>
      </c>
      <c r="C744" s="13">
        <v>1044.29933280765</v>
      </c>
      <c r="D744" s="14">
        <v>9.6750018382315506E-2</v>
      </c>
      <c r="E744" s="14">
        <v>7.5947949650671503E-2</v>
      </c>
      <c r="F744" s="12">
        <v>0.21478642006579499</v>
      </c>
      <c r="G744" s="12">
        <v>3.1500884910464899</v>
      </c>
      <c r="H744" s="15">
        <v>38991850.886531301</v>
      </c>
      <c r="I744" s="15">
        <v>1829561.0197125601</v>
      </c>
      <c r="J744">
        <f>560*(1+2.2*10^(-5)*H744/(G744*1000)/((D744-E744)*1000))</f>
        <v>567.33086594421604</v>
      </c>
      <c r="K744">
        <f>(J744*(D744-E744)*1000)^(1/2)</f>
        <v>108.63542546957089</v>
      </c>
      <c r="L744">
        <f>(D744+E744)/2*1000</f>
        <v>86.348984016493503</v>
      </c>
      <c r="M744">
        <f>0.8049-0.3393*F744+(0.2488+0.0393*F744+0.0732*F744*F744)*K744/L744</f>
        <v>1.0599058470169471</v>
      </c>
      <c r="N744">
        <f>H744/1000/(M744*G744*K744)*10^6</f>
        <v>107500959.22135653</v>
      </c>
      <c r="O744">
        <f t="shared" si="44"/>
        <v>18.493010328481546</v>
      </c>
      <c r="P744" s="13">
        <v>1044.29933280765</v>
      </c>
      <c r="Q744">
        <f>R744*B744*1000/K744</f>
        <v>7.7565346040977419</v>
      </c>
      <c r="R744">
        <f>LN(1/(1-F744))</f>
        <v>0.24179952185648063</v>
      </c>
      <c r="S744">
        <v>6</v>
      </c>
      <c r="T744">
        <v>18.423662583973901</v>
      </c>
      <c r="U744">
        <f t="shared" si="45"/>
        <v>100298629.01285619</v>
      </c>
      <c r="V744" s="10">
        <f t="shared" si="46"/>
        <v>6.6997822723329714E-2</v>
      </c>
      <c r="W744">
        <f>6310.7*EXP(-2.62*(C744+273)*0.001-0.669*(D744-E744)/D744)*POWER(B744*(D744-E744)/D744/SQRT(J744*0.01*(D744-E744)),0.115)*POWER(((D744-E744)/D744),0.407)*1000000</f>
        <v>101384936.47999701</v>
      </c>
      <c r="X744" s="10">
        <f t="shared" si="47"/>
        <v>5.689272715014515E-2</v>
      </c>
      <c r="Y744">
        <f>(H744/N744)*U744</f>
        <v>36379481.773180969</v>
      </c>
      <c r="Z744" s="11">
        <f>ABS(H744-Y744)</f>
        <v>2612369.1133503318</v>
      </c>
      <c r="AA744">
        <v>38256462.801834099</v>
      </c>
      <c r="AB744" s="10">
        <f>ABS(AA744-H744)/H744</f>
        <v>1.8860045573041061E-2</v>
      </c>
      <c r="AD744" s="11"/>
    </row>
    <row r="745" spans="1:30" ht="15.6" x14ac:dyDescent="0.25">
      <c r="A745" s="12">
        <v>7</v>
      </c>
      <c r="B745" s="13">
        <v>4.0003512714419296</v>
      </c>
      <c r="C745" s="13">
        <v>1056.6765477281001</v>
      </c>
      <c r="D745" s="14">
        <v>7.5947949650671503E-2</v>
      </c>
      <c r="E745" s="14">
        <v>6.1016600437272597E-2</v>
      </c>
      <c r="F745" s="12">
        <v>0.19634124630560701</v>
      </c>
      <c r="G745" s="12">
        <v>3.1512054475586999</v>
      </c>
      <c r="H745" s="15">
        <v>34631280.209034398</v>
      </c>
      <c r="I745" s="15">
        <v>1338823.5580108699</v>
      </c>
      <c r="J745">
        <f>560*(1+2.2*10^(-5)*H745/(G745*1000)/((D745-E745)*1000))</f>
        <v>569.06783236369461</v>
      </c>
      <c r="K745">
        <f>(J745*(D745-E745)*1000)^(1/2)</f>
        <v>92.178905022430556</v>
      </c>
      <c r="L745">
        <f>(D745+E745)/2*1000</f>
        <v>68.482275043972052</v>
      </c>
      <c r="M745">
        <f>0.8049-0.3393*F745+(0.2488+0.0393*F745+0.0732*F745*F745)*K745/L745</f>
        <v>1.0873571229995203</v>
      </c>
      <c r="N745">
        <f>H745/1000/(M745*G745*K745)*10^6</f>
        <v>109644809.94168584</v>
      </c>
      <c r="O745">
        <f t="shared" si="44"/>
        <v>18.512756698754771</v>
      </c>
      <c r="P745" s="13">
        <v>1056.6765477281001</v>
      </c>
      <c r="Q745">
        <f>R745*B745*1000/K745</f>
        <v>9.4858896762454048</v>
      </c>
      <c r="R745">
        <f>LN(1/(1-F745))</f>
        <v>0.21858053560499002</v>
      </c>
      <c r="S745">
        <v>6</v>
      </c>
      <c r="T745">
        <v>18.431543771738198</v>
      </c>
      <c r="U745">
        <f t="shared" si="45"/>
        <v>101092224.47029267</v>
      </c>
      <c r="V745" s="10">
        <f t="shared" si="46"/>
        <v>7.8002647603127098E-2</v>
      </c>
      <c r="W745">
        <f>6310.7*EXP(-2.62*(C745+273)*0.001-0.669*(D745-E745)/D745)*POWER(B745*(D745-E745)/D745/SQRT(J745*0.01*(D745-E745)),0.115)*POWER(((D745-E745)/D745),0.407)*1000000</f>
        <v>98184135.120157123</v>
      </c>
      <c r="X745" s="10">
        <f t="shared" si="47"/>
        <v>0.10452546570716874</v>
      </c>
      <c r="Y745">
        <f>(H745/N745)*U745</f>
        <v>31929948.662843939</v>
      </c>
      <c r="Z745" s="11">
        <f>ABS(H745-Y745)</f>
        <v>2701331.5461904593</v>
      </c>
      <c r="AA745">
        <v>33233877.086959202</v>
      </c>
      <c r="AB745" s="10">
        <f>ABS(AA745-H745)/H745</f>
        <v>4.0350894152352192E-2</v>
      </c>
      <c r="AD745" s="11"/>
    </row>
    <row r="746" spans="1:30" ht="15.6" x14ac:dyDescent="0.25">
      <c r="A746" s="30" t="s">
        <v>25</v>
      </c>
      <c r="B746" s="18">
        <v>2.1268872519760298</v>
      </c>
      <c r="C746" s="18">
        <v>1040.2096982011001</v>
      </c>
      <c r="D746" s="19">
        <v>0.25</v>
      </c>
      <c r="E746" s="19">
        <v>0.228712699076702</v>
      </c>
      <c r="F746" s="20">
        <v>8.5115157630139895E-2</v>
      </c>
      <c r="G746" s="20">
        <v>4</v>
      </c>
      <c r="H746" s="21">
        <v>41680087.767177902</v>
      </c>
      <c r="I746" s="21">
        <v>2371243.58161951</v>
      </c>
      <c r="J746">
        <f>560*(1+2.2*10^(-5)*H746/(G746*1000)/((D746-E746)*1000))</f>
        <v>566.03057526106591</v>
      </c>
      <c r="K746">
        <f>(J746*(D746-E746)*1000)^(1/2)</f>
        <v>109.76913585962944</v>
      </c>
      <c r="L746">
        <f>(D746+E746)/2*1000</f>
        <v>239.356349538351</v>
      </c>
      <c r="M746">
        <f>0.8049-0.3393*F746+(0.2488+0.0393*F746+0.0732*F746*F746)*K746/L746</f>
        <v>0.89189766464233111</v>
      </c>
      <c r="N746">
        <f>H746/1000/(M746*G746*K746)*10^6</f>
        <v>106432278.93815731</v>
      </c>
      <c r="O746">
        <f t="shared" si="44"/>
        <v>18.483019462342313</v>
      </c>
      <c r="P746" s="18">
        <v>1040.2096982011001</v>
      </c>
      <c r="Q746">
        <f>R746*B746*1000/K746</f>
        <v>1.7236327085820309</v>
      </c>
      <c r="R746">
        <f>LN(1/(1-F746))</f>
        <v>8.89570769605489E-2</v>
      </c>
      <c r="S746">
        <v>6</v>
      </c>
      <c r="T746">
        <v>18.382349903244901</v>
      </c>
      <c r="U746">
        <f t="shared" si="45"/>
        <v>96239448.894208834</v>
      </c>
      <c r="V746" s="10">
        <f t="shared" si="46"/>
        <v>9.5768221310670573E-2</v>
      </c>
      <c r="W746">
        <f>6310.7*EXP(-2.62*(C746+273)*0.001-0.669*(D746-E746)/D746)*POWER(B746*(D746-E746)/D746/SQRT(J746*0.01*(D746-E746)),0.115)*POWER(((D746-E746)/D746),0.407)*1000000</f>
        <v>65041418.223830365</v>
      </c>
      <c r="X746" s="10">
        <f t="shared" si="47"/>
        <v>0.38889386873297327</v>
      </c>
      <c r="Y746">
        <f>(H746/N746)*U746</f>
        <v>37688459.897642635</v>
      </c>
      <c r="Z746" s="11">
        <f>ABS(H746-Y746)</f>
        <v>3991627.8695352674</v>
      </c>
      <c r="AA746">
        <v>38767019.432899803</v>
      </c>
      <c r="AB746" s="10">
        <f>ABS(AA746-H746)/H746</f>
        <v>6.9891127642300044E-2</v>
      </c>
      <c r="AD746" s="11"/>
    </row>
    <row r="747" spans="1:30" ht="15.6" x14ac:dyDescent="0.25">
      <c r="A747" s="12">
        <v>7</v>
      </c>
      <c r="B747" s="13">
        <v>4.8137145334856797</v>
      </c>
      <c r="C747" s="13">
        <v>1041.59592886521</v>
      </c>
      <c r="D747" s="14">
        <v>7.7316166999125802E-2</v>
      </c>
      <c r="E747" s="14">
        <v>6.0795182838842499E-2</v>
      </c>
      <c r="F747" s="12">
        <v>0.21340483261680801</v>
      </c>
      <c r="G747" s="12">
        <v>3.0512813049593102</v>
      </c>
      <c r="H747" s="15">
        <v>36767529.583001599</v>
      </c>
      <c r="I747" s="15">
        <v>1515147.80278272</v>
      </c>
      <c r="J747">
        <f>560*(1+2.2*10^(-5)*H747/(G747*1000)/((D747-E747)*1000))</f>
        <v>568.98580511618786</v>
      </c>
      <c r="K747">
        <f>(J747*(D747-E747)*1000)^(1/2)</f>
        <v>96.954656792495442</v>
      </c>
      <c r="L747">
        <f>(D747+E747)/2*1000</f>
        <v>69.055674918984153</v>
      </c>
      <c r="M747">
        <f>0.8049-0.3393*F747+(0.2488+0.0393*F747+0.0732*F747*F747)*K747/L747</f>
        <v>1.098264307079579</v>
      </c>
      <c r="N747">
        <f>H747/1000/(M747*G747*K747)*10^6</f>
        <v>113163575.13554782</v>
      </c>
      <c r="O747">
        <f t="shared" si="44"/>
        <v>18.544344897531904</v>
      </c>
      <c r="P747" s="13">
        <v>1041.59592886521</v>
      </c>
      <c r="Q747">
        <f>R747*B747*1000/K747</f>
        <v>11.917855182456282</v>
      </c>
      <c r="R747">
        <f>LN(1/(1-F747))</f>
        <v>0.24004156268091034</v>
      </c>
      <c r="S747">
        <v>6</v>
      </c>
      <c r="T747">
        <v>18.538411812304901</v>
      </c>
      <c r="U747">
        <f t="shared" si="45"/>
        <v>112494153.83022323</v>
      </c>
      <c r="V747" s="10">
        <f t="shared" si="46"/>
        <v>5.9155192341948243E-3</v>
      </c>
      <c r="W747">
        <f>6310.7*EXP(-2.62*(C747+273)*0.001-0.669*(D747-E747)/D747)*POWER(B747*(D747-E747)/D747/SQRT(J747*0.01*(D747-E747)),0.115)*POWER(((D747-E747)/D747),0.407)*1000000</f>
        <v>107114073.72627993</v>
      </c>
      <c r="X747" s="10">
        <f t="shared" si="47"/>
        <v>5.3458026595764305E-2</v>
      </c>
      <c r="Y747">
        <f>(H747/N747)*U747</f>
        <v>36550030.554559529</v>
      </c>
      <c r="Z747" s="11">
        <f>ABS(H747-Y747)</f>
        <v>217499.02844206989</v>
      </c>
      <c r="AA747">
        <v>37405141.666112199</v>
      </c>
      <c r="AB747" s="10">
        <f>ABS(AA747-H747)/H747</f>
        <v>1.734171673599148E-2</v>
      </c>
      <c r="AD747" s="11"/>
    </row>
    <row r="748" spans="1:30" ht="15.6" x14ac:dyDescent="0.25">
      <c r="A748" s="17" t="s">
        <v>25</v>
      </c>
      <c r="B748" s="18">
        <v>2.1283411565612398</v>
      </c>
      <c r="C748" s="18">
        <v>1054.1910315457901</v>
      </c>
      <c r="D748" s="19">
        <v>0.25</v>
      </c>
      <c r="E748" s="19">
        <v>0.22604528519453199</v>
      </c>
      <c r="F748" s="20">
        <v>9.5780547003070801E-2</v>
      </c>
      <c r="G748" s="20">
        <v>4</v>
      </c>
      <c r="H748" s="21">
        <v>43814111.159104802</v>
      </c>
      <c r="I748" s="21">
        <v>2588641.7897482198</v>
      </c>
      <c r="J748">
        <f>560*(1+2.2*10^(-5)*H748/(G748*1000)/((D748-E748)*1000))</f>
        <v>565.63344057593372</v>
      </c>
      <c r="K748">
        <f>(J748*(D748-E748)*1000)^(1/2)</f>
        <v>116.40269650412799</v>
      </c>
      <c r="L748">
        <f>(D748+E748)/2*1000</f>
        <v>238.02264259726599</v>
      </c>
      <c r="M748">
        <f>0.8049-0.3393*F748+(0.2488+0.0393*F748+0.0732*F748*F748)*K748/L748</f>
        <v>0.89624416001096563</v>
      </c>
      <c r="N748">
        <f>H748/1000/(M748*G748*K748)*10^6</f>
        <v>104994037.0121928</v>
      </c>
      <c r="O748">
        <f t="shared" si="44"/>
        <v>18.469414116149096</v>
      </c>
      <c r="P748" s="18">
        <v>1054.1910315457901</v>
      </c>
      <c r="Q748">
        <f>R748*B748*1000/K748</f>
        <v>1.8409210795640736</v>
      </c>
      <c r="R748">
        <f>LN(1/(1-F748))</f>
        <v>0.10068319031088693</v>
      </c>
      <c r="S748">
        <v>6</v>
      </c>
      <c r="T748">
        <v>18.344185772634098</v>
      </c>
      <c r="U748">
        <f t="shared" si="45"/>
        <v>92635757.263451308</v>
      </c>
      <c r="V748" s="10">
        <f t="shared" si="46"/>
        <v>0.1177045868548358</v>
      </c>
      <c r="W748">
        <f>6310.7*EXP(-2.62*(C748+273)*0.001-0.669*(D748-E748)/D748)*POWER(B748*(D748-E748)/D748/SQRT(J748*0.01*(D748-E748)),0.115)*POWER(((D748-E748)/D748),0.407)*1000000</f>
        <v>65773065.873188332</v>
      </c>
      <c r="X748" s="10">
        <f t="shared" si="47"/>
        <v>0.37355427274836378</v>
      </c>
      <c r="Y748">
        <f>(H748/N748)*U748</f>
        <v>38656989.306710519</v>
      </c>
      <c r="Z748" s="11">
        <f>ABS(H748-Y748)</f>
        <v>5157121.8523942828</v>
      </c>
      <c r="AA748">
        <v>39748466.891012497</v>
      </c>
      <c r="AB748" s="10">
        <f>ABS(AA748-H748)/H748</f>
        <v>9.2793033124156904E-2</v>
      </c>
      <c r="AD748" s="11"/>
    </row>
    <row r="749" spans="1:30" ht="15.6" x14ac:dyDescent="0.25">
      <c r="A749" s="12">
        <v>7</v>
      </c>
      <c r="B749" s="13">
        <v>4.7415299894012897</v>
      </c>
      <c r="C749" s="13">
        <v>1050.6787773323899</v>
      </c>
      <c r="D749" s="14">
        <v>7.7380217971414991E-2</v>
      </c>
      <c r="E749" s="14">
        <v>6.0869760216439903E-2</v>
      </c>
      <c r="F749" s="12">
        <v>0.21309255687776099</v>
      </c>
      <c r="G749" s="12">
        <v>3.16051338500134</v>
      </c>
      <c r="H749" s="15">
        <v>38574131.0517698</v>
      </c>
      <c r="I749" s="15">
        <v>1618803.0425275101</v>
      </c>
      <c r="J749">
        <f>560*(1+2.2*10^(-5)*H749/(G749*1000)/((D749-E749)*1000))</f>
        <v>569.10730982388543</v>
      </c>
      <c r="K749">
        <f>(J749*(D749-E749)*1000)^(1/2)</f>
        <v>96.934112658520689</v>
      </c>
      <c r="L749">
        <f>(D749+E749)/2*1000</f>
        <v>69.124989093927454</v>
      </c>
      <c r="M749">
        <f>0.8049-0.3393*F749+(0.2488+0.0393*F749+0.0732*F749*F749)*K749/L749</f>
        <v>1.0978951803326185</v>
      </c>
      <c r="N749">
        <f>H749/1000/(M749*G749*K749)*10^6</f>
        <v>114683516.21523587</v>
      </c>
      <c r="O749">
        <f t="shared" si="44"/>
        <v>18.557686859611913</v>
      </c>
      <c r="P749" s="13">
        <v>1050.6787773323899</v>
      </c>
      <c r="Q749">
        <f>R749*B749*1000/K749</f>
        <v>11.722212526210871</v>
      </c>
      <c r="R749">
        <f>LN(1/(1-F749))</f>
        <v>0.23964464469544033</v>
      </c>
      <c r="S749">
        <v>6</v>
      </c>
      <c r="T749">
        <v>18.509021143740998</v>
      </c>
      <c r="U749">
        <f t="shared" si="45"/>
        <v>109235989.78267373</v>
      </c>
      <c r="V749" s="10">
        <f t="shared" si="46"/>
        <v>4.7500518054733577E-2</v>
      </c>
      <c r="W749">
        <f>6310.7*EXP(-2.62*(C749+273)*0.001-0.669*(D749-E749)/D749)*POWER(B749*(D749-E749)/D749/SQRT(J749*0.01*(D749-E749)),0.115)*POWER(((D749-E749)/D749),0.407)*1000000</f>
        <v>104358125.98167188</v>
      </c>
      <c r="X749" s="10">
        <f t="shared" si="47"/>
        <v>9.0033777951013388E-2</v>
      </c>
      <c r="Y749">
        <f>(H749/N749)*U749</f>
        <v>36741839.843299545</v>
      </c>
      <c r="Z749" s="11">
        <f>ABS(H749-Y749)</f>
        <v>1832291.2084702551</v>
      </c>
      <c r="AA749">
        <v>37427429.802819103</v>
      </c>
      <c r="AB749" s="10">
        <f>ABS(AA749-H749)/H749</f>
        <v>2.9727208823232487E-2</v>
      </c>
      <c r="AD749" s="11"/>
    </row>
    <row r="750" spans="1:30" ht="15.6" x14ac:dyDescent="0.25">
      <c r="A750" s="17" t="s">
        <v>25</v>
      </c>
      <c r="B750" s="18">
        <v>2.12834211344755</v>
      </c>
      <c r="C750" s="18">
        <v>1048.3850547141701</v>
      </c>
      <c r="D750" s="19">
        <v>0.25</v>
      </c>
      <c r="E750" s="19">
        <v>0.226049192800892</v>
      </c>
      <c r="F750" s="20">
        <v>9.5764922827301105E-2</v>
      </c>
      <c r="G750" s="20">
        <v>4</v>
      </c>
      <c r="H750" s="21">
        <v>44003584.336576797</v>
      </c>
      <c r="I750" s="21">
        <v>2599737.2989443</v>
      </c>
      <c r="J750">
        <f>560*(1+2.2*10^(-5)*H750/(G750*1000)/((D750-E750)*1000))</f>
        <v>565.65872534607945</v>
      </c>
      <c r="K750">
        <f>(J750*(D750-E750)*1000)^(1/2)</f>
        <v>116.39580349504502</v>
      </c>
      <c r="L750">
        <f>(D750+E750)/2*1000</f>
        <v>238.024596400446</v>
      </c>
      <c r="M750">
        <f>0.8049-0.3393*F750+(0.2488+0.0393*F750+0.0732*F750*F750)*K750/L750</f>
        <v>0.89624070384136967</v>
      </c>
      <c r="N750">
        <f>H750/1000/(M750*G750*K750)*10^6</f>
        <v>105454732.8011715</v>
      </c>
      <c r="O750">
        <f t="shared" si="44"/>
        <v>18.473792345827569</v>
      </c>
      <c r="P750" s="18">
        <v>1048.3850547141701</v>
      </c>
      <c r="Q750">
        <f>R750*B750*1000/K750</f>
        <v>1.8407149735713653</v>
      </c>
      <c r="R750">
        <f>LN(1/(1-F750))</f>
        <v>0.10066591127455014</v>
      </c>
      <c r="S750">
        <v>6</v>
      </c>
      <c r="T750">
        <v>18.359356786002699</v>
      </c>
      <c r="U750">
        <f t="shared" si="45"/>
        <v>94051850.197203591</v>
      </c>
      <c r="V750" s="10">
        <f t="shared" si="46"/>
        <v>0.10813059121269927</v>
      </c>
      <c r="W750">
        <f>6310.7*EXP(-2.62*(C750+273)*0.001-0.669*(D750-E750)/D750)*POWER(B750*(D750-E750)/D750/SQRT(J750*0.01*(D750-E750)),0.115)*POWER(((D750-E750)/D750),0.407)*1000000</f>
        <v>66776701.59230382</v>
      </c>
      <c r="X750" s="10">
        <f t="shared" si="47"/>
        <v>0.36677378228052371</v>
      </c>
      <c r="Y750">
        <f>(H750/N750)*U750</f>
        <v>39245450.746784873</v>
      </c>
      <c r="Z750" s="11">
        <f>ABS(H750-Y750)</f>
        <v>4758133.5897919238</v>
      </c>
      <c r="AA750">
        <v>40035237.695168301</v>
      </c>
      <c r="AB750" s="10">
        <f>ABS(AA750-H750)/H750</f>
        <v>9.0182349943477541E-2</v>
      </c>
      <c r="AD750" s="11"/>
    </row>
    <row r="751" spans="1:30" ht="15.6" x14ac:dyDescent="0.25">
      <c r="A751" s="12">
        <v>7</v>
      </c>
      <c r="B751" s="13">
        <v>4.7617279728863302</v>
      </c>
      <c r="C751" s="13">
        <v>1045.21320559629</v>
      </c>
      <c r="D751" s="14">
        <v>7.5910187279864011E-2</v>
      </c>
      <c r="E751" s="14">
        <v>6.0250642944438396E-2</v>
      </c>
      <c r="F751" s="12">
        <v>0.20601902055271001</v>
      </c>
      <c r="G751" s="12">
        <v>3.1603555443208098</v>
      </c>
      <c r="H751" s="15">
        <v>36469559.085375302</v>
      </c>
      <c r="I751" s="15">
        <v>1452029.1326359001</v>
      </c>
      <c r="J751">
        <f>560*(1+2.2*10^(-5)*H751/(G751*1000)/((D751-E751)*1000))</f>
        <v>569.07875206128767</v>
      </c>
      <c r="K751">
        <f>(J751*(D751-E751)*1000)^(1/2)</f>
        <v>94.400815400357715</v>
      </c>
      <c r="L751">
        <f>(D751+E751)/2*1000</f>
        <v>68.080415112151215</v>
      </c>
      <c r="M751">
        <f>0.8049-0.3393*F751+(0.2488+0.0393*F751+0.0732*F751*F751)*K751/L751</f>
        <v>1.0955204658073858</v>
      </c>
      <c r="N751">
        <f>H751/1000/(M751*G751*K751)*10^6</f>
        <v>111583075.61278358</v>
      </c>
      <c r="O751">
        <f t="shared" si="44"/>
        <v>18.530279944195925</v>
      </c>
      <c r="P751" s="13">
        <v>1045.21320559629</v>
      </c>
      <c r="Q751">
        <f>R751*B751*1000/K751</f>
        <v>11.636663440477811</v>
      </c>
      <c r="R751">
        <f>LN(1/(1-F751))</f>
        <v>0.23069577337799352</v>
      </c>
      <c r="S751">
        <v>6</v>
      </c>
      <c r="T751">
        <v>18.5204119115601</v>
      </c>
      <c r="U751">
        <f t="shared" si="45"/>
        <v>110487385.22661239</v>
      </c>
      <c r="V751" s="10">
        <f t="shared" si="46"/>
        <v>9.8195033624405986E-3</v>
      </c>
      <c r="W751">
        <f>6310.7*EXP(-2.62*(C751+273)*0.001-0.669*(D751-E751)/D751)*POWER(B751*(D751-E751)/D751/SQRT(J751*0.01*(D751-E751)),0.115)*POWER(((D751-E751)/D751),0.407)*1000000</f>
        <v>104879148.08310705</v>
      </c>
      <c r="X751" s="10">
        <f t="shared" si="47"/>
        <v>6.0080146499461494E-2</v>
      </c>
      <c r="Y751">
        <f>(H751/N751)*U751</f>
        <v>36111446.127309732</v>
      </c>
      <c r="Z751" s="11">
        <f>ABS(H751-Y751)</f>
        <v>358112.9580655694</v>
      </c>
      <c r="AA751">
        <v>36808135.1869836</v>
      </c>
      <c r="AB751" s="10">
        <f>ABS(AA751-H751)/H751</f>
        <v>9.28380024599945E-3</v>
      </c>
      <c r="AD751" s="11"/>
    </row>
    <row r="752" spans="1:30" ht="15.6" x14ac:dyDescent="0.25">
      <c r="A752" s="17" t="s">
        <v>25</v>
      </c>
      <c r="B752" s="18">
        <v>2.12826548361735</v>
      </c>
      <c r="C752" s="18">
        <v>1056.3764153797699</v>
      </c>
      <c r="D752" s="19">
        <v>0.25</v>
      </c>
      <c r="E752" s="19">
        <v>0.226185795494425</v>
      </c>
      <c r="F752" s="20">
        <v>9.5218730530088003E-2</v>
      </c>
      <c r="G752" s="20">
        <v>4.05</v>
      </c>
      <c r="H752" s="21">
        <v>44883686.317679599</v>
      </c>
      <c r="I752" s="21">
        <v>2646905.4175793799</v>
      </c>
      <c r="J752">
        <f>560*(1+2.2*10^(-5)*H752/(G752*1000)/((D752-E752)*1000))</f>
        <v>565.73334563861874</v>
      </c>
      <c r="K752">
        <f>(J752*(D752-E752)*1000)^(1/2)</f>
        <v>116.07105405165069</v>
      </c>
      <c r="L752">
        <f>(D752+E752)/2*1000</f>
        <v>238.09289774721248</v>
      </c>
      <c r="M752">
        <f>0.8049-0.3393*F752+(0.2488+0.0393*F752+0.0732*F752*F752)*K752/L752</f>
        <v>0.89603091348965025</v>
      </c>
      <c r="N752">
        <f>H752/1000/(M752*G752*K752)*10^6</f>
        <v>106558125.897228</v>
      </c>
      <c r="O752">
        <f t="shared" si="44"/>
        <v>18.484201177300907</v>
      </c>
      <c r="P752" s="18">
        <v>1056.3764153797699</v>
      </c>
      <c r="Q752">
        <f>R752*B752*1000/K752</f>
        <v>1.8347263327613785</v>
      </c>
      <c r="R752">
        <f>LN(1/(1-F752))</f>
        <v>0.10006205568770177</v>
      </c>
      <c r="S752">
        <v>6</v>
      </c>
      <c r="T752">
        <v>18.3385963980116</v>
      </c>
      <c r="U752">
        <f t="shared" si="45"/>
        <v>92119425.642327294</v>
      </c>
      <c r="V752" s="10">
        <f t="shared" si="46"/>
        <v>0.13550069629439979</v>
      </c>
      <c r="W752">
        <f>6310.7*EXP(-2.62*(C752+273)*0.001-0.669*(D752-E752)/D752)*POWER(B752*(D752-E752)/D752/SQRT(J752*0.01*(D752-E752)),0.115)*POWER(((D752-E752)/D752),0.407)*1000000</f>
        <v>65242679.891310699</v>
      </c>
      <c r="X752" s="10">
        <f t="shared" si="47"/>
        <v>0.38772684540046026</v>
      </c>
      <c r="Y752">
        <f>(H752/N752)*U752</f>
        <v>38801915.569374591</v>
      </c>
      <c r="Z752" s="11">
        <f>ABS(H752-Y752)</f>
        <v>6081770.7483050078</v>
      </c>
      <c r="AA752">
        <v>40285392.059314199</v>
      </c>
      <c r="AB752" s="10">
        <f>ABS(AA752-H752)/H752</f>
        <v>0.10244912206674389</v>
      </c>
      <c r="AD752" s="11"/>
    </row>
    <row r="753" spans="1:30" ht="15.6" x14ac:dyDescent="0.25">
      <c r="A753" s="12">
        <v>1</v>
      </c>
      <c r="B753" s="13">
        <v>2.0743030981292399</v>
      </c>
      <c r="C753" s="13">
        <v>1033.45642994285</v>
      </c>
      <c r="D753" s="14">
        <v>0.22605013398632598</v>
      </c>
      <c r="E753" s="14">
        <v>0.20615465230664798</v>
      </c>
      <c r="F753" s="12">
        <v>8.7974662358064198E-2</v>
      </c>
      <c r="G753" s="12">
        <v>4.0517787694480498</v>
      </c>
      <c r="H753" s="15">
        <v>36564708.739764497</v>
      </c>
      <c r="I753" s="15">
        <v>1925548.40722697</v>
      </c>
      <c r="J753">
        <f>560*(1+2.2*10^(-5)*H753/(G753*1000)/((D753-E753)*1000))</f>
        <v>565.58820904063225</v>
      </c>
      <c r="K753">
        <f>(J753*(D753-E753)*1000)^(1/2)</f>
        <v>106.07850796089561</v>
      </c>
      <c r="L753">
        <f>(D753+E753)/2*1000</f>
        <v>216.102393146487</v>
      </c>
      <c r="M753">
        <f>0.8049-0.3393*F753+(0.2488+0.0393*F753+0.0732*F753*F753)*K753/L753</f>
        <v>0.89915426549937161</v>
      </c>
      <c r="N753">
        <f>H753/1000/(M753*G753*K753)*10^6</f>
        <v>94613864.682127237</v>
      </c>
      <c r="O753">
        <f t="shared" si="44"/>
        <v>18.365314584404928</v>
      </c>
      <c r="P753" s="13">
        <v>1033.45642994285</v>
      </c>
      <c r="Q753">
        <f>R753*B753*1000/K753</f>
        <v>1.8007172641158309</v>
      </c>
      <c r="R753">
        <f>LN(1/(1-F753))</f>
        <v>9.2087506791609652E-2</v>
      </c>
      <c r="S753">
        <v>6</v>
      </c>
      <c r="T753">
        <v>18.399662300671601</v>
      </c>
      <c r="U753">
        <f t="shared" si="45"/>
        <v>97920090.472570777</v>
      </c>
      <c r="V753" s="10">
        <f t="shared" si="46"/>
        <v>3.4944411176431871E-2</v>
      </c>
      <c r="W753">
        <f>6310.7*EXP(-2.62*(C753+273)*0.001-0.669*(D753-E753)/D753)*POWER(B753*(D753-E753)/D753/SQRT(J753*0.01*(D753-E753)),0.115)*POWER(((D753-E753)/D753),0.407)*1000000</f>
        <v>67297732.538864121</v>
      </c>
      <c r="X753" s="10">
        <f t="shared" si="47"/>
        <v>0.28871172565497361</v>
      </c>
      <c r="Y753">
        <f>(H753/N753)*U753</f>
        <v>37842440.956513301</v>
      </c>
      <c r="Z753" s="11">
        <f>ABS(H753-Y753)</f>
        <v>1277732.2167488039</v>
      </c>
      <c r="AA753">
        <v>37655054.741981402</v>
      </c>
      <c r="AB753" s="10">
        <f>ABS(AA753-H753)/H753</f>
        <v>2.9819627717453768E-2</v>
      </c>
      <c r="AD753" s="11"/>
    </row>
    <row r="754" spans="1:30" ht="15.6" x14ac:dyDescent="0.25">
      <c r="A754" s="12">
        <v>4</v>
      </c>
      <c r="B754" s="13">
        <v>3.3696598699031299</v>
      </c>
      <c r="C754" s="13">
        <v>1031.9096713075201</v>
      </c>
      <c r="D754" s="14">
        <v>0.15316209826545699</v>
      </c>
      <c r="E754" s="14">
        <v>0.121589353255078</v>
      </c>
      <c r="F754" s="12">
        <v>0.206004911636363</v>
      </c>
      <c r="G754" s="12">
        <v>3.1560921616501298</v>
      </c>
      <c r="H754" s="15">
        <v>39748631.1637538</v>
      </c>
      <c r="I754" s="15">
        <v>2509422.1912307902</v>
      </c>
      <c r="J754">
        <f>560*(1+2.2*10^(-5)*H754/(G754*1000)/((D754-E754)*1000))</f>
        <v>564.91440411953545</v>
      </c>
      <c r="K754">
        <f>(J754*(D754-E754)*1000)^(1/2)</f>
        <v>133.55110794731837</v>
      </c>
      <c r="L754">
        <f>(D754+E754)/2*1000</f>
        <v>137.3757257602675</v>
      </c>
      <c r="M754">
        <f>0.8049-0.3393*F754+(0.2488+0.0393*F754+0.0732*F754*F754)*K754/L754</f>
        <v>0.98776637456959082</v>
      </c>
      <c r="N754">
        <f>H754/1000/(M754*G754*K754)*10^6</f>
        <v>95470845.226731077</v>
      </c>
      <c r="O754">
        <f t="shared" si="44"/>
        <v>18.374331473257861</v>
      </c>
      <c r="P754" s="13">
        <v>1031.9096713075201</v>
      </c>
      <c r="Q754">
        <f>R754*B754*1000/K754</f>
        <v>5.8202917509611796</v>
      </c>
      <c r="R754">
        <f>LN(1/(1-F754))</f>
        <v>0.23067800369413813</v>
      </c>
      <c r="S754">
        <v>6</v>
      </c>
      <c r="T754">
        <v>18.4191909030103</v>
      </c>
      <c r="U754">
        <f t="shared" si="45"/>
        <v>99851126.832000762</v>
      </c>
      <c r="V754" s="10">
        <f t="shared" si="46"/>
        <v>4.5880829847762164E-2</v>
      </c>
      <c r="W754">
        <f>6310.7*EXP(-2.62*(C754+273)*0.001-0.669*(D754-E754)/D754)*POWER(B754*(D754-E754)/D754/SQRT(J754*0.01*(D754-E754)),0.115)*POWER(((D754-E754)/D754),0.407)*1000000</f>
        <v>100255148.17243157</v>
      </c>
      <c r="X754" s="10">
        <f t="shared" si="47"/>
        <v>5.0112711732449709E-2</v>
      </c>
      <c r="Y754">
        <f>(H754/N754)*U754</f>
        <v>41572331.346859448</v>
      </c>
      <c r="Z754" s="11">
        <f>ABS(H754-Y754)</f>
        <v>1823700.1831056476</v>
      </c>
      <c r="AA754">
        <v>38921122.819725201</v>
      </c>
      <c r="AB754" s="10">
        <f>ABS(AA754-H754)/H754</f>
        <v>2.0818536885446069E-2</v>
      </c>
      <c r="AD754" s="11"/>
    </row>
    <row r="755" spans="1:30" ht="15.6" x14ac:dyDescent="0.25">
      <c r="A755" s="12">
        <v>5</v>
      </c>
      <c r="B755" s="13">
        <v>3.8478739460746301</v>
      </c>
      <c r="C755" s="13">
        <v>1036.0196107409199</v>
      </c>
      <c r="D755" s="14">
        <v>0.121589353255078</v>
      </c>
      <c r="E755" s="14">
        <v>9.4112651899115413E-2</v>
      </c>
      <c r="F755" s="12">
        <v>0.225793798890258</v>
      </c>
      <c r="G755" s="12">
        <v>3.1581554697418102</v>
      </c>
      <c r="H755" s="15">
        <v>41572028.589354597</v>
      </c>
      <c r="I755" s="15">
        <v>2398236.7952783201</v>
      </c>
      <c r="J755">
        <f>560*(1+2.2*10^(-5)*H755/(G755*1000)/((D755-E755)*1000))</f>
        <v>565.90219869887028</v>
      </c>
      <c r="K755">
        <f>(J755*(D755-E755)*1000)^(1/2)</f>
        <v>124.69613350193124</v>
      </c>
      <c r="L755">
        <f>(D755+E755)/2*1000</f>
        <v>107.85100257709671</v>
      </c>
      <c r="M755">
        <f>0.8049-0.3393*F755+(0.2488+0.0393*F755+0.0732*F755*F755)*K755/L755</f>
        <v>1.0305224671418367</v>
      </c>
      <c r="N755">
        <f>H755/1000/(M755*G755*K755)*10^6</f>
        <v>102437096.37183274</v>
      </c>
      <c r="O755">
        <f t="shared" si="44"/>
        <v>18.444759474222199</v>
      </c>
      <c r="P755" s="13">
        <v>1036.0196107409199</v>
      </c>
      <c r="Q755">
        <f>R755*B755*1000/K755</f>
        <v>7.8970890992631837</v>
      </c>
      <c r="R755">
        <f>LN(1/(1-F755))</f>
        <v>0.25591703117066422</v>
      </c>
      <c r="S755">
        <v>6</v>
      </c>
      <c r="T755">
        <v>18.4496033141697</v>
      </c>
      <c r="U755">
        <f t="shared" si="45"/>
        <v>102934488.94383216</v>
      </c>
      <c r="V755" s="10">
        <f t="shared" si="46"/>
        <v>4.8555903048437482E-3</v>
      </c>
      <c r="W755">
        <f>6310.7*EXP(-2.62*(C755+273)*0.001-0.669*(D755-E755)/D755)*POWER(B755*(D755-E755)/D755/SQRT(J755*0.01*(D755-E755)),0.115)*POWER(((D755-E755)/D755),0.407)*1000000</f>
        <v>105087759.2450844</v>
      </c>
      <c r="X755" s="10">
        <f t="shared" si="47"/>
        <v>2.587600554031828E-2</v>
      </c>
      <c r="Y755">
        <f>(H755/N755)*U755</f>
        <v>41773885.328325756</v>
      </c>
      <c r="Z755" s="11">
        <f>ABS(H755-Y755)</f>
        <v>201856.73897115886</v>
      </c>
      <c r="AA755">
        <v>40710587.253464803</v>
      </c>
      <c r="AB755" s="10">
        <f>ABS(AA755-H755)/H755</f>
        <v>2.0721657449027743E-2</v>
      </c>
      <c r="AD755" s="11"/>
    </row>
    <row r="756" spans="1:30" ht="15.6" x14ac:dyDescent="0.25">
      <c r="A756" s="12">
        <v>6</v>
      </c>
      <c r="B756" s="13">
        <v>4.5518339768453098</v>
      </c>
      <c r="C756" s="13">
        <v>1046.3653649017001</v>
      </c>
      <c r="D756" s="14">
        <v>9.4112651899115413E-2</v>
      </c>
      <c r="E756" s="14">
        <v>6.8163195213900199E-2</v>
      </c>
      <c r="F756" s="12">
        <v>0.27543494596673002</v>
      </c>
      <c r="G756" s="12">
        <v>3.15977495608151</v>
      </c>
      <c r="H756" s="15">
        <v>47246563.981286399</v>
      </c>
      <c r="I756" s="15">
        <v>2521993.6405273098</v>
      </c>
      <c r="J756">
        <f>560*(1+2.2*10^(-5)*H756/(G756*1000)/((D756-E756)*1000))</f>
        <v>567.09898920478031</v>
      </c>
      <c r="K756">
        <f>(J756*(D756-E756)*1000)^(1/2)</f>
        <v>121.3091532267816</v>
      </c>
      <c r="L756">
        <f>(D756+E756)/2*1000</f>
        <v>81.137923556507815</v>
      </c>
      <c r="M756">
        <f>0.8049-0.3393*F756+(0.2488+0.0393*F756+0.0732*F756*F756)*K756/L756</f>
        <v>1.1079118427347334</v>
      </c>
      <c r="N756">
        <f>H756/1000/(M756*G756*K756)*10^6</f>
        <v>111253914.65252872</v>
      </c>
      <c r="O756">
        <f t="shared" si="44"/>
        <v>18.527325666279442</v>
      </c>
      <c r="P756" s="13">
        <v>1046.3653649017001</v>
      </c>
      <c r="Q756">
        <f>R756*B756*1000/K756</f>
        <v>12.089168939768689</v>
      </c>
      <c r="R756">
        <f>LN(1/(1-F756))</f>
        <v>0.32218372962610525</v>
      </c>
      <c r="S756">
        <v>6</v>
      </c>
      <c r="T756">
        <v>18.528409841612302</v>
      </c>
      <c r="U756">
        <f t="shared" si="45"/>
        <v>111374598.81205197</v>
      </c>
      <c r="V756" s="10">
        <f t="shared" si="46"/>
        <v>1.0847632633887334E-3</v>
      </c>
      <c r="W756">
        <f>6310.7*EXP(-2.62*(C756+273)*0.001-0.669*(D756-E756)/D756)*POWER(B756*(D756-E756)/D756/SQRT(J756*0.01*(D756-E756)),0.115)*POWER(((D756-E756)/D756),0.407)*1000000</f>
        <v>112253337.25815152</v>
      </c>
      <c r="X756" s="10">
        <f t="shared" si="47"/>
        <v>8.9832578812549871E-3</v>
      </c>
      <c r="Y756">
        <f>(H756/N756)*U756</f>
        <v>47297815.31821464</v>
      </c>
      <c r="Z756" s="11">
        <f>ABS(H756-Y756)</f>
        <v>51251.336928240955</v>
      </c>
      <c r="AA756">
        <v>45467667.457399197</v>
      </c>
      <c r="AB756" s="10">
        <f>ABS(AA756-H756)/H756</f>
        <v>3.7651341684694667E-2</v>
      </c>
      <c r="AD756" s="11"/>
    </row>
    <row r="757" spans="1:30" ht="15.6" x14ac:dyDescent="0.25">
      <c r="A757" s="12">
        <v>1</v>
      </c>
      <c r="B757" s="13">
        <v>2.0742809855913502</v>
      </c>
      <c r="C757" s="13">
        <v>1041.22130923387</v>
      </c>
      <c r="D757" s="14">
        <v>0.22610786223960899</v>
      </c>
      <c r="E757" s="14">
        <v>0.20620559358457999</v>
      </c>
      <c r="F757" s="12">
        <v>8.7982214490615995E-2</v>
      </c>
      <c r="G757" s="12">
        <v>4.0517745665570004</v>
      </c>
      <c r="H757" s="15">
        <v>35095226.725323997</v>
      </c>
      <c r="I757" s="15">
        <v>1921027.55602097</v>
      </c>
      <c r="J757">
        <f>560*(1+2.2*10^(-5)*H757/(G757*1000)/((D757-E757)*1000))</f>
        <v>565.3618035991783</v>
      </c>
      <c r="K757">
        <f>(J757*(D757-E757)*1000)^(1/2)</f>
        <v>106.07536237280829</v>
      </c>
      <c r="L757">
        <f>(D757+E757)/2*1000</f>
        <v>216.15672791209451</v>
      </c>
      <c r="M757">
        <f>0.8049-0.3393*F757+(0.2488+0.0393*F757+0.0732*F757*F757)*K757/L757</f>
        <v>0.89911702153906314</v>
      </c>
      <c r="N757">
        <f>H757/1000/(M757*G757*K757)*10^6</f>
        <v>90818021.163791731</v>
      </c>
      <c r="O757">
        <f t="shared" si="44"/>
        <v>18.324368294845634</v>
      </c>
      <c r="P757" s="13">
        <v>1041.22130923387</v>
      </c>
      <c r="Q757">
        <f>R757*B757*1000/K757</f>
        <v>1.8009133928248602</v>
      </c>
      <c r="R757">
        <f>LN(1/(1-F757))</f>
        <v>9.2095787442934021E-2</v>
      </c>
      <c r="S757">
        <v>6</v>
      </c>
      <c r="T757">
        <v>18.378873231420101</v>
      </c>
      <c r="U757">
        <f t="shared" si="45"/>
        <v>95905436.875332117</v>
      </c>
      <c r="V757" s="10">
        <f t="shared" si="46"/>
        <v>5.6017689510820236E-2</v>
      </c>
      <c r="W757">
        <f>6310.7*EXP(-2.62*(C757+273)*0.001-0.669*(D757-E757)/D757)*POWER(B757*(D757-E757)/D757/SQRT(J757*0.01*(D757-E757)),0.115)*POWER(((D757-E757)/D757),0.407)*1000000</f>
        <v>65945223.253092609</v>
      </c>
      <c r="X757" s="10">
        <f t="shared" si="47"/>
        <v>0.2738751361455084</v>
      </c>
      <c r="Y757">
        <f>(H757/N757)*U757</f>
        <v>37061180.239335038</v>
      </c>
      <c r="Z757" s="11">
        <f>ABS(H757-Y757)</f>
        <v>1965953.5140110403</v>
      </c>
      <c r="AA757">
        <v>37204363.877516702</v>
      </c>
      <c r="AB757" s="10">
        <f>ABS(AA757-H757)/H757</f>
        <v>6.0097550265170226E-2</v>
      </c>
      <c r="AD757" s="11"/>
    </row>
    <row r="758" spans="1:30" ht="15.6" x14ac:dyDescent="0.25">
      <c r="A758" s="12">
        <v>2</v>
      </c>
      <c r="B758" s="13">
        <v>1.93641706283099</v>
      </c>
      <c r="C758" s="13">
        <v>1036.27034087472</v>
      </c>
      <c r="D758" s="14">
        <v>0.20620559358457999</v>
      </c>
      <c r="E758" s="14">
        <v>0.18980366923197201</v>
      </c>
      <c r="F758" s="12">
        <v>7.9503052087066303E-2</v>
      </c>
      <c r="G758" s="12">
        <v>4.0533508675333501</v>
      </c>
      <c r="H758" s="15">
        <v>32900304.969253801</v>
      </c>
      <c r="I758" s="15">
        <v>1710925.8906708001</v>
      </c>
      <c r="J758">
        <f>560*(1+2.2*10^(-5)*H758/(G758*1000)/((D758-E758)*1000))</f>
        <v>566.09679549930547</v>
      </c>
      <c r="K758">
        <f>(J758*(D758-E758)*1000)^(1/2)</f>
        <v>96.359103441415428</v>
      </c>
      <c r="L758">
        <f>(D758+E758)/2*1000</f>
        <v>198.004631408276</v>
      </c>
      <c r="M758">
        <f>0.8049-0.3393*F758+(0.2488+0.0393*F758+0.0732*F758*F758)*K758/L758</f>
        <v>0.90074901053474132</v>
      </c>
      <c r="N758">
        <f>H758/1000/(M758*G758*K758)*10^6</f>
        <v>93516701.588982925</v>
      </c>
      <c r="O758">
        <f t="shared" si="44"/>
        <v>18.353650604927218</v>
      </c>
      <c r="P758" s="13">
        <v>1036.27034087472</v>
      </c>
      <c r="Q758">
        <f>R758*B758*1000/K758</f>
        <v>1.6647713646301034</v>
      </c>
      <c r="R758">
        <f>LN(1/(1-F758))</f>
        <v>8.2841593998440974E-2</v>
      </c>
      <c r="S758">
        <v>6</v>
      </c>
      <c r="T758">
        <v>18.393430186815799</v>
      </c>
      <c r="U758">
        <f t="shared" si="45"/>
        <v>97311738.946952745</v>
      </c>
      <c r="V758" s="10">
        <f t="shared" si="46"/>
        <v>4.0581385928788023E-2</v>
      </c>
      <c r="W758">
        <f>6310.7*EXP(-2.62*(C758+273)*0.001-0.669*(D758-E758)/D758)*POWER(B758*(D758-E758)/D758/SQRT(J758*0.01*(D758-E758)),0.115)*POWER(((D758-E758)/D758),0.407)*1000000</f>
        <v>63926284.714774445</v>
      </c>
      <c r="X758" s="10">
        <f t="shared" si="47"/>
        <v>0.31641852601112791</v>
      </c>
      <c r="Y758">
        <f>(H758/N758)*U758</f>
        <v>34235444.942385912</v>
      </c>
      <c r="Z758" s="11">
        <f>ABS(H758-Y758)</f>
        <v>1335139.9731321111</v>
      </c>
      <c r="AA758">
        <v>33733549.445905998</v>
      </c>
      <c r="AB758" s="10">
        <f>ABS(AA758-H758)/H758</f>
        <v>2.5326345072815781E-2</v>
      </c>
      <c r="AD758" s="11"/>
    </row>
    <row r="759" spans="1:30" ht="15.6" x14ac:dyDescent="0.25">
      <c r="A759" s="12">
        <v>3</v>
      </c>
      <c r="B759" s="13">
        <v>3.0026860149377499</v>
      </c>
      <c r="C759" s="13">
        <v>1038.9124044228599</v>
      </c>
      <c r="D759" s="14">
        <v>0.19010518319717801</v>
      </c>
      <c r="E759" s="14">
        <v>0.15378259221672899</v>
      </c>
      <c r="F759" s="12">
        <v>0.19096530583393601</v>
      </c>
      <c r="G759" s="12">
        <v>3.1528731518885702</v>
      </c>
      <c r="H759" s="15">
        <v>36954680.461957999</v>
      </c>
      <c r="I759" s="15">
        <v>2521371.6942459201</v>
      </c>
      <c r="J759">
        <f>560*(1+2.2*10^(-5)*H759/(G759*1000)/((D759-E759)*1000))</f>
        <v>563.97554652826295</v>
      </c>
      <c r="K759">
        <f>(J759*(D759-E759)*1000)^(1/2)</f>
        <v>143.12600427428023</v>
      </c>
      <c r="L759">
        <f>(D759+E759)/2*1000</f>
        <v>171.94388770695352</v>
      </c>
      <c r="M759">
        <f>0.8049-0.3393*F759+(0.2488+0.0393*F759+0.0732*F759*F759)*K759/L759</f>
        <v>0.95567560972227628</v>
      </c>
      <c r="N759">
        <f>H759/1000/(M759*G759*K759)*10^6</f>
        <v>85690742.064359099</v>
      </c>
      <c r="O759">
        <f t="shared" si="44"/>
        <v>18.266255350478957</v>
      </c>
      <c r="P759" s="13">
        <v>1038.9124044228599</v>
      </c>
      <c r="Q759">
        <f>R759*B759*1000/K759</f>
        <v>4.4458003196323901</v>
      </c>
      <c r="R759">
        <f>LN(1/(1-F759))</f>
        <v>0.21191347759465737</v>
      </c>
      <c r="S759">
        <v>6</v>
      </c>
      <c r="T759">
        <v>18.3824463772435</v>
      </c>
      <c r="U759">
        <f t="shared" si="45"/>
        <v>96248733.946542546</v>
      </c>
      <c r="V759" s="10">
        <f t="shared" si="46"/>
        <v>0.12321041489235483</v>
      </c>
      <c r="W759">
        <f>6310.7*EXP(-2.62*(C759+273)*0.001-0.669*(D759-E759)/D759)*POWER(B759*(D759-E759)/D759/SQRT(J759*0.01*(D759-E759)),0.115)*POWER(((D759-E759)/D759),0.407)*1000000</f>
        <v>93559226.761830628</v>
      </c>
      <c r="X759" s="10">
        <f t="shared" si="47"/>
        <v>9.1824210036153098E-2</v>
      </c>
      <c r="Y759">
        <f>(H759/N759)*U759</f>
        <v>41507881.973890245</v>
      </c>
      <c r="Z759" s="11">
        <f>ABS(H759-Y759)</f>
        <v>4553201.5119322464</v>
      </c>
      <c r="AA759">
        <v>38853765.199007198</v>
      </c>
      <c r="AB759" s="10">
        <f>ABS(AA759-H759)/H759</f>
        <v>5.1389559138636347E-2</v>
      </c>
      <c r="AD759" s="11"/>
    </row>
    <row r="760" spans="1:30" ht="15.6" x14ac:dyDescent="0.25">
      <c r="A760" s="16">
        <v>4</v>
      </c>
      <c r="B760" s="13">
        <v>3.3628590104683398</v>
      </c>
      <c r="C760" s="13">
        <v>1040.60208711891</v>
      </c>
      <c r="D760" s="14">
        <v>0.15378259221672899</v>
      </c>
      <c r="E760" s="14">
        <v>0.122318064068692</v>
      </c>
      <c r="F760" s="12">
        <v>0.20447100412580901</v>
      </c>
      <c r="G760" s="12">
        <v>3.1554860048060198</v>
      </c>
      <c r="H760" s="15">
        <v>39510239.572166502</v>
      </c>
      <c r="I760" s="15">
        <v>2519633.6595755201</v>
      </c>
      <c r="J760">
        <f>560*(1+2.2*10^(-5)*H760/(G760*1000)/((D760-E760)*1000))</f>
        <v>564.90267256795187</v>
      </c>
      <c r="K760">
        <f>(J760*(D760-E760)*1000)^(1/2)</f>
        <v>133.3206512207154</v>
      </c>
      <c r="L760">
        <f>(D760+E760)/2*1000</f>
        <v>138.0503281427105</v>
      </c>
      <c r="M760">
        <f>0.8049-0.3393*F760+(0.2488+0.0393*F760+0.0732*F760*F760)*K760/L760</f>
        <v>0.98651489633117095</v>
      </c>
      <c r="N760">
        <f>H760/1000/(M760*G760*K760)*10^6</f>
        <v>95201179.886944085</v>
      </c>
      <c r="O760">
        <f t="shared" si="44"/>
        <v>18.371502893455212</v>
      </c>
      <c r="P760" s="13">
        <v>1040.60208711891</v>
      </c>
      <c r="Q760">
        <f>R760*B760*1000/K760</f>
        <v>5.7699029020330697</v>
      </c>
      <c r="R760">
        <f>LN(1/(1-F760))</f>
        <v>0.22874798199530011</v>
      </c>
      <c r="S760">
        <v>6</v>
      </c>
      <c r="T760">
        <v>18.394973228910601</v>
      </c>
      <c r="U760">
        <f t="shared" si="45"/>
        <v>97462010.964674592</v>
      </c>
      <c r="V760" s="10">
        <f t="shared" si="46"/>
        <v>2.3747931280004627E-2</v>
      </c>
      <c r="W760">
        <f>6310.7*EXP(-2.62*(C760+273)*0.001-0.669*(D760-E760)/D760)*POWER(B760*(D760-E760)/D760/SQRT(J760*0.01*(D760-E760)),0.115)*POWER(((D760-E760)/D760),0.407)*1000000</f>
        <v>97713044.749375254</v>
      </c>
      <c r="X760" s="10">
        <f t="shared" si="47"/>
        <v>2.6384808102316873E-2</v>
      </c>
      <c r="Y760">
        <f>(H760/N760)*U760</f>
        <v>40448526.026382834</v>
      </c>
      <c r="Z760" s="11">
        <f>ABS(H760-Y760)</f>
        <v>938286.45421633124</v>
      </c>
      <c r="AA760">
        <v>38049139.128146999</v>
      </c>
      <c r="AB760" s="10">
        <f>ABS(AA760-H760)/H760</f>
        <v>3.6980298268016451E-2</v>
      </c>
      <c r="AD760" s="11"/>
    </row>
    <row r="761" spans="1:30" ht="15.6" x14ac:dyDescent="0.25">
      <c r="A761" s="12">
        <v>5</v>
      </c>
      <c r="B761" s="13">
        <v>3.8406490779144802</v>
      </c>
      <c r="C761" s="13">
        <v>1043.5073535419101</v>
      </c>
      <c r="D761" s="14">
        <v>0.122318064068692</v>
      </c>
      <c r="E761" s="14">
        <v>9.4573183577529404E-2</v>
      </c>
      <c r="F761" s="12">
        <v>0.226640412117563</v>
      </c>
      <c r="G761" s="12">
        <v>3.1575466977651501</v>
      </c>
      <c r="H761" s="15">
        <v>41656777.4874264</v>
      </c>
      <c r="I761" s="15">
        <v>2434590.1385689098</v>
      </c>
      <c r="J761">
        <f>560*(1+2.2*10^(-5)*H761/(G761*1000)/((D761-E761)*1000))</f>
        <v>565.85819383790943</v>
      </c>
      <c r="K761">
        <f>(J761*(D761-E761)*1000)^(1/2)</f>
        <v>125.29831588244878</v>
      </c>
      <c r="L761">
        <f>(D761+E761)/2*1000</f>
        <v>108.44562382311071</v>
      </c>
      <c r="M761">
        <f>0.8049-0.3393*F761+(0.2488+0.0393*F761+0.0732*F761*F761)*K761/L761</f>
        <v>1.0301004063566015</v>
      </c>
      <c r="N761">
        <f>H761/1000/(M761*G761*K761)*10^6</f>
        <v>102214167.56253183</v>
      </c>
      <c r="O761">
        <f t="shared" si="44"/>
        <v>18.442580851982679</v>
      </c>
      <c r="P761" s="13">
        <v>1043.5073535419101</v>
      </c>
      <c r="Q761">
        <f>R761*B761*1000/K761</f>
        <v>7.8779163438045137</v>
      </c>
      <c r="R761">
        <f>LN(1/(1-F761))</f>
        <v>0.25701115371819538</v>
      </c>
      <c r="S761">
        <v>6</v>
      </c>
      <c r="T761">
        <v>18.4292523122758</v>
      </c>
      <c r="U761">
        <f t="shared" si="45"/>
        <v>100860840.94019052</v>
      </c>
      <c r="V761" s="10">
        <f t="shared" si="46"/>
        <v>1.3240108045818372E-2</v>
      </c>
      <c r="W761">
        <f>6310.7*EXP(-2.62*(C761+273)*0.001-0.669*(D761-E761)/D761)*POWER(B761*(D761-E761)/D761/SQRT(J761*0.01*(D761-E761)),0.115)*POWER(((D761-E761)/D761),0.407)*1000000</f>
        <v>103109618.62635911</v>
      </c>
      <c r="X761" s="10">
        <f t="shared" si="47"/>
        <v>8.7605376552077653E-3</v>
      </c>
      <c r="Y761">
        <f>(H761/N761)*U761</f>
        <v>41105237.252652265</v>
      </c>
      <c r="Z761" s="11">
        <f>ABS(H761-Y761)</f>
        <v>551540.23477413505</v>
      </c>
      <c r="AA761">
        <v>40029935.755943798</v>
      </c>
      <c r="AB761" s="10">
        <f>ABS(AA761-H761)/H761</f>
        <v>3.9053470518060247E-2</v>
      </c>
      <c r="AD761" s="11"/>
    </row>
    <row r="762" spans="1:30" ht="15.6" x14ac:dyDescent="0.25">
      <c r="A762" s="12">
        <v>1</v>
      </c>
      <c r="B762" s="13">
        <v>2.14061617963696</v>
      </c>
      <c r="C762" s="13">
        <v>1043.1672621386799</v>
      </c>
      <c r="D762" s="14">
        <v>0.225820691200147</v>
      </c>
      <c r="E762" s="14">
        <v>0.20575135225347299</v>
      </c>
      <c r="F762" s="12">
        <v>8.88335585380014E-2</v>
      </c>
      <c r="G762" s="12">
        <v>3.5518995254691701</v>
      </c>
      <c r="H762" s="15">
        <v>31276632.296347801</v>
      </c>
      <c r="I762" s="15">
        <v>1612527.2133184001</v>
      </c>
      <c r="J762">
        <f>560*(1+2.2*10^(-5)*H762/(G762*1000)/((D762-E762)*1000))</f>
        <v>565.40551345005656</v>
      </c>
      <c r="K762">
        <f>(J762*(D762-E762)*1000)^(1/2)</f>
        <v>106.52377618047267</v>
      </c>
      <c r="L762">
        <f>(D762+E762)/2*1000</f>
        <v>215.78602172680999</v>
      </c>
      <c r="M762">
        <f>0.8049-0.3393*F762+(0.2488+0.0393*F762+0.0732*F762*F762)*K762/L762</f>
        <v>0.89958864088596957</v>
      </c>
      <c r="N762">
        <f>H762/1000/(M762*G762*K762)*10^6</f>
        <v>91890115.164118528</v>
      </c>
      <c r="O762">
        <f t="shared" si="44"/>
        <v>18.336104020758668</v>
      </c>
      <c r="P762" s="13">
        <v>1043.1672621386799</v>
      </c>
      <c r="Q762">
        <f>R762*B762*1000/K762</f>
        <v>1.8694500007760997</v>
      </c>
      <c r="R762">
        <f>LN(1/(1-F762))</f>
        <v>9.3029696476007756E-2</v>
      </c>
      <c r="S762">
        <v>6</v>
      </c>
      <c r="T762">
        <v>18.3730583146592</v>
      </c>
      <c r="U762">
        <f t="shared" si="45"/>
        <v>95349373.042295545</v>
      </c>
      <c r="V762" s="10">
        <f t="shared" si="46"/>
        <v>3.7645593021607138E-2</v>
      </c>
      <c r="W762">
        <f>6310.7*EXP(-2.62*(C762+273)*0.001-0.669*(D762-E762)/D762)*POWER(B762*(D762-E762)/D762/SQRT(J762*0.01*(D762-E762)),0.115)*POWER(((D762-E762)/D762),0.407)*1000000</f>
        <v>66109883.006064989</v>
      </c>
      <c r="X762" s="10">
        <f t="shared" si="47"/>
        <v>0.28055500977454717</v>
      </c>
      <c r="Y762">
        <f>(H762/N762)*U762</f>
        <v>32454059.666862566</v>
      </c>
      <c r="Z762" s="11">
        <f>ABS(H762-Y762)</f>
        <v>1177427.3705147654</v>
      </c>
      <c r="AA762">
        <v>31104842.3453313</v>
      </c>
      <c r="AB762" s="10">
        <f>ABS(AA762-H762)/H762</f>
        <v>5.4925974570657551E-3</v>
      </c>
      <c r="AD762" s="11"/>
    </row>
    <row r="763" spans="1:30" ht="15.6" x14ac:dyDescent="0.25">
      <c r="A763" s="12">
        <v>2</v>
      </c>
      <c r="B763" s="13">
        <v>2.2815411679407598</v>
      </c>
      <c r="C763" s="13">
        <v>1036.22486323156</v>
      </c>
      <c r="D763" s="14">
        <v>0.20575135225347299</v>
      </c>
      <c r="E763" s="14">
        <v>0.18915274711437399</v>
      </c>
      <c r="F763" s="12">
        <v>8.0633937826458696E-2</v>
      </c>
      <c r="G763" s="12">
        <v>3.5535505705409101</v>
      </c>
      <c r="H763" s="15">
        <v>31345036.7872766</v>
      </c>
      <c r="I763" s="15">
        <v>1570513.90405141</v>
      </c>
      <c r="J763">
        <f>560*(1+2.2*10^(-5)*H763/(G763*1000)/((D763-E763)*1000))</f>
        <v>566.54704608157692</v>
      </c>
      <c r="K763">
        <f>(J763*(D763-E763)*1000)^(1/2)</f>
        <v>96.973659880562508</v>
      </c>
      <c r="L763">
        <f>(D763+E763)/2*1000</f>
        <v>197.45204968392349</v>
      </c>
      <c r="M763">
        <f>0.8049-0.3393*F763+(0.2488+0.0393*F763+0.0732*F763*F763)*K763/L763</f>
        <v>0.90152290889880238</v>
      </c>
      <c r="N763">
        <f>H763/1000/(M763*G763*K763)*10^6</f>
        <v>100896413.70194501</v>
      </c>
      <c r="O763">
        <f t="shared" si="44"/>
        <v>18.42960494159945</v>
      </c>
      <c r="P763" s="13">
        <v>1036.22486323156</v>
      </c>
      <c r="Q763">
        <f>R763*B763*1000/K763</f>
        <v>1.9779725839570097</v>
      </c>
      <c r="R763">
        <f>LN(1/(1-F763))</f>
        <v>8.4070909306820277E-2</v>
      </c>
      <c r="S763">
        <v>6</v>
      </c>
      <c r="T763">
        <v>18.390629507191399</v>
      </c>
      <c r="U763">
        <f t="shared" si="45"/>
        <v>97039581.233646229</v>
      </c>
      <c r="V763" s="10">
        <f t="shared" si="46"/>
        <v>3.8225664587961748E-2</v>
      </c>
      <c r="W763">
        <f>6310.7*EXP(-2.62*(C763+273)*0.001-0.669*(D763-E763)/D763)*POWER(B763*(D763-E763)/D763/SQRT(J763*0.01*(D763-E763)),0.115)*POWER(((D763-E763)/D763),0.407)*1000000</f>
        <v>65535790.931564197</v>
      </c>
      <c r="X763" s="10">
        <f t="shared" si="47"/>
        <v>0.35046461487559449</v>
      </c>
      <c r="Y763">
        <f>(H763/N763)*U763</f>
        <v>30146851.924548842</v>
      </c>
      <c r="Z763" s="11">
        <f>ABS(H763-Y763)</f>
        <v>1198184.8627277575</v>
      </c>
      <c r="AA763">
        <v>28569663.6662331</v>
      </c>
      <c r="AB763" s="10">
        <f>ABS(AA763-H763)/H763</f>
        <v>8.8542665937149684E-2</v>
      </c>
      <c r="AD763" s="11"/>
    </row>
    <row r="764" spans="1:30" ht="15.6" x14ac:dyDescent="0.25">
      <c r="A764" s="12">
        <v>3</v>
      </c>
      <c r="B764" s="13">
        <v>2.1848448175252702</v>
      </c>
      <c r="C764" s="13">
        <v>1039.31500576804</v>
      </c>
      <c r="D764" s="14">
        <v>0.18949017118575401</v>
      </c>
      <c r="E764" s="14">
        <v>0.157552589253388</v>
      </c>
      <c r="F764" s="12">
        <v>0.16845589479991899</v>
      </c>
      <c r="G764" s="12">
        <v>3.1626020827659</v>
      </c>
      <c r="H764" s="15">
        <v>39243399.466731198</v>
      </c>
      <c r="I764" s="15">
        <v>2516132.8594266698</v>
      </c>
      <c r="J764">
        <f>560*(1+2.2*10^(-5)*H764/(G764*1000)/((D764-E764)*1000))</f>
        <v>564.78663976932205</v>
      </c>
      <c r="K764">
        <f>(J764*(D764-E764)*1000)^(1/2)</f>
        <v>134.30532223980705</v>
      </c>
      <c r="L764">
        <f>(D764+E764)/2*1000</f>
        <v>173.521380219571</v>
      </c>
      <c r="M764">
        <f>0.8049-0.3393*F764+(0.2488+0.0393*F764+0.0732*F764*F764)*K764/L764</f>
        <v>0.94704567657020755</v>
      </c>
      <c r="N764">
        <f>H764/1000/(M764*G764*K764)*10^6</f>
        <v>97556883.828853637</v>
      </c>
      <c r="O764">
        <f t="shared" si="44"/>
        <v>18.395946189728207</v>
      </c>
      <c r="P764" s="13">
        <v>1039.31500576804</v>
      </c>
      <c r="Q764">
        <f>R764*B764*1000/K764</f>
        <v>3.0009263069125174</v>
      </c>
      <c r="R764">
        <f>LN(1/(1-F764))</f>
        <v>0.18447093882132806</v>
      </c>
      <c r="S764">
        <v>6</v>
      </c>
      <c r="T764">
        <v>18.374119720551398</v>
      </c>
      <c r="U764">
        <f t="shared" si="45"/>
        <v>95450631.157133579</v>
      </c>
      <c r="V764" s="10">
        <f t="shared" si="46"/>
        <v>2.158999538582133E-2</v>
      </c>
      <c r="W764">
        <f>6310.7*EXP(-2.62*(C764+273)*0.001-0.669*(D764-E764)/D764)*POWER(B764*(D764-E764)/D764/SQRT(J764*0.01*(D764-E764)),0.115)*POWER(((D764-E764)/D764),0.407)*1000000</f>
        <v>86305093.40804553</v>
      </c>
      <c r="X764" s="10">
        <f t="shared" si="47"/>
        <v>0.11533568907907504</v>
      </c>
      <c r="Y764">
        <f>(H764/N764)*U764</f>
        <v>38396134.653320529</v>
      </c>
      <c r="Z764" s="11">
        <f>ABS(H764-Y764)</f>
        <v>847264.81341066957</v>
      </c>
      <c r="AA764">
        <v>35910656.967641503</v>
      </c>
      <c r="AB764" s="10">
        <f>ABS(AA764-H764)/H764</f>
        <v>8.4924918441763586E-2</v>
      </c>
      <c r="AD764" s="11"/>
    </row>
    <row r="765" spans="1:30" ht="15.6" x14ac:dyDescent="0.25">
      <c r="A765" s="12">
        <v>5</v>
      </c>
      <c r="B765" s="13">
        <v>2.9967983667721199</v>
      </c>
      <c r="C765" s="13">
        <v>1034.41481711539</v>
      </c>
      <c r="D765" s="14">
        <v>0.12646746776496001</v>
      </c>
      <c r="E765" s="14">
        <v>9.80061463749589E-2</v>
      </c>
      <c r="F765" s="12">
        <v>0.22487074990592901</v>
      </c>
      <c r="G765" s="12">
        <v>3.1669639182642801</v>
      </c>
      <c r="H765" s="15">
        <v>43690351.226182498</v>
      </c>
      <c r="I765" s="15">
        <v>2513462.56387043</v>
      </c>
      <c r="J765">
        <f>560*(1+2.2*10^(-5)*H765/(G765*1000)/((D765-E765)*1000))</f>
        <v>565.97170119632403</v>
      </c>
      <c r="K765">
        <f>(J765*(D765-E765)*1000)^(1/2)</f>
        <v>126.91848756345253</v>
      </c>
      <c r="L765">
        <f>(D765+E765)/2*1000</f>
        <v>112.23680706995945</v>
      </c>
      <c r="M765">
        <f>0.8049-0.3393*F765+(0.2488+0.0393*F765+0.0732*F765*F765)*K765/L765</f>
        <v>1.0241259743063311</v>
      </c>
      <c r="N765">
        <f>H765/1000/(M765*G765*K765)*10^6</f>
        <v>106136350.7661957</v>
      </c>
      <c r="O765">
        <f t="shared" si="44"/>
        <v>18.480235153448266</v>
      </c>
      <c r="P765" s="13">
        <v>1034.41481711539</v>
      </c>
      <c r="Q765">
        <f>R765*B765*1000/K765</f>
        <v>6.0145763215586499</v>
      </c>
      <c r="R765">
        <f>LN(1/(1-F765))</f>
        <v>0.25472548921914989</v>
      </c>
      <c r="S765">
        <v>6</v>
      </c>
      <c r="T765">
        <v>18.416935443298598</v>
      </c>
      <c r="U765">
        <f t="shared" si="45"/>
        <v>99626170.423685715</v>
      </c>
      <c r="V765" s="10">
        <f t="shared" si="46"/>
        <v>6.1337895033258198E-2</v>
      </c>
      <c r="W765">
        <f>6310.7*EXP(-2.62*(C765+273)*0.001-0.669*(D765-E765)/D765)*POWER(B765*(D765-E765)/D765/SQRT(J765*0.01*(D765-E765)),0.115)*POWER(((D765-E765)/D765),0.407)*1000000</f>
        <v>102175255.35201272</v>
      </c>
      <c r="X765" s="10">
        <f t="shared" si="47"/>
        <v>3.7320817849755772E-2</v>
      </c>
      <c r="Y765">
        <f>(H765/N765)*U765</f>
        <v>41010477.048704736</v>
      </c>
      <c r="Z765" s="11">
        <f>ABS(H765-Y765)</f>
        <v>2679874.1774777621</v>
      </c>
      <c r="AA765">
        <v>40723696.168049298</v>
      </c>
      <c r="AB765" s="10">
        <f>ABS(AA765-H765)/H765</f>
        <v>6.7901835871609112E-2</v>
      </c>
      <c r="AD765" s="11"/>
    </row>
    <row r="766" spans="1:30" ht="15.6" x14ac:dyDescent="0.25">
      <c r="A766" s="12">
        <v>6</v>
      </c>
      <c r="B766" s="13">
        <v>3.4660537003190202</v>
      </c>
      <c r="C766" s="13">
        <v>1043.7042384075901</v>
      </c>
      <c r="D766" s="14">
        <v>9.80061463749589E-2</v>
      </c>
      <c r="E766" s="14">
        <v>7.65208688291696E-2</v>
      </c>
      <c r="F766" s="12">
        <v>0.21900032097554001</v>
      </c>
      <c r="G766" s="12">
        <v>3.1686677860958499</v>
      </c>
      <c r="H766" s="15">
        <v>40653322.114345603</v>
      </c>
      <c r="I766" s="15">
        <v>1969340.3996465199</v>
      </c>
      <c r="J766">
        <f>560*(1+2.2*10^(-5)*H766/(G766*1000)/((D766-E766)*1000))</f>
        <v>567.35680207414862</v>
      </c>
      <c r="K766">
        <f>(J766*(D766-E766)*1000)^(1/2)</f>
        <v>110.40751043318805</v>
      </c>
      <c r="L766">
        <f>(D766+E766)/2*1000</f>
        <v>87.263507602064252</v>
      </c>
      <c r="M766">
        <f>0.8049-0.3393*F766+(0.2488+0.0393*F766+0.0732*F766*F766)*K766/L766</f>
        <v>1.0607111163706144</v>
      </c>
      <c r="N766">
        <f>H766/1000/(M766*G766*K766)*10^6</f>
        <v>109552828.52002355</v>
      </c>
      <c r="O766">
        <f t="shared" si="44"/>
        <v>18.511917443115824</v>
      </c>
      <c r="P766" s="13">
        <v>1043.7042384075901</v>
      </c>
      <c r="Q766">
        <f>R766*B766*1000/K766</f>
        <v>7.7598074839095839</v>
      </c>
      <c r="R766">
        <f>LN(1/(1-F766))</f>
        <v>0.24718054012274032</v>
      </c>
      <c r="S766">
        <v>6</v>
      </c>
      <c r="T766">
        <v>18.425627911338498</v>
      </c>
      <c r="U766">
        <f t="shared" si="45"/>
        <v>100495942.48235685</v>
      </c>
      <c r="V766" s="10">
        <f t="shared" si="46"/>
        <v>8.267140301184768E-2</v>
      </c>
      <c r="W766">
        <f>6310.7*EXP(-2.62*(C766+273)*0.001-0.669*(D766-E766)/D766)*POWER(B766*(D766-E766)/D766/SQRT(J766*0.01*(D766-E766)),0.115)*POWER(((D766-E766)/D766),0.407)*1000000</f>
        <v>102035012.90627392</v>
      </c>
      <c r="X766" s="10">
        <f t="shared" si="47"/>
        <v>6.8622743157887217E-2</v>
      </c>
      <c r="Y766">
        <f>(H766/N766)*U766</f>
        <v>37292454.938060075</v>
      </c>
      <c r="Z766" s="11">
        <f>ABS(H766-Y766)</f>
        <v>3360867.1762855276</v>
      </c>
      <c r="AA766">
        <v>39282121.223866098</v>
      </c>
      <c r="AB766" s="10">
        <f>ABS(AA766-H766)/H766</f>
        <v>3.3729122717762849E-2</v>
      </c>
      <c r="AD766" s="11"/>
    </row>
    <row r="767" spans="1:30" ht="15.6" x14ac:dyDescent="0.25">
      <c r="A767" s="12">
        <v>7</v>
      </c>
      <c r="B767" s="13">
        <v>3.9894970116011601</v>
      </c>
      <c r="C767" s="13">
        <v>1055.4404110125299</v>
      </c>
      <c r="D767" s="14">
        <v>7.65208688291696E-2</v>
      </c>
      <c r="E767" s="14">
        <v>6.1025242022099101E-2</v>
      </c>
      <c r="F767" s="12">
        <v>0.20223768072401799</v>
      </c>
      <c r="G767" s="12">
        <v>3.1698238321085199</v>
      </c>
      <c r="H767" s="15">
        <v>36660763.765907198</v>
      </c>
      <c r="I767" s="15">
        <v>1470124.5881735501</v>
      </c>
      <c r="J767">
        <f>560*(1+2.2*10^(-5)*H767/(G767*1000)/((D767-E767)*1000))</f>
        <v>569.19534316837166</v>
      </c>
      <c r="K767">
        <f>(J767*(D767-E767)*1000)^(1/2)</f>
        <v>93.915060656209505</v>
      </c>
      <c r="L767">
        <f>(D767+E767)/2*1000</f>
        <v>68.773055425634354</v>
      </c>
      <c r="M767">
        <f>0.8049-0.3393*F767+(0.2488+0.0393*F767+0.0732*F767*F767)*K767/L767</f>
        <v>1.0909788159064302</v>
      </c>
      <c r="N767">
        <f>H767/1000/(M767*G767*K767)*10^6</f>
        <v>112879433.48669164</v>
      </c>
      <c r="O767">
        <f t="shared" si="44"/>
        <v>18.541830846774513</v>
      </c>
      <c r="P767" s="13">
        <v>1055.4404110125299</v>
      </c>
      <c r="Q767">
        <f>R767*B767*1000/K767</f>
        <v>9.5980898713477387</v>
      </c>
      <c r="R767">
        <f>LN(1/(1-F767))</f>
        <v>0.22594457141593385</v>
      </c>
      <c r="S767">
        <v>6</v>
      </c>
      <c r="T767">
        <v>18.438163747916398</v>
      </c>
      <c r="U767">
        <f t="shared" si="45"/>
        <v>101763672.6213381</v>
      </c>
      <c r="V767" s="10">
        <f t="shared" si="46"/>
        <v>9.8474633704323786E-2</v>
      </c>
      <c r="W767">
        <f>6310.7*EXP(-2.62*(C767+273)*0.001-0.669*(D767-E767)/D767)*POWER(B767*(D767-E767)/D767/SQRT(J767*0.01*(D767-E767)),0.115)*POWER(((D767-E767)/D767),0.407)*1000000</f>
        <v>99396510.352298573</v>
      </c>
      <c r="X767" s="10">
        <f t="shared" si="47"/>
        <v>0.11944534728713613</v>
      </c>
      <c r="Y767">
        <f>(H767/N767)*U767</f>
        <v>33050608.482738741</v>
      </c>
      <c r="Z767" s="11">
        <f>ABS(H767-Y767)</f>
        <v>3610155.2831684574</v>
      </c>
      <c r="AA767">
        <v>34775995.041099101</v>
      </c>
      <c r="AB767" s="10">
        <f>ABS(AA767-H767)/H767</f>
        <v>5.1411059977993258E-2</v>
      </c>
      <c r="AD767" s="11"/>
    </row>
    <row r="768" spans="1:30" ht="15.6" x14ac:dyDescent="0.25">
      <c r="A768" s="17" t="s">
        <v>22</v>
      </c>
      <c r="B768" s="18">
        <v>1.84008798281682</v>
      </c>
      <c r="C768" s="18">
        <v>1035.69662834722</v>
      </c>
      <c r="D768" s="19">
        <v>0.25</v>
      </c>
      <c r="E768" s="19">
        <v>0.22791212430631599</v>
      </c>
      <c r="F768" s="20">
        <v>8.8316176304214303E-2</v>
      </c>
      <c r="G768" s="20">
        <v>2</v>
      </c>
      <c r="H768" s="21">
        <v>20648502.2477074</v>
      </c>
      <c r="I768" s="21">
        <v>1188449.23580924</v>
      </c>
      <c r="J768">
        <f>560*(1+2.2*10^(-5)*H768/(G768*1000)/((D768-E768)*1000))</f>
        <v>565.75857885157552</v>
      </c>
      <c r="K768">
        <f>(J768*(D768-E768)*1000)^(1/2)</f>
        <v>111.78732111607704</v>
      </c>
      <c r="L768">
        <f>(D768+E768)/2*1000</f>
        <v>238.956062153158</v>
      </c>
      <c r="M768">
        <f>0.8049-0.3393*F768+(0.2488+0.0393*F768+0.0732*F768*F768)*K768/L768</f>
        <v>0.89321758888890679</v>
      </c>
      <c r="N768">
        <f>H768/1000/(M768*G768*K768)*10^6</f>
        <v>103397191.95327494</v>
      </c>
      <c r="O768">
        <f t="shared" si="44"/>
        <v>18.454088362544841</v>
      </c>
      <c r="P768" s="18">
        <v>1035.69662834722</v>
      </c>
      <c r="Q768">
        <f>R768*B768*1000/K768</f>
        <v>1.5219818770459079</v>
      </c>
      <c r="R768">
        <f>LN(1/(1-F768))</f>
        <v>9.2462033560879883E-2</v>
      </c>
      <c r="S768">
        <v>6</v>
      </c>
      <c r="T768">
        <v>18.396625048511002</v>
      </c>
      <c r="U768">
        <f t="shared" si="45"/>
        <v>97623133.660858944</v>
      </c>
      <c r="V768" s="10">
        <f t="shared" si="46"/>
        <v>5.5843472954519704E-2</v>
      </c>
      <c r="W768">
        <f>6310.7*EXP(-2.62*(C768+273)*0.001-0.669*(D768-E768)/D768)*POWER(B768*(D768-E768)/D768/SQRT(J768*0.01*(D768-E768)),0.115)*POWER(((D768-E768)/D768),0.407)*1000000</f>
        <v>65708282.862691388</v>
      </c>
      <c r="X768" s="10">
        <f t="shared" si="47"/>
        <v>0.36450611838293556</v>
      </c>
      <c r="Y768">
        <f>(H768/N768)*U768</f>
        <v>19495418.170886211</v>
      </c>
      <c r="Z768" s="11">
        <f>ABS(H768-Y768)</f>
        <v>1153084.0768211894</v>
      </c>
      <c r="AA768">
        <v>21557419.282628</v>
      </c>
      <c r="AB768" s="10">
        <f>ABS(AA768-H768)/H768</f>
        <v>4.4018545462372036E-2</v>
      </c>
      <c r="AD768" s="11"/>
    </row>
    <row r="769" spans="1:30" ht="15.6" x14ac:dyDescent="0.25">
      <c r="A769" s="12">
        <v>4</v>
      </c>
      <c r="B769" s="13">
        <v>2.8337309842952898</v>
      </c>
      <c r="C769" s="13">
        <v>1034.0166654484799</v>
      </c>
      <c r="D769" s="14">
        <v>0.15966666392680501</v>
      </c>
      <c r="E769" s="14">
        <v>0.12851290399877702</v>
      </c>
      <c r="F769" s="12">
        <v>0.19499537113887999</v>
      </c>
      <c r="G769" s="12">
        <v>3.1264876623899598</v>
      </c>
      <c r="H769" s="15">
        <v>35982998.607120201</v>
      </c>
      <c r="I769" s="15">
        <v>2172328.7804469699</v>
      </c>
      <c r="J769">
        <f>560*(1+2.2*10^(-5)*H769/(G769*1000)/((D769-E769)*1000))</f>
        <v>564.55135668170885</v>
      </c>
      <c r="K769">
        <f>(J769*(D769-E769)*1000)^(1/2)</f>
        <v>132.6193705048567</v>
      </c>
      <c r="L769">
        <f>(D769+E769)/2*1000</f>
        <v>144.08978396279102</v>
      </c>
      <c r="M769">
        <f>0.8049-0.3393*F769+(0.2488+0.0393*F769+0.0732*F769*F769)*K769/L769</f>
        <v>0.97734709659971286</v>
      </c>
      <c r="N769">
        <f>H769/1000/(M769*G769*K769)*10^6</f>
        <v>88794250.035625622</v>
      </c>
      <c r="O769">
        <f t="shared" si="44"/>
        <v>18.301832454014843</v>
      </c>
      <c r="P769" s="13">
        <v>1034.0166654484799</v>
      </c>
      <c r="Q769">
        <f>R769*B769*1000/K769</f>
        <v>4.6347437541728382</v>
      </c>
      <c r="R769">
        <f>LN(1/(1-F769))</f>
        <v>0.21690725144206832</v>
      </c>
      <c r="S769">
        <v>6</v>
      </c>
      <c r="T769">
        <v>18.397613732158099</v>
      </c>
      <c r="U769">
        <f t="shared" si="45"/>
        <v>97719699.785495937</v>
      </c>
      <c r="V769" s="10">
        <f t="shared" si="46"/>
        <v>0.10051833025549838</v>
      </c>
      <c r="W769">
        <f>6310.7*EXP(-2.62*(C769+273)*0.001-0.669*(D769-E769)/D769)*POWER(B769*(D769-E769)/D769/SQRT(J769*0.01*(D769-E769)),0.115)*POWER(((D769-E769)/D769),0.407)*1000000</f>
        <v>95753056.855669543</v>
      </c>
      <c r="X769" s="10">
        <f t="shared" si="47"/>
        <v>7.8370016270782633E-2</v>
      </c>
      <c r="Y769">
        <f>(H769/N769)*U769</f>
        <v>39599949.544693843</v>
      </c>
      <c r="Z769" s="11">
        <f>ABS(H769-Y769)</f>
        <v>3616950.9375736415</v>
      </c>
      <c r="AA769">
        <v>37311916.321686096</v>
      </c>
      <c r="AB769" s="10">
        <f>ABS(AA769-H769)/H769</f>
        <v>3.6931822416348965E-2</v>
      </c>
      <c r="AD769" s="11"/>
    </row>
    <row r="770" spans="1:30" ht="15.6" x14ac:dyDescent="0.25">
      <c r="A770" s="12">
        <v>5</v>
      </c>
      <c r="B770" s="13">
        <v>3.1472206668551399</v>
      </c>
      <c r="C770" s="13">
        <v>1036.8625460948899</v>
      </c>
      <c r="D770" s="14">
        <v>0.12851290399877702</v>
      </c>
      <c r="E770" s="14">
        <v>0.104334456138687</v>
      </c>
      <c r="F770" s="12">
        <v>0.18799395012743</v>
      </c>
      <c r="G770" s="12">
        <v>3.1285738223750901</v>
      </c>
      <c r="H770" s="15">
        <v>35054067.402419299</v>
      </c>
      <c r="I770" s="15">
        <v>1873030.33923988</v>
      </c>
      <c r="J770">
        <f>560*(1+2.2*10^(-5)*H770/(G770*1000)/((D770-E770)*1000))</f>
        <v>565.70918742164827</v>
      </c>
      <c r="K770">
        <f>(J770*(D770-E770)*1000)^(1/2)</f>
        <v>116.95285414237745</v>
      </c>
      <c r="L770">
        <f>(D770+E770)/2*1000</f>
        <v>116.42368006873201</v>
      </c>
      <c r="M770">
        <f>0.8049-0.3393*F770+(0.2488+0.0393*F770+0.0732*F770*F770)*K770/L770</f>
        <v>1.0010650256607705</v>
      </c>
      <c r="N770">
        <f>H770/1000/(M770*G770*K770)*10^6</f>
        <v>95701533.472258076</v>
      </c>
      <c r="O770">
        <f t="shared" ref="O770:O833" si="48">LN(N770)</f>
        <v>18.376744880038359</v>
      </c>
      <c r="P770" s="13">
        <v>1036.8625460948899</v>
      </c>
      <c r="Q770">
        <f>R770*B770*1000/K770</f>
        <v>5.6039743852191792</v>
      </c>
      <c r="R770">
        <f>LN(1/(1-F770))</f>
        <v>0.20824748826623182</v>
      </c>
      <c r="S770">
        <v>6</v>
      </c>
      <c r="T770">
        <v>18.401152509341301</v>
      </c>
      <c r="U770">
        <f t="shared" ref="U770:U833" si="49">EXP(T770)</f>
        <v>98066120.621003121</v>
      </c>
      <c r="V770" s="10">
        <f t="shared" ref="V770:V833" si="50">ABS(U770-N770)/N770</f>
        <v>2.4707933749363489E-2</v>
      </c>
      <c r="W770">
        <f>6310.7*EXP(-2.62*(C770+273)*0.001-0.669*(D770-E770)/D770)*POWER(B770*(D770-E770)/D770/SQRT(J770*0.01*(D770-E770)),0.115)*POWER(((D770-E770)/D770),0.407)*1000000</f>
        <v>96206719.558449373</v>
      </c>
      <c r="X770" s="10">
        <f t="shared" ref="X770:X833" si="51">ABS(W770-N770)/N770</f>
        <v>5.2787668897462305E-3</v>
      </c>
      <c r="Y770">
        <f>(H770/N770)*U770</f>
        <v>35920180.977443993</v>
      </c>
      <c r="Z770" s="11">
        <f>ABS(H770-Y770)</f>
        <v>866113.5750246942</v>
      </c>
      <c r="AA770">
        <v>34406033.746084802</v>
      </c>
      <c r="AB770" s="10">
        <f>ABS(AA770-H770)/H770</f>
        <v>1.8486689401691861E-2</v>
      </c>
      <c r="AD770" s="11"/>
    </row>
    <row r="771" spans="1:30" ht="15.6" x14ac:dyDescent="0.25">
      <c r="A771" s="12">
        <v>6</v>
      </c>
      <c r="B771" s="13">
        <v>3.5081903438538502</v>
      </c>
      <c r="C771" s="13">
        <v>1040.24217786709</v>
      </c>
      <c r="D771" s="14">
        <v>0.104334456138687</v>
      </c>
      <c r="E771" s="14">
        <v>8.5992609812808193E-2</v>
      </c>
      <c r="F771" s="12">
        <v>0.175630218263608</v>
      </c>
      <c r="G771" s="12">
        <v>3.13005200390353</v>
      </c>
      <c r="H771" s="15">
        <v>32003492.762901299</v>
      </c>
      <c r="I771" s="15">
        <v>1454777.05625027</v>
      </c>
      <c r="J771">
        <f>560*(1+2.2*10^(-5)*H771/(G771*1000)/((D771-E771)*1000))</f>
        <v>566.86773426736568</v>
      </c>
      <c r="K771">
        <f>(J771*(D771-E771)*1000)^(1/2)</f>
        <v>101.96764618755856</v>
      </c>
      <c r="L771">
        <f>(D771+E771)/2*1000</f>
        <v>95.163532975747586</v>
      </c>
      <c r="M771">
        <f>0.8049-0.3393*F771+(0.2488+0.0393*F771+0.0732*F771*F771)*K771/L771</f>
        <v>1.0217127983553598</v>
      </c>
      <c r="N771">
        <f>H771/1000/(M771*G771*K771)*10^6</f>
        <v>98141930.740009218</v>
      </c>
      <c r="O771">
        <f t="shared" si="48"/>
        <v>18.401925261756432</v>
      </c>
      <c r="P771" s="13">
        <v>1040.24217786709</v>
      </c>
      <c r="Q771">
        <f>R771*B771*1000/K771</f>
        <v>6.6448346658271227</v>
      </c>
      <c r="R771">
        <f>LN(1/(1-F771))</f>
        <v>0.19313608549402889</v>
      </c>
      <c r="S771">
        <v>6</v>
      </c>
      <c r="T771">
        <v>18.408715902929199</v>
      </c>
      <c r="U771">
        <f t="shared" si="49"/>
        <v>98810645.306310415</v>
      </c>
      <c r="V771" s="10">
        <f t="shared" si="50"/>
        <v>6.813749854511309E-3</v>
      </c>
      <c r="W771">
        <f>6310.7*EXP(-2.62*(C771+273)*0.001-0.669*(D771-E771)/D771)*POWER(B771*(D771-E771)/D771/SQRT(J771*0.01*(D771-E771)),0.115)*POWER(((D771-E771)/D771),0.407)*1000000</f>
        <v>95463032.723746985</v>
      </c>
      <c r="X771" s="10">
        <f t="shared" si="51"/>
        <v>2.7296161753318098E-2</v>
      </c>
      <c r="Y771">
        <f>(H771/N771)*U771</f>
        <v>32221556.557058372</v>
      </c>
      <c r="Z771" s="11">
        <f>ABS(H771-Y771)</f>
        <v>218063.7941570729</v>
      </c>
      <c r="AA771">
        <v>31422597.1082648</v>
      </c>
      <c r="AB771" s="10">
        <f>ABS(AA771-H771)/H771</f>
        <v>1.8151008045905456E-2</v>
      </c>
      <c r="AD771" s="11"/>
    </row>
    <row r="772" spans="1:30" ht="15.6" x14ac:dyDescent="0.25">
      <c r="A772" s="16">
        <v>7</v>
      </c>
      <c r="B772" s="13">
        <v>3.90939064650938</v>
      </c>
      <c r="C772" s="13">
        <v>1049.9225341629401</v>
      </c>
      <c r="D772" s="14">
        <v>8.5992609812808193E-2</v>
      </c>
      <c r="E772" s="14">
        <v>7.2030674531148309E-2</v>
      </c>
      <c r="F772" s="12">
        <v>0.162173446850054</v>
      </c>
      <c r="G772" s="12">
        <v>3.13108123611006</v>
      </c>
      <c r="H772" s="15">
        <v>28865866.143452499</v>
      </c>
      <c r="I772" s="15">
        <v>1161871.3209420999</v>
      </c>
      <c r="J772">
        <f>560*(1+2.2*10^(-5)*H772/(G772*1000)/((D772-E772)*1000))</f>
        <v>568.13495856232453</v>
      </c>
      <c r="K772">
        <f>(J772*(D772-E772)*1000)^(1/2)</f>
        <v>89.063255738243114</v>
      </c>
      <c r="L772">
        <f>(D772+E772)/2*1000</f>
        <v>79.011642171978252</v>
      </c>
      <c r="M772">
        <f>0.8049-0.3393*F772+(0.2488+0.0393*F772+0.0732*F772*F772)*K772/L772</f>
        <v>1.0396804200475276</v>
      </c>
      <c r="N772">
        <f>H772/1000/(M772*G772*K772)*10^6</f>
        <v>99561590.491336644</v>
      </c>
      <c r="O772">
        <f t="shared" si="48"/>
        <v>18.41628701054033</v>
      </c>
      <c r="P772" s="13">
        <v>1049.9225341629401</v>
      </c>
      <c r="Q772">
        <f>R772*B772*1000/K772</f>
        <v>7.7668832680896127</v>
      </c>
      <c r="R772">
        <f>LN(1/(1-F772))</f>
        <v>0.17694417707081575</v>
      </c>
      <c r="S772">
        <v>6</v>
      </c>
      <c r="T772">
        <v>18.4058979509553</v>
      </c>
      <c r="U772">
        <f t="shared" si="49"/>
        <v>98532593.605494127</v>
      </c>
      <c r="V772" s="10">
        <f t="shared" si="50"/>
        <v>1.0335279707409408E-2</v>
      </c>
      <c r="W772">
        <f>6310.7*EXP(-2.62*(C772+273)*0.001-0.669*(D772-E772)/D772)*POWER(B772*(D772-E772)/D772/SQRT(J772*0.01*(D772-E772)),0.115)*POWER(((D772-E772)/D772),0.407)*1000000</f>
        <v>92654186.271319285</v>
      </c>
      <c r="X772" s="10">
        <f t="shared" si="51"/>
        <v>6.937820283835669E-2</v>
      </c>
      <c r="Y772">
        <f>(H772/N772)*U772</f>
        <v>28567529.34286328</v>
      </c>
      <c r="Z772" s="11">
        <f>ABS(H772-Y772)</f>
        <v>298336.80058921874</v>
      </c>
      <c r="AA772">
        <v>27706587.713132098</v>
      </c>
      <c r="AB772" s="10">
        <f>ABS(AA772-H772)/H772</f>
        <v>4.0160874596979798E-2</v>
      </c>
      <c r="AD772" s="11"/>
    </row>
    <row r="773" spans="1:30" ht="15.6" x14ac:dyDescent="0.25">
      <c r="A773" s="12">
        <v>2</v>
      </c>
      <c r="B773" s="13">
        <v>1.8356499782845299</v>
      </c>
      <c r="C773" s="13">
        <v>1051.61185031995</v>
      </c>
      <c r="D773" s="14">
        <v>0.18770147636397702</v>
      </c>
      <c r="E773" s="14">
        <v>0.15942108307422001</v>
      </c>
      <c r="F773" s="12">
        <v>0.15058663987788301</v>
      </c>
      <c r="G773" s="12">
        <v>3.8547840070724599</v>
      </c>
      <c r="H773" s="15">
        <v>39790145.259677701</v>
      </c>
      <c r="I773" s="15">
        <v>2387804.3609960899</v>
      </c>
      <c r="J773">
        <f>560*(1+2.2*10^(-5)*H773/(G773*1000)/((D773-E773)*1000))</f>
        <v>564.4967706648315</v>
      </c>
      <c r="K773">
        <f>(J773*(D773-E773)*1000)^(1/2)</f>
        <v>126.34947837327704</v>
      </c>
      <c r="L773">
        <f>(D773+E773)/2*1000</f>
        <v>173.56127971909851</v>
      </c>
      <c r="M773">
        <f>0.8049-0.3393*F773+(0.2488+0.0393*F773+0.0732*F773*F773)*K773/L773</f>
        <v>0.94044448163881766</v>
      </c>
      <c r="N773">
        <f>H773/1000/(M773*G773*K773)*10^6</f>
        <v>86869807.749966756</v>
      </c>
      <c r="O773">
        <f t="shared" si="48"/>
        <v>18.279921093156261</v>
      </c>
      <c r="P773" s="13">
        <v>1051.61185031995</v>
      </c>
      <c r="Q773">
        <f>R773*B773*1000/K773</f>
        <v>2.3711629933932263</v>
      </c>
      <c r="R773">
        <f>LN(1/(1-F773))</f>
        <v>0.16320933233318971</v>
      </c>
      <c r="S773">
        <v>6</v>
      </c>
      <c r="T773">
        <v>18.343530356614298</v>
      </c>
      <c r="U773">
        <f t="shared" si="49"/>
        <v>92575062.19656685</v>
      </c>
      <c r="V773" s="10">
        <f t="shared" si="50"/>
        <v>6.5675918876455408E-2</v>
      </c>
      <c r="W773">
        <f>6310.7*EXP(-2.62*(C773+273)*0.001-0.669*(D773-E773)/D773)*POWER(B773*(D773-E773)/D773/SQRT(J773*0.01*(D773-E773)),0.115)*POWER(((D773-E773)/D773),0.407)*1000000</f>
        <v>78735547.221621931</v>
      </c>
      <c r="X773" s="10">
        <f t="shared" si="51"/>
        <v>9.3637372281947268E-2</v>
      </c>
      <c r="Y773">
        <f>(H773/N773)*U773</f>
        <v>42403399.611834675</v>
      </c>
      <c r="Z773" s="11">
        <f>ABS(H773-Y773)</f>
        <v>2613254.3521569744</v>
      </c>
      <c r="AA773">
        <v>40681816.864656799</v>
      </c>
      <c r="AB773" s="10">
        <f>ABS(AA773-H773)/H773</f>
        <v>2.2409357873912933E-2</v>
      </c>
      <c r="AD773" s="11"/>
    </row>
    <row r="774" spans="1:30" ht="15.6" x14ac:dyDescent="0.25">
      <c r="A774" s="17" t="s">
        <v>22</v>
      </c>
      <c r="B774" s="18">
        <v>1.64492948670719</v>
      </c>
      <c r="C774" s="18">
        <v>1041.5756015951499</v>
      </c>
      <c r="D774" s="19">
        <v>0.25</v>
      </c>
      <c r="E774" s="19">
        <v>0.21914244116126599</v>
      </c>
      <c r="F774" s="20">
        <v>0.123380883001735</v>
      </c>
      <c r="G774" s="20">
        <v>2.75</v>
      </c>
      <c r="H774" s="21">
        <v>35877015.4814668</v>
      </c>
      <c r="I774" s="21">
        <v>2308580.8176950202</v>
      </c>
      <c r="J774">
        <f>560*(1+2.2*10^(-5)*H774/(G774*1000)/((D774-E774)*1000))</f>
        <v>565.20874091813164</v>
      </c>
      <c r="K774">
        <f>(J774*(D774-E774)*1000)^(1/2)</f>
        <v>132.064234291681</v>
      </c>
      <c r="L774">
        <f>(D774+E774)/2*1000</f>
        <v>234.57122058063302</v>
      </c>
      <c r="M774">
        <f>0.8049-0.3393*F774+(0.2488+0.0393*F774+0.0732*F774*F774)*K774/L774</f>
        <v>0.90646922911100303</v>
      </c>
      <c r="N774">
        <f>H774/1000/(M774*G774*K774)*10^6</f>
        <v>108979630.31396081</v>
      </c>
      <c r="O774">
        <f t="shared" si="48"/>
        <v>18.506671544876006</v>
      </c>
      <c r="P774" s="18">
        <v>1041.5756015951499</v>
      </c>
      <c r="Q774">
        <f>R774*B774*1000/K774</f>
        <v>1.6401770661542368</v>
      </c>
      <c r="R774">
        <f>LN(1/(1-F774))</f>
        <v>0.13168268311491038</v>
      </c>
      <c r="S774">
        <v>6</v>
      </c>
      <c r="T774">
        <v>18.3774853361559</v>
      </c>
      <c r="U774">
        <f t="shared" si="49"/>
        <v>95772422.500044033</v>
      </c>
      <c r="V774" s="10">
        <f t="shared" si="50"/>
        <v>0.12118969183385886</v>
      </c>
      <c r="W774">
        <f>6310.7*EXP(-2.62*(C774+273)*0.001-0.669*(D774-E774)/D774)*POWER(B774*(D774-E774)/D774/SQRT(J774*0.01*(D774-E774)),0.115)*POWER(((D774-E774)/D774),0.407)*1000000</f>
        <v>72880703.755459458</v>
      </c>
      <c r="X774" s="10">
        <f t="shared" si="51"/>
        <v>0.33124471476461692</v>
      </c>
      <c r="Y774">
        <f>(H774/N774)*U774</f>
        <v>31529091.031349257</v>
      </c>
      <c r="Z774" s="11">
        <f>ABS(H774-Y774)</f>
        <v>4347924.4501175433</v>
      </c>
      <c r="AA774">
        <v>31596871.326540198</v>
      </c>
      <c r="AB774" s="10">
        <f>ABS(AA774-H774)/H774</f>
        <v>0.119300451765215</v>
      </c>
      <c r="AD774" s="11"/>
    </row>
    <row r="775" spans="1:30" ht="15.6" x14ac:dyDescent="0.25">
      <c r="A775" s="17" t="s">
        <v>22</v>
      </c>
      <c r="B775" s="18">
        <v>1.6452723082366301</v>
      </c>
      <c r="C775" s="18">
        <v>1041.8034658377401</v>
      </c>
      <c r="D775" s="19">
        <v>0.25</v>
      </c>
      <c r="E775" s="19">
        <v>0.21860782274929202</v>
      </c>
      <c r="F775" s="20">
        <v>0.125518501602191</v>
      </c>
      <c r="G775" s="20">
        <v>2.75</v>
      </c>
      <c r="H775" s="21">
        <v>35642290.405161403</v>
      </c>
      <c r="I775" s="21">
        <v>2307177.88122943</v>
      </c>
      <c r="J775">
        <f>560*(1+2.2*10^(-5)*H775/(G775*1000)/((D775-E775)*1000))</f>
        <v>565.08653667886392</v>
      </c>
      <c r="K775">
        <f>(J775*(D775-E775)*1000)^(1/2)</f>
        <v>133.18895119870714</v>
      </c>
      <c r="L775">
        <f>(D775+E775)/2*1000</f>
        <v>234.30391137464602</v>
      </c>
      <c r="M775">
        <f>0.8049-0.3393*F775+(0.2488+0.0393*F775+0.0732*F775*F775)*K775/L775</f>
        <v>0.90720039157321131</v>
      </c>
      <c r="N775">
        <f>H775/1000/(M775*G775*K775)*10^6</f>
        <v>107265850.97543822</v>
      </c>
      <c r="O775">
        <f t="shared" si="48"/>
        <v>18.490820899494629</v>
      </c>
      <c r="P775" s="18">
        <v>1041.8034658377401</v>
      </c>
      <c r="Q775">
        <f>R775*B775*1000/K775</f>
        <v>1.6568246384643757</v>
      </c>
      <c r="R775">
        <f>LN(1/(1-F775))</f>
        <v>0.13412414152509369</v>
      </c>
      <c r="S775">
        <v>6</v>
      </c>
      <c r="T775">
        <v>18.376529369305601</v>
      </c>
      <c r="U775">
        <f t="shared" si="49"/>
        <v>95680910.986916825</v>
      </c>
      <c r="V775" s="10">
        <f t="shared" si="50"/>
        <v>0.10800212633538069</v>
      </c>
      <c r="W775">
        <f>6310.7*EXP(-2.62*(C775+273)*0.001-0.669*(D775-E775)/D775)*POWER(B775*(D775-E775)/D775/SQRT(J775*0.01*(D775-E775)),0.115)*POWER(((D775-E775)/D775),0.407)*1000000</f>
        <v>73318383.557312071</v>
      </c>
      <c r="X775" s="10">
        <f t="shared" si="51"/>
        <v>0.31647972872465679</v>
      </c>
      <c r="Y775">
        <f>(H775/N775)*U775</f>
        <v>31792847.253940836</v>
      </c>
      <c r="Z775" s="11">
        <f>ABS(H775-Y775)</f>
        <v>3849443.1512205675</v>
      </c>
      <c r="AA775">
        <v>31867293.208363</v>
      </c>
      <c r="AB775" s="10">
        <f>ABS(AA775-H775)/H775</f>
        <v>0.10591342907221644</v>
      </c>
      <c r="AD775" s="11"/>
    </row>
    <row r="776" spans="1:30" ht="15.6" x14ac:dyDescent="0.25">
      <c r="A776" s="12">
        <v>2</v>
      </c>
      <c r="B776" s="13">
        <v>1.82745235344414</v>
      </c>
      <c r="C776" s="13">
        <v>1050.6287203664999</v>
      </c>
      <c r="D776" s="14">
        <v>0.18677760268979599</v>
      </c>
      <c r="E776" s="14">
        <v>0.16283152115824898</v>
      </c>
      <c r="F776" s="12">
        <v>0.128137782093105</v>
      </c>
      <c r="G776" s="12">
        <v>2.7555222929523802</v>
      </c>
      <c r="H776" s="15">
        <v>28420066.738654099</v>
      </c>
      <c r="I776" s="15">
        <v>1564059.9434653199</v>
      </c>
      <c r="J776">
        <f>560*(1+2.2*10^(-5)*H776/(G776*1000)/((D776-E776)*1000))</f>
        <v>565.30636861320329</v>
      </c>
      <c r="K776">
        <f>(J776*(D776-E776)*1000)^(1/2)</f>
        <v>116.34806570422447</v>
      </c>
      <c r="L776">
        <f>(D776+E776)/2*1000</f>
        <v>174.80456192402249</v>
      </c>
      <c r="M776">
        <f>0.8049-0.3393*F776+(0.2488+0.0393*F776+0.0732*F776*F776)*K776/L776</f>
        <v>0.93117324811646607</v>
      </c>
      <c r="N776">
        <f>H776/1000/(M776*G776*K776)*10^6</f>
        <v>95198807.10400264</v>
      </c>
      <c r="O776">
        <f t="shared" si="48"/>
        <v>18.371477969262948</v>
      </c>
      <c r="P776" s="13">
        <v>1050.6287203664999</v>
      </c>
      <c r="Q776">
        <f>R776*B776*1000/K776</f>
        <v>2.153773212593177</v>
      </c>
      <c r="R776">
        <f>LN(1/(1-F776))</f>
        <v>0.13712387454508226</v>
      </c>
      <c r="S776">
        <v>6</v>
      </c>
      <c r="T776">
        <v>18.3487219014362</v>
      </c>
      <c r="U776">
        <f t="shared" si="49"/>
        <v>93056919.490964919</v>
      </c>
      <c r="V776" s="10">
        <f t="shared" si="50"/>
        <v>2.2499101387875108E-2</v>
      </c>
      <c r="W776">
        <f>6310.7*EXP(-2.62*(C776+273)*0.001-0.669*(D776-E776)/D776)*POWER(B776*(D776-E776)/D776/SQRT(J776*0.01*(D776-E776)),0.115)*POWER(((D776-E776)/D776),0.407)*1000000</f>
        <v>74321406.508958682</v>
      </c>
      <c r="X776" s="10">
        <f t="shared" si="51"/>
        <v>0.21930317437944205</v>
      </c>
      <c r="Y776">
        <f>(H776/N776)*U776</f>
        <v>27780640.775650941</v>
      </c>
      <c r="Z776" s="11">
        <f>ABS(H776-Y776)</f>
        <v>639425.96300315857</v>
      </c>
      <c r="AA776">
        <v>26577022.4179697</v>
      </c>
      <c r="AB776" s="10">
        <f>ABS(AA776-H776)/H776</f>
        <v>6.4850105301747132E-2</v>
      </c>
      <c r="AD776" s="11"/>
    </row>
    <row r="777" spans="1:30" ht="15.6" x14ac:dyDescent="0.25">
      <c r="A777" s="12">
        <v>3</v>
      </c>
      <c r="B777" s="13">
        <v>2.01092798234153</v>
      </c>
      <c r="C777" s="13">
        <v>1056.7769001571601</v>
      </c>
      <c r="D777" s="14">
        <v>0.16303870161320499</v>
      </c>
      <c r="E777" s="14">
        <v>0.13037186663011099</v>
      </c>
      <c r="F777" s="12">
        <v>0.20023964062522501</v>
      </c>
      <c r="G777" s="12">
        <v>3.05892234937185</v>
      </c>
      <c r="H777" s="15">
        <v>39392276.177776799</v>
      </c>
      <c r="I777" s="15">
        <v>2410016.4404172599</v>
      </c>
      <c r="J777">
        <f>560*(1+2.2*10^(-5)*H777/(G777*1000)/((D777-E777)*1000))</f>
        <v>564.85675585771139</v>
      </c>
      <c r="K777">
        <f>(J777*(D777-E777)*1000)^(1/2)</f>
        <v>135.83844239643531</v>
      </c>
      <c r="L777">
        <f>(D777+E777)/2*1000</f>
        <v>146.705284121658</v>
      </c>
      <c r="M777">
        <f>0.8049-0.3393*F777+(0.2488+0.0393*F777+0.0732*F777*F777)*K777/L777</f>
        <v>0.97733355312629766</v>
      </c>
      <c r="N777">
        <f>H777/1000/(M777*G777*K777)*10^6</f>
        <v>97001203.258758262</v>
      </c>
      <c r="O777">
        <f t="shared" si="48"/>
        <v>18.390233941120187</v>
      </c>
      <c r="P777" s="13">
        <v>1056.7769001571601</v>
      </c>
      <c r="Q777">
        <f>R777*B777*1000/K777</f>
        <v>3.3078123451472381</v>
      </c>
      <c r="R777">
        <f>LN(1/(1-F777))</f>
        <v>0.22344314697003811</v>
      </c>
      <c r="S777">
        <v>6</v>
      </c>
      <c r="T777">
        <v>18.330312720374302</v>
      </c>
      <c r="U777">
        <f t="shared" si="49"/>
        <v>91359489.893076733</v>
      </c>
      <c r="V777" s="10">
        <f t="shared" si="50"/>
        <v>5.8161271985789902E-2</v>
      </c>
      <c r="W777">
        <f>6310.7*EXP(-2.62*(C777+273)*0.001-0.669*(D777-E777)/D777)*POWER(B777*(D777-E777)/D777/SQRT(J777*0.01*(D777-E777)),0.115)*POWER(((D777-E777)/D777),0.407)*1000000</f>
        <v>87380807.028567344</v>
      </c>
      <c r="X777" s="10">
        <f t="shared" si="51"/>
        <v>9.9178112301635701E-2</v>
      </c>
      <c r="Y777">
        <f>(H777/N777)*U777</f>
        <v>37101171.288861774</v>
      </c>
      <c r="Z777" s="11">
        <f>ABS(H777-Y777)</f>
        <v>2291104.8889150247</v>
      </c>
      <c r="AA777">
        <v>35968349.605993301</v>
      </c>
      <c r="AB777" s="10">
        <f>ABS(AA777-H777)/H777</f>
        <v>8.6918728847537638E-2</v>
      </c>
      <c r="AD777" s="11"/>
    </row>
    <row r="778" spans="1:30" ht="15.6" x14ac:dyDescent="0.25">
      <c r="A778" s="12">
        <v>4</v>
      </c>
      <c r="B778" s="13">
        <v>2.45154641484873</v>
      </c>
      <c r="C778" s="13">
        <v>1054.34222399224</v>
      </c>
      <c r="D778" s="14">
        <v>0.13037186663011099</v>
      </c>
      <c r="E778" s="14">
        <v>0.10040598908234701</v>
      </c>
      <c r="F778" s="12">
        <v>0.22967309598411401</v>
      </c>
      <c r="G778" s="12">
        <v>3.06114720034532</v>
      </c>
      <c r="H778" s="15">
        <v>43088704.471289396</v>
      </c>
      <c r="I778" s="15">
        <v>2415312.3772219899</v>
      </c>
      <c r="J778">
        <f>560*(1+2.2*10^(-5)*H778/(G778*1000)/((D778-E778)*1000))</f>
        <v>565.78712589190047</v>
      </c>
      <c r="K778">
        <f>(J778*(D778-E778)*1000)^(1/2)</f>
        <v>130.20870835922619</v>
      </c>
      <c r="L778">
        <f>(D778+E778)/2*1000</f>
        <v>115.388927856229</v>
      </c>
      <c r="M778">
        <f>0.8049-0.3393*F778+(0.2488+0.0393*F778+0.0732*F778*F778)*K778/L778</f>
        <v>1.0222687314554211</v>
      </c>
      <c r="N778">
        <f>H778/1000/(M778*G778*K778)*10^6</f>
        <v>105748475.4070331</v>
      </c>
      <c r="O778">
        <f t="shared" si="48"/>
        <v>18.476573958831967</v>
      </c>
      <c r="P778" s="13">
        <v>1054.34222399224</v>
      </c>
      <c r="Q778">
        <f>R778*B778*1000/K778</f>
        <v>4.9129376502113775</v>
      </c>
      <c r="R778">
        <f>LN(1/(1-F778))</f>
        <v>0.26094030356056208</v>
      </c>
      <c r="S778">
        <v>6</v>
      </c>
      <c r="T778">
        <v>18.349331273603401</v>
      </c>
      <c r="U778">
        <f t="shared" si="49"/>
        <v>93113643.068797663</v>
      </c>
      <c r="V778" s="10">
        <f t="shared" si="50"/>
        <v>0.11948004252168276</v>
      </c>
      <c r="W778">
        <f>6310.7*EXP(-2.62*(C778+273)*0.001-0.669*(D778-E778)/D778)*POWER(B778*(D778-E778)/D778/SQRT(J778*0.01*(D778-E778)),0.115)*POWER(((D778-E778)/D778),0.407)*1000000</f>
        <v>95225521.255907476</v>
      </c>
      <c r="X778" s="10">
        <f t="shared" si="51"/>
        <v>9.9509275293303806E-2</v>
      </c>
      <c r="Y778">
        <f>(H778/N778)*U778</f>
        <v>37940464.22885552</v>
      </c>
      <c r="Z778" s="11">
        <f>ABS(H778-Y778)</f>
        <v>5148240.2424338758</v>
      </c>
      <c r="AA778">
        <v>38576596.9298895</v>
      </c>
      <c r="AB778" s="10">
        <f>ABS(AA778-H778)/H778</f>
        <v>0.10471671396865451</v>
      </c>
      <c r="AD778" s="11"/>
    </row>
    <row r="779" spans="1:30" ht="15.6" x14ac:dyDescent="0.25">
      <c r="A779" s="12">
        <v>5</v>
      </c>
      <c r="B779" s="13">
        <v>2.8558662059181699</v>
      </c>
      <c r="C779" s="13">
        <v>1055.9167970175199</v>
      </c>
      <c r="D779" s="14">
        <v>0.10040598908234701</v>
      </c>
      <c r="E779" s="14">
        <v>7.6058930121905802E-2</v>
      </c>
      <c r="F779" s="12">
        <v>0.24224485707506499</v>
      </c>
      <c r="G779" s="12">
        <v>3.0629893309764</v>
      </c>
      <c r="H779" s="15">
        <v>42863389.331029899</v>
      </c>
      <c r="I779" s="15">
        <v>2116723.0668116701</v>
      </c>
      <c r="J779">
        <f>560*(1+2.2*10^(-5)*H779/(G779*1000)/((D779-E779)*1000))</f>
        <v>567.08117333438759</v>
      </c>
      <c r="K779">
        <f>(J779*(D779-E779)*1000)^(1/2)</f>
        <v>117.50216492698554</v>
      </c>
      <c r="L779">
        <f>(D779+E779)/2*1000</f>
        <v>88.232459602126397</v>
      </c>
      <c r="M779">
        <f>0.8049-0.3393*F779+(0.2488+0.0393*F779+0.0732*F779*F779)*K779/L779</f>
        <v>1.0724406883117776</v>
      </c>
      <c r="N779">
        <f>H779/1000/(M779*G779*K779)*10^6</f>
        <v>111050846.61360759</v>
      </c>
      <c r="O779">
        <f t="shared" si="48"/>
        <v>18.525498731991163</v>
      </c>
      <c r="P779" s="13">
        <v>1055.9167970175199</v>
      </c>
      <c r="Q779">
        <f>R779*B779*1000/K779</f>
        <v>6.7420284387864386</v>
      </c>
      <c r="R779">
        <f>LN(1/(1-F779))</f>
        <v>0.27739497596737561</v>
      </c>
      <c r="S779">
        <v>6</v>
      </c>
      <c r="T779">
        <v>18.373315251767298</v>
      </c>
      <c r="U779">
        <f t="shared" si="49"/>
        <v>95373874.982057959</v>
      </c>
      <c r="V779" s="10">
        <f t="shared" si="50"/>
        <v>0.14116931216289039</v>
      </c>
      <c r="W779">
        <f>6310.7*EXP(-2.62*(C779+273)*0.001-0.669*(D779-E779)/D779)*POWER(B779*(D779-E779)/D779/SQRT(J779*0.01*(D779-E779)),0.115)*POWER(((D779-E779)/D779),0.407)*1000000</f>
        <v>99580888.011501372</v>
      </c>
      <c r="X779" s="10">
        <f t="shared" si="51"/>
        <v>0.10328564753778964</v>
      </c>
      <c r="Y779">
        <f>(H779/N779)*U779</f>
        <v>36812394.142198235</v>
      </c>
      <c r="Z779" s="11">
        <f>ABS(H779-Y779)</f>
        <v>6050995.1888316646</v>
      </c>
      <c r="AA779">
        <v>40215437.852400698</v>
      </c>
      <c r="AB779" s="10">
        <f>ABS(AA779-H779)/H779</f>
        <v>6.1776530506706388E-2</v>
      </c>
      <c r="AD779" s="11"/>
    </row>
    <row r="780" spans="1:30" ht="15.6" x14ac:dyDescent="0.25">
      <c r="A780" s="12">
        <v>1</v>
      </c>
      <c r="B780" s="13">
        <v>1.6686636696303601</v>
      </c>
      <c r="C780" s="13">
        <v>1047.19565381282</v>
      </c>
      <c r="D780" s="14">
        <v>0.21579522590381101</v>
      </c>
      <c r="E780" s="14">
        <v>0.18677296801297</v>
      </c>
      <c r="F780" s="12">
        <v>0.13442751116586299</v>
      </c>
      <c r="G780" s="12">
        <v>2.7529703697504799</v>
      </c>
      <c r="H780" s="15">
        <v>31159732.136809401</v>
      </c>
      <c r="I780" s="15">
        <v>1878840.22139765</v>
      </c>
      <c r="J780">
        <f>560*(1+2.2*10^(-5)*H780/(G780*1000)/((D780-E780)*1000))</f>
        <v>564.80475989046943</v>
      </c>
      <c r="K780">
        <f>(J780*(D780-E780)*1000)^(1/2)</f>
        <v>128.03089236397494</v>
      </c>
      <c r="L780">
        <f>(D780+E780)/2*1000</f>
        <v>201.28409695839051</v>
      </c>
      <c r="M780">
        <f>0.8049-0.3393*F780+(0.2488+0.0393*F780+0.0732*F780*F780)*K780/L780</f>
        <v>0.92174484849083282</v>
      </c>
      <c r="N780">
        <f>H780/1000/(M780*G780*K780)*10^6</f>
        <v>95910617.465367809</v>
      </c>
      <c r="O780">
        <f t="shared" si="48"/>
        <v>18.378927247649919</v>
      </c>
      <c r="P780" s="13">
        <v>1047.19565381282</v>
      </c>
      <c r="Q780">
        <f>R780*B780*1000/K780</f>
        <v>1.8815397971882797</v>
      </c>
      <c r="R780">
        <f>LN(1/(1-F780))</f>
        <v>0.14436415416517737</v>
      </c>
      <c r="S780">
        <v>6</v>
      </c>
      <c r="T780">
        <v>18.359391233212602</v>
      </c>
      <c r="U780">
        <f t="shared" si="49"/>
        <v>94055090.076831117</v>
      </c>
      <c r="V780" s="10">
        <f t="shared" si="50"/>
        <v>1.9346423134088367E-2</v>
      </c>
      <c r="W780">
        <f>6310.7*EXP(-2.62*(C780+273)*0.001-0.669*(D780-E780)/D780)*POWER(B780*(D780-E780)/D780/SQRT(J780*0.01*(D780-E780)),0.115)*POWER(((D780-E780)/D780),0.407)*1000000</f>
        <v>74941583.234744519</v>
      </c>
      <c r="X780" s="10">
        <f t="shared" si="51"/>
        <v>0.21863100024556678</v>
      </c>
      <c r="Y780">
        <f>(H780/N780)*U780</f>
        <v>30556902.774145838</v>
      </c>
      <c r="Z780" s="11">
        <f>ABS(H780-Y780)</f>
        <v>602829.36266356334</v>
      </c>
      <c r="AA780">
        <v>29600217.702628799</v>
      </c>
      <c r="AB780" s="10">
        <f>ABS(AA780-H780)/H780</f>
        <v>5.0049032107638933E-2</v>
      </c>
      <c r="AD780" s="11"/>
    </row>
    <row r="781" spans="1:30" ht="15.6" x14ac:dyDescent="0.25">
      <c r="A781" s="12">
        <v>2</v>
      </c>
      <c r="B781" s="13">
        <v>1.82745208666072</v>
      </c>
      <c r="C781" s="13">
        <v>1038.6166986363301</v>
      </c>
      <c r="D781" s="14">
        <v>0.18677296801297</v>
      </c>
      <c r="E781" s="14">
        <v>0.16284055470676001</v>
      </c>
      <c r="F781" s="12">
        <v>0.128067818265448</v>
      </c>
      <c r="G781" s="12">
        <v>2.7555225461742401</v>
      </c>
      <c r="H781" s="15">
        <v>29244659.0117843</v>
      </c>
      <c r="I781" s="15">
        <v>1620552.3436209401</v>
      </c>
      <c r="J781">
        <f>560*(1+2.2*10^(-5)*H781/(G781*1000)/((D781-E781)*1000))</f>
        <v>565.46344790708349</v>
      </c>
      <c r="K781">
        <f>(J781*(D781-E781)*1000)^(1/2)</f>
        <v>116.33101454413119</v>
      </c>
      <c r="L781">
        <f>(D781+E781)/2*1000</f>
        <v>174.80676135986499</v>
      </c>
      <c r="M781">
        <f>0.8049-0.3393*F781+(0.2488+0.0393*F781+0.0732*F781*F781)*K781/L781</f>
        <v>0.93116727091438556</v>
      </c>
      <c r="N781">
        <f>H781/1000/(M781*G781*K781)*10^6</f>
        <v>97975925.500506863</v>
      </c>
      <c r="O781">
        <f t="shared" si="48"/>
        <v>18.400232348297845</v>
      </c>
      <c r="P781" s="13">
        <v>1038.6166986363301</v>
      </c>
      <c r="Q781">
        <f>R781*B781*1000/K781</f>
        <v>2.1528280401689535</v>
      </c>
      <c r="R781">
        <f>LN(1/(1-F781))</f>
        <v>0.13704363133784539</v>
      </c>
      <c r="S781">
        <v>6</v>
      </c>
      <c r="T781">
        <v>18.380486067925599</v>
      </c>
      <c r="U781">
        <f t="shared" si="49"/>
        <v>96060241.468693018</v>
      </c>
      <c r="V781" s="10">
        <f t="shared" si="50"/>
        <v>1.9552599498577173E-2</v>
      </c>
      <c r="W781">
        <f>6310.7*EXP(-2.62*(C781+273)*0.001-0.669*(D781-E781)/D781)*POWER(B781*(D781-E781)/D781/SQRT(J781*0.01*(D781-E781)),0.115)*POWER(((D781-E781)/D781),0.407)*1000000</f>
        <v>76680627.286554694</v>
      </c>
      <c r="X781" s="10">
        <f t="shared" si="51"/>
        <v>0.21735235574622871</v>
      </c>
      <c r="Y781">
        <f>(H781/N781)*U781</f>
        <v>28672849.906654425</v>
      </c>
      <c r="Z781" s="11">
        <f>ABS(H781-Y781)</f>
        <v>571809.10512987524</v>
      </c>
      <c r="AA781">
        <v>27190271.8025846</v>
      </c>
      <c r="AB781" s="10">
        <f>ABS(AA781-H781)/H781</f>
        <v>7.0248287332462092E-2</v>
      </c>
      <c r="AD781" s="11"/>
    </row>
    <row r="782" spans="1:30" ht="15.6" x14ac:dyDescent="0.25">
      <c r="A782" s="12">
        <v>3</v>
      </c>
      <c r="B782" s="13">
        <v>2.0155483089386901</v>
      </c>
      <c r="C782" s="13">
        <v>1041.5104124473801</v>
      </c>
      <c r="D782" s="14">
        <v>0.163038067819921</v>
      </c>
      <c r="E782" s="14">
        <v>0.128982241312882</v>
      </c>
      <c r="F782" s="12">
        <v>0.20875462706001499</v>
      </c>
      <c r="G782" s="12">
        <v>3.0589320616874498</v>
      </c>
      <c r="H782" s="15">
        <v>41373627.518143401</v>
      </c>
      <c r="I782" s="15">
        <v>2574521.5457094698</v>
      </c>
      <c r="J782">
        <f>560*(1+2.2*10^(-5)*H782/(G782*1000)/((D782-E782)*1000))</f>
        <v>564.89297562023728</v>
      </c>
      <c r="K782">
        <f>(J782*(D782-E782)*1000)^(1/2)</f>
        <v>138.70074683565267</v>
      </c>
      <c r="L782">
        <f>(D782+E782)/2*1000</f>
        <v>146.0101545664015</v>
      </c>
      <c r="M782">
        <f>0.8049-0.3393*F782+(0.2488+0.0393*F782+0.0732*F782*F782)*K782/L782</f>
        <v>0.98123799749227381</v>
      </c>
      <c r="N782">
        <f>H782/1000/(M782*G782*K782)*10^6</f>
        <v>99380370.54460381</v>
      </c>
      <c r="O782">
        <f t="shared" si="48"/>
        <v>18.414465172694626</v>
      </c>
      <c r="P782" s="13">
        <v>1041.5104124473801</v>
      </c>
      <c r="Q782">
        <f>R782*B782*1000/K782</f>
        <v>3.4025404310783087</v>
      </c>
      <c r="R782">
        <f>LN(1/(1-F782))</f>
        <v>0.2341471533260186</v>
      </c>
      <c r="S782">
        <v>6</v>
      </c>
      <c r="T782">
        <v>18.371279471211899</v>
      </c>
      <c r="U782">
        <f t="shared" si="49"/>
        <v>95179912.201693103</v>
      </c>
      <c r="V782" s="10">
        <f t="shared" si="50"/>
        <v>4.226647898264236E-2</v>
      </c>
      <c r="W782">
        <f>6310.7*EXP(-2.62*(C782+273)*0.001-0.669*(D782-E782)/D782)*POWER(B782*(D782-E782)/D782/SQRT(J782*0.01*(D782-E782)),0.115)*POWER(((D782-E782)/D782),0.407)*1000000</f>
        <v>92220112.705071285</v>
      </c>
      <c r="X782" s="10">
        <f t="shared" si="51"/>
        <v>7.2049015316549503E-2</v>
      </c>
      <c r="Y782">
        <f>(H782/N782)*U782</f>
        <v>39624909.960212119</v>
      </c>
      <c r="Z782" s="11">
        <f>ABS(H782-Y782)</f>
        <v>1748717.5579312816</v>
      </c>
      <c r="AA782">
        <v>38186991.914671697</v>
      </c>
      <c r="AB782" s="10">
        <f>ABS(AA782-H782)/H782</f>
        <v>7.7020938086085927E-2</v>
      </c>
      <c r="AD782" s="11"/>
    </row>
    <row r="783" spans="1:30" ht="15.6" x14ac:dyDescent="0.25">
      <c r="A783" s="12">
        <v>4</v>
      </c>
      <c r="B783" s="13">
        <v>2.4703388253938501</v>
      </c>
      <c r="C783" s="13">
        <v>1042.76925206294</v>
      </c>
      <c r="D783" s="14">
        <v>0.128982241312882</v>
      </c>
      <c r="E783" s="14">
        <v>9.7983275402046099E-2</v>
      </c>
      <c r="F783" s="12">
        <v>0.240148959264641</v>
      </c>
      <c r="G783" s="12">
        <v>3.0612465623898202</v>
      </c>
      <c r="H783" s="15">
        <v>45047122.323902398</v>
      </c>
      <c r="I783" s="15">
        <v>2566079.5746049401</v>
      </c>
      <c r="J783">
        <f>560*(1+2.2*10^(-5)*H783/(G783*1000)/((D783-E783)*1000))</f>
        <v>565.84833502827098</v>
      </c>
      <c r="K783">
        <f>(J783*(D783-E783)*1000)^(1/2)</f>
        <v>132.44135777107022</v>
      </c>
      <c r="L783">
        <f>(D783+E783)/2*1000</f>
        <v>113.48275835746405</v>
      </c>
      <c r="M783">
        <f>0.8049-0.3393*F783+(0.2488+0.0393*F783+0.0732*F783*F783)*K783/L783</f>
        <v>1.0297237293517398</v>
      </c>
      <c r="N783">
        <f>H783/1000/(M783*G783*K783)*10^6</f>
        <v>107900733.515167</v>
      </c>
      <c r="O783">
        <f t="shared" si="48"/>
        <v>18.496722228306897</v>
      </c>
      <c r="P783" s="13">
        <v>1042.76925206294</v>
      </c>
      <c r="Q783">
        <f>R783*B783*1000/K783</f>
        <v>5.1225405564318889</v>
      </c>
      <c r="R783">
        <f>LN(1/(1-F783))</f>
        <v>0.27463286394450315</v>
      </c>
      <c r="S783">
        <v>6</v>
      </c>
      <c r="T783">
        <v>18.3822968873306</v>
      </c>
      <c r="U783">
        <f t="shared" si="49"/>
        <v>96234346.807081044</v>
      </c>
      <c r="V783" s="10">
        <f t="shared" si="50"/>
        <v>0.1081214772876968</v>
      </c>
      <c r="W783">
        <f>6310.7*EXP(-2.62*(C783+273)*0.001-0.669*(D783-E783)/D783)*POWER(B783*(D783-E783)/D783/SQRT(J783*0.01*(D783-E783)),0.115)*POWER(((D783-E783)/D783),0.407)*1000000</f>
        <v>99659951.767857626</v>
      </c>
      <c r="X783" s="10">
        <f t="shared" si="51"/>
        <v>7.6373732400540281E-2</v>
      </c>
      <c r="Y783">
        <f>(H783/N783)*U783</f>
        <v>40176560.910682485</v>
      </c>
      <c r="Z783" s="11">
        <f>ABS(H783-Y783)</f>
        <v>4870561.4132199138</v>
      </c>
      <c r="AA783">
        <v>40902423.467076398</v>
      </c>
      <c r="AB783" s="10">
        <f>ABS(AA783-H783)/H783</f>
        <v>9.2008071614971654E-2</v>
      </c>
      <c r="AD783" s="11"/>
    </row>
    <row r="784" spans="1:30" ht="15.6" x14ac:dyDescent="0.25">
      <c r="A784" s="12">
        <v>5</v>
      </c>
      <c r="B784" s="13">
        <v>3.03526695010753</v>
      </c>
      <c r="C784" s="13">
        <v>1040.2476362923601</v>
      </c>
      <c r="D784" s="14">
        <v>9.7983275402046099E-2</v>
      </c>
      <c r="E784" s="14">
        <v>7.4820021037076995E-2</v>
      </c>
      <c r="F784" s="12">
        <v>0.236159062490748</v>
      </c>
      <c r="G784" s="12">
        <v>3.0631383240682601</v>
      </c>
      <c r="H784" s="15">
        <v>42150893.271826997</v>
      </c>
      <c r="I784" s="15">
        <v>2088296.55498301</v>
      </c>
      <c r="J784">
        <f>560*(1+2.2*10^(-5)*H784/(G784*1000)/((D784-E784)*1000))</f>
        <v>567.318992552498</v>
      </c>
      <c r="K784">
        <f>(J784*(D784-E784)*1000)^(1/2)</f>
        <v>114.63400076142996</v>
      </c>
      <c r="L784">
        <f>(D784+E784)/2*1000</f>
        <v>86.401648219561551</v>
      </c>
      <c r="M784">
        <f>0.8049-0.3393*F784+(0.2488+0.0393*F784+0.0732*F784*F784)*K784/L784</f>
        <v>1.0725985112388563</v>
      </c>
      <c r="N784">
        <f>H784/1000/(M784*G784*K784)*10^6</f>
        <v>111915318.30791339</v>
      </c>
      <c r="O784">
        <f t="shared" si="48"/>
        <v>18.533253056745298</v>
      </c>
      <c r="P784" s="13">
        <v>1040.2476362923601</v>
      </c>
      <c r="Q784">
        <f>R784*B784*1000/K784</f>
        <v>7.1330310814030815</v>
      </c>
      <c r="R784">
        <f>LN(1/(1-F784))</f>
        <v>0.26939570846903477</v>
      </c>
      <c r="S784">
        <v>6</v>
      </c>
      <c r="T784">
        <v>18.4222124871993</v>
      </c>
      <c r="U784">
        <f t="shared" si="49"/>
        <v>100153291.6964823</v>
      </c>
      <c r="V784" s="10">
        <f t="shared" si="50"/>
        <v>0.10509755759323444</v>
      </c>
      <c r="W784">
        <f>6310.7*EXP(-2.62*(C784+273)*0.001-0.669*(D784-E784)/D784)*POWER(B784*(D784-E784)/D784/SQRT(J784*0.01*(D784-E784)),0.115)*POWER(((D784-E784)/D784),0.407)*1000000</f>
        <v>103821655.71005002</v>
      </c>
      <c r="X784" s="10">
        <f t="shared" si="51"/>
        <v>7.2319524442536323E-2</v>
      </c>
      <c r="Y784">
        <f>(H784/N784)*U784</f>
        <v>37720937.338584885</v>
      </c>
      <c r="Z784" s="11">
        <f>ABS(H784-Y784)</f>
        <v>4429955.9332421124</v>
      </c>
      <c r="AA784">
        <v>41246366.613626704</v>
      </c>
      <c r="AB784" s="10">
        <f>ABS(AA784-H784)/H784</f>
        <v>2.1459252414108749E-2</v>
      </c>
      <c r="AD784" s="11"/>
    </row>
    <row r="785" spans="1:30" ht="15.6" x14ac:dyDescent="0.25">
      <c r="A785" s="12">
        <v>1</v>
      </c>
      <c r="B785" s="13">
        <v>2.1322103181870098</v>
      </c>
      <c r="C785" s="13">
        <v>1053.28645986886</v>
      </c>
      <c r="D785" s="14">
        <v>0.23325244171135601</v>
      </c>
      <c r="E785" s="14">
        <v>0.20476937067724899</v>
      </c>
      <c r="F785" s="12">
        <v>0.12206030854109901</v>
      </c>
      <c r="G785" s="12">
        <v>3.6954866080498898</v>
      </c>
      <c r="H785" s="15">
        <v>39350086.285387203</v>
      </c>
      <c r="I785" s="15">
        <v>2265961.1809424502</v>
      </c>
      <c r="J785">
        <f>560*(1+2.2*10^(-5)*H785/(G785*1000)/((D785-E785)*1000))</f>
        <v>564.60572444493346</v>
      </c>
      <c r="K785">
        <f>(J785*(D785-E785)*1000)^(1/2)</f>
        <v>126.81366233820589</v>
      </c>
      <c r="L785">
        <f>(D785+E785)/2*1000</f>
        <v>219.01090619430249</v>
      </c>
      <c r="M785">
        <f>0.8049-0.3393*F785+(0.2488+0.0393*F785+0.0732*F785*F785)*K785/L785</f>
        <v>0.91095641411666028</v>
      </c>
      <c r="N785">
        <f>H785/1000/(M785*G785*K785)*10^6</f>
        <v>92174419.910231009</v>
      </c>
      <c r="O785">
        <f t="shared" si="48"/>
        <v>18.339193208712153</v>
      </c>
      <c r="P785" s="13">
        <v>1053.28645986886</v>
      </c>
      <c r="Q785">
        <f>R785*B785*1000/K785</f>
        <v>2.1887668861231342</v>
      </c>
      <c r="R785">
        <f>LN(1/(1-F785))</f>
        <v>0.13017737624957926</v>
      </c>
      <c r="S785">
        <v>6</v>
      </c>
      <c r="T785">
        <v>18.342036543389899</v>
      </c>
      <c r="U785">
        <f t="shared" si="49"/>
        <v>92436875.58260037</v>
      </c>
      <c r="V785" s="10">
        <f t="shared" si="50"/>
        <v>2.8473807876954085E-3</v>
      </c>
      <c r="W785">
        <f>6310.7*EXP(-2.62*(C785+273)*0.001-0.669*(D785-E785)/D785)*POWER(B785*(D785-E785)/D785/SQRT(J785*0.01*(D785-E785)),0.115)*POWER(((D785-E785)/D785),0.407)*1000000</f>
        <v>72815169.975151986</v>
      </c>
      <c r="X785" s="10">
        <f t="shared" si="51"/>
        <v>0.21002844340038229</v>
      </c>
      <c r="Y785">
        <f>(H785/N785)*U785</f>
        <v>39462130.965070374</v>
      </c>
      <c r="Z785" s="11">
        <f>ABS(H785-Y785)</f>
        <v>112044.67968317121</v>
      </c>
      <c r="AA785">
        <v>38113018.920979902</v>
      </c>
      <c r="AB785" s="10">
        <f>ABS(AA785-H785)/H785</f>
        <v>3.1437475268426295E-2</v>
      </c>
      <c r="AD785" s="11"/>
    </row>
    <row r="786" spans="1:30" ht="15.6" x14ac:dyDescent="0.25">
      <c r="A786" s="12">
        <v>2</v>
      </c>
      <c r="B786" s="13">
        <v>2.2157137056612002</v>
      </c>
      <c r="C786" s="13">
        <v>1033.9341327745301</v>
      </c>
      <c r="D786" s="14">
        <v>0.20476937067724899</v>
      </c>
      <c r="E786" s="14">
        <v>0.18112292242784098</v>
      </c>
      <c r="F786" s="12">
        <v>0.115422076864094</v>
      </c>
      <c r="G786" s="12">
        <v>3.69760951091334</v>
      </c>
      <c r="H786" s="15">
        <v>37497251.969997503</v>
      </c>
      <c r="I786" s="15">
        <v>2064449.5881133799</v>
      </c>
      <c r="J786">
        <f>560*(1+2.2*10^(-5)*H786/(G786*1000)/((D786-E786)*1000))</f>
        <v>565.28351793247532</v>
      </c>
      <c r="K786">
        <f>(J786*(D786-E786)*1000)^(1/2)</f>
        <v>115.61551562413058</v>
      </c>
      <c r="L786">
        <f>(D786+E786)/2*1000</f>
        <v>192.946146552545</v>
      </c>
      <c r="M786">
        <f>0.8049-0.3393*F786+(0.2488+0.0393*F786+0.0732*F786*F786)*K786/L786</f>
        <v>0.9181234857562689</v>
      </c>
      <c r="N786">
        <f>H786/1000/(M786*G786*K786)*10^6</f>
        <v>95534707.583261162</v>
      </c>
      <c r="O786">
        <f t="shared" si="48"/>
        <v>18.375000169617419</v>
      </c>
      <c r="P786" s="13">
        <v>1033.9341327745301</v>
      </c>
      <c r="Q786">
        <f>R786*B786*1000/K786</f>
        <v>2.3504239585547002</v>
      </c>
      <c r="R786">
        <f>LN(1/(1-F786))</f>
        <v>0.12264467074843459</v>
      </c>
      <c r="S786">
        <v>6</v>
      </c>
      <c r="T786">
        <v>18.3928689812663</v>
      </c>
      <c r="U786">
        <f t="shared" si="49"/>
        <v>97257142.380405366</v>
      </c>
      <c r="V786" s="10">
        <f t="shared" si="50"/>
        <v>1.8029414028854954E-2</v>
      </c>
      <c r="W786">
        <f>6310.7*EXP(-2.62*(C786+273)*0.001-0.669*(D786-E786)/D786)*POWER(B786*(D786-E786)/D786/SQRT(J786*0.01*(D786-E786)),0.115)*POWER(((D786-E786)/D786),0.407)*1000000</f>
        <v>75865051.726434037</v>
      </c>
      <c r="X786" s="10">
        <f t="shared" si="51"/>
        <v>0.20589015609520206</v>
      </c>
      <c r="Y786">
        <f>(H786/N786)*U786</f>
        <v>38173305.450708888</v>
      </c>
      <c r="Z786" s="11">
        <f>ABS(H786-Y786)</f>
        <v>676053.48071138561</v>
      </c>
      <c r="AA786">
        <v>35292759.744918101</v>
      </c>
      <c r="AB786" s="10">
        <f>ABS(AA786-H786)/H786</f>
        <v>5.8790767569934781E-2</v>
      </c>
      <c r="AD786" s="11"/>
    </row>
    <row r="787" spans="1:30" ht="15.6" x14ac:dyDescent="0.25">
      <c r="A787" s="12">
        <v>3</v>
      </c>
      <c r="B787" s="13">
        <v>2.3627300188281701</v>
      </c>
      <c r="C787" s="13">
        <v>1036.5605244706401</v>
      </c>
      <c r="D787" s="14">
        <v>0.181495901551295</v>
      </c>
      <c r="E787" s="14">
        <v>0.145229558885657</v>
      </c>
      <c r="F787" s="12">
        <v>0.19970903724054501</v>
      </c>
      <c r="G787" s="12">
        <v>3.0835422355259299</v>
      </c>
      <c r="H787" s="15">
        <v>39397850.348762803</v>
      </c>
      <c r="I787" s="15">
        <v>2634944.0110300202</v>
      </c>
      <c r="J787">
        <f>560*(1+2.2*10^(-5)*H787/(G787*1000)/((D787-E787)*1000))</f>
        <v>564.3403981726716</v>
      </c>
      <c r="K787">
        <f>(J787*(D787-E787)*1000)^(1/2)</f>
        <v>143.06139332535767</v>
      </c>
      <c r="L787">
        <f>(D787+E787)/2*1000</f>
        <v>163.362730218476</v>
      </c>
      <c r="M787">
        <f>0.8049-0.3393*F787+(0.2488+0.0393*F787+0.0732*F787*F787)*K787/L787</f>
        <v>0.96444985594066479</v>
      </c>
      <c r="N787">
        <f>H787/1000/(M787*G787*K787)*10^6</f>
        <v>92602033.096691057</v>
      </c>
      <c r="O787">
        <f t="shared" si="48"/>
        <v>18.343821655063195</v>
      </c>
      <c r="P787" s="13">
        <v>1036.5605244706401</v>
      </c>
      <c r="Q787">
        <f>R787*B787*1000/K787</f>
        <v>3.6793210113407286</v>
      </c>
      <c r="R787">
        <f>LN(1/(1-F787))</f>
        <v>0.22277991398895794</v>
      </c>
      <c r="S787">
        <v>6</v>
      </c>
      <c r="T787">
        <v>18.384576125365399</v>
      </c>
      <c r="U787">
        <f t="shared" si="49"/>
        <v>96453937.945752129</v>
      </c>
      <c r="V787" s="10">
        <f t="shared" si="50"/>
        <v>4.1596331314228047E-2</v>
      </c>
      <c r="W787">
        <f>6310.7*EXP(-2.62*(C787+273)*0.001-0.669*(D787-E787)/D787)*POWER(B787*(D787-E787)/D787/SQRT(J787*0.01*(D787-E787)),0.115)*POWER(((D787-E787)/D787),0.407)*1000000</f>
        <v>93202177.532450289</v>
      </c>
      <c r="X787" s="10">
        <f t="shared" si="51"/>
        <v>6.4808991302878465E-3</v>
      </c>
      <c r="Y787">
        <f>(H787/N787)*U787</f>
        <v>41036656.384938315</v>
      </c>
      <c r="Z787" s="11">
        <f>ABS(H787-Y787)</f>
        <v>1638806.0361755118</v>
      </c>
      <c r="AA787">
        <v>38815210.572537199</v>
      </c>
      <c r="AB787" s="10">
        <f>ABS(AA787-H787)/H787</f>
        <v>1.4788618441561763E-2</v>
      </c>
      <c r="AD787" s="11"/>
    </row>
    <row r="788" spans="1:30" ht="15.6" x14ac:dyDescent="0.25">
      <c r="A788" s="12">
        <v>4</v>
      </c>
      <c r="B788" s="13">
        <v>2.69688563937919</v>
      </c>
      <c r="C788" s="13">
        <v>1033.9261332343699</v>
      </c>
      <c r="D788" s="14">
        <v>0.145229558885657</v>
      </c>
      <c r="E788" s="14">
        <v>0.113620968401991</v>
      </c>
      <c r="F788" s="12">
        <v>0.217495950073964</v>
      </c>
      <c r="G788" s="12">
        <v>3.0861190434147101</v>
      </c>
      <c r="H788" s="15">
        <v>41891378.269716002</v>
      </c>
      <c r="I788" s="15">
        <v>2512792.59179459</v>
      </c>
      <c r="J788">
        <f>560*(1+2.2*10^(-5)*H788/(G788*1000)/((D788-E788)*1000))</f>
        <v>565.29075380392271</v>
      </c>
      <c r="K788">
        <f>(J788*(D788-E788)*1000)^(1/2)</f>
        <v>133.67140285487787</v>
      </c>
      <c r="L788">
        <f>(D788+E788)/2*1000</f>
        <v>129.425263643824</v>
      </c>
      <c r="M788">
        <f>0.8049-0.3393*F788+(0.2488+0.0393*F788+0.0732*F788*F788)*K788/L788</f>
        <v>1.000470476811121</v>
      </c>
      <c r="N788">
        <f>H788/1000/(M788*G788*K788)*10^6</f>
        <v>101500736.03137924</v>
      </c>
      <c r="O788">
        <f t="shared" si="48"/>
        <v>18.435576607960506</v>
      </c>
      <c r="P788" s="13">
        <v>1033.9261332343699</v>
      </c>
      <c r="Q788">
        <f>R788*B788*1000/K788</f>
        <v>4.9481628700322853</v>
      </c>
      <c r="R788">
        <f>LN(1/(1-F788))</f>
        <v>0.24525618095689511</v>
      </c>
      <c r="S788">
        <v>6</v>
      </c>
      <c r="T788">
        <v>18.403036271114001</v>
      </c>
      <c r="U788">
        <f t="shared" si="49"/>
        <v>98251027.936212316</v>
      </c>
      <c r="V788" s="10">
        <f t="shared" si="50"/>
        <v>3.201659635416107E-2</v>
      </c>
      <c r="W788">
        <f>6310.7*EXP(-2.62*(C788+273)*0.001-0.669*(D788-E788)/D788)*POWER(B788*(D788-E788)/D788/SQRT(J788*0.01*(D788-E788)),0.115)*POWER(((D788-E788)/D788),0.407)*1000000</f>
        <v>99223490.351323515</v>
      </c>
      <c r="X788" s="10">
        <f t="shared" si="51"/>
        <v>2.2435755336313087E-2</v>
      </c>
      <c r="Y788">
        <f>(H788/N788)*U788</f>
        <v>40550158.920935027</v>
      </c>
      <c r="Z788" s="11">
        <f>ABS(H788-Y788)</f>
        <v>1341219.3487809747</v>
      </c>
      <c r="AA788">
        <v>39247009.741084203</v>
      </c>
      <c r="AB788" s="10">
        <f>ABS(AA788-H788)/H788</f>
        <v>6.3124409791583735E-2</v>
      </c>
      <c r="AD788" s="11"/>
    </row>
    <row r="789" spans="1:30" ht="15.6" x14ac:dyDescent="0.25">
      <c r="A789" s="12">
        <v>5</v>
      </c>
      <c r="B789" s="13">
        <v>3.0908554417138898</v>
      </c>
      <c r="C789" s="13">
        <v>1039.2747823633099</v>
      </c>
      <c r="D789" s="14">
        <v>0.113620968401991</v>
      </c>
      <c r="E789" s="14">
        <v>9.0046893632556704E-2</v>
      </c>
      <c r="F789" s="12">
        <v>0.20729752041947599</v>
      </c>
      <c r="G789" s="12">
        <v>3.0881522765056899</v>
      </c>
      <c r="H789" s="15">
        <v>38396546.040255599</v>
      </c>
      <c r="I789" s="15">
        <v>1933998.0442079599</v>
      </c>
      <c r="J789">
        <f>560*(1+2.2*10^(-5)*H789/(G789*1000)/((D789-E789)*1000))</f>
        <v>566.49784732973535</v>
      </c>
      <c r="K789">
        <f>(J789*(D789-E789)*1000)^(1/2)</f>
        <v>115.56237540685444</v>
      </c>
      <c r="L789">
        <f>(D789+E789)/2*1000</f>
        <v>101.83393101727385</v>
      </c>
      <c r="M789">
        <f>0.8049-0.3393*F789+(0.2488+0.0393*F789+0.0732*F789*F789)*K789/L789</f>
        <v>1.0297199066357223</v>
      </c>
      <c r="N789">
        <f>H789/1000/(M789*G789*K789)*10^6</f>
        <v>104485946.9504206</v>
      </c>
      <c r="O789">
        <f t="shared" si="48"/>
        <v>18.464563141382694</v>
      </c>
      <c r="P789" s="13">
        <v>1039.2747823633099</v>
      </c>
      <c r="Q789">
        <f>R789*B789*1000/K789</f>
        <v>6.2133398886357964</v>
      </c>
      <c r="R789">
        <f>LN(1/(1-F789))</f>
        <v>0.23230731112509226</v>
      </c>
      <c r="S789">
        <v>6</v>
      </c>
      <c r="T789">
        <v>18.405895145324099</v>
      </c>
      <c r="U789">
        <f t="shared" si="49"/>
        <v>98532317.159762979</v>
      </c>
      <c r="V789" s="10">
        <f t="shared" si="50"/>
        <v>5.6980196518510461E-2</v>
      </c>
      <c r="W789">
        <f>6310.7*EXP(-2.62*(C789+273)*0.001-0.669*(D789-E789)/D789)*POWER(B789*(D789-E789)/D789/SQRT(J789*0.01*(D789-E789)),0.115)*POWER(((D789-E789)/D789),0.407)*1000000</f>
        <v>99247257.220893249</v>
      </c>
      <c r="X789" s="10">
        <f t="shared" si="51"/>
        <v>5.0137744667358507E-2</v>
      </c>
      <c r="Y789">
        <f>(H789/N789)*U789</f>
        <v>36208703.301249802</v>
      </c>
      <c r="Z789" s="11">
        <f>ABS(H789-Y789)</f>
        <v>2187842.7390057966</v>
      </c>
      <c r="AA789">
        <v>36636166.8006754</v>
      </c>
      <c r="AB789" s="10">
        <f>ABS(AA789-H789)/H789</f>
        <v>4.5847333188109872E-2</v>
      </c>
      <c r="AD789" s="11"/>
    </row>
    <row r="790" spans="1:30" ht="15.6" x14ac:dyDescent="0.25">
      <c r="A790" s="12">
        <v>6</v>
      </c>
      <c r="B790" s="13">
        <v>3.5322289369954398</v>
      </c>
      <c r="C790" s="13">
        <v>1045.0729317054299</v>
      </c>
      <c r="D790" s="14">
        <v>9.0046893632556704E-2</v>
      </c>
      <c r="E790" s="14">
        <v>7.2785068336876299E-2</v>
      </c>
      <c r="F790" s="12">
        <v>0.19148552545848599</v>
      </c>
      <c r="G790" s="12">
        <v>3.0895216434021999</v>
      </c>
      <c r="H790" s="15">
        <v>34712314.128693998</v>
      </c>
      <c r="I790" s="15">
        <v>1468201.95656708</v>
      </c>
      <c r="J790">
        <f>560*(1+2.2*10^(-5)*H790/(G790*1000)/((D790-E790)*1000))</f>
        <v>568.01892804055001</v>
      </c>
      <c r="K790">
        <f>(J790*(D790-E790)*1000)^(1/2)</f>
        <v>99.020419613712178</v>
      </c>
      <c r="L790">
        <f>(D790+E790)/2*1000</f>
        <v>81.415980984716498</v>
      </c>
      <c r="M790">
        <f>0.8049-0.3393*F790+(0.2488+0.0393*F790+0.0732*F790*F790)*K790/L790</f>
        <v>1.0549435023824387</v>
      </c>
      <c r="N790">
        <f>H790/1000/(M790*G790*K790)*10^6</f>
        <v>107556921.01015642</v>
      </c>
      <c r="O790">
        <f t="shared" si="48"/>
        <v>18.493530763166412</v>
      </c>
      <c r="P790" s="13">
        <v>1045.0729317054299</v>
      </c>
      <c r="Q790">
        <f>R790*B790*1000/K790</f>
        <v>7.5822635312527895</v>
      </c>
      <c r="R790">
        <f>LN(1/(1-F790))</f>
        <v>0.21255669716726733</v>
      </c>
      <c r="S790">
        <v>6</v>
      </c>
      <c r="T790">
        <v>18.415820713358201</v>
      </c>
      <c r="U790">
        <f t="shared" si="49"/>
        <v>99515176.024550959</v>
      </c>
      <c r="V790" s="10">
        <f t="shared" si="50"/>
        <v>7.4767340958431627E-2</v>
      </c>
      <c r="W790">
        <f>6310.7*EXP(-2.62*(C790+273)*0.001-0.669*(D790-E790)/D790)*POWER(B790*(D790-E790)/D790/SQRT(J790*0.01*(D790-E790)),0.115)*POWER(((D790-E790)/D790),0.407)*1000000</f>
        <v>97983626.064387783</v>
      </c>
      <c r="X790" s="10">
        <f t="shared" si="51"/>
        <v>8.9006777582119972E-2</v>
      </c>
      <c r="Y790">
        <f>(H790/N790)*U790</f>
        <v>32116966.702777751</v>
      </c>
      <c r="Z790" s="11">
        <f>ABS(H790-Y790)</f>
        <v>2595347.4259162471</v>
      </c>
      <c r="AA790">
        <v>33072993.881877001</v>
      </c>
      <c r="AB790" s="10">
        <f>ABS(AA790-H790)/H790</f>
        <v>4.7225899164754809E-2</v>
      </c>
      <c r="AD790" s="11"/>
    </row>
    <row r="791" spans="1:30" ht="15.6" x14ac:dyDescent="0.25">
      <c r="A791" s="12">
        <v>7</v>
      </c>
      <c r="B791" s="13">
        <v>3.8620109851752402</v>
      </c>
      <c r="C791" s="13">
        <v>1055.3232278150999</v>
      </c>
      <c r="D791" s="14">
        <v>7.2785068336876299E-2</v>
      </c>
      <c r="E791" s="14">
        <v>6.56306071130381E-2</v>
      </c>
      <c r="F791" s="12">
        <v>9.8160863220572603E-2</v>
      </c>
      <c r="G791" s="12">
        <v>3.0904335730418202</v>
      </c>
      <c r="H791" s="15">
        <v>19543871.4155664</v>
      </c>
      <c r="I791" s="15">
        <v>538750.39181480696</v>
      </c>
      <c r="J791">
        <f>560*(1+2.2*10^(-5)*H791/(G791*1000)/((D791-E791)*1000))</f>
        <v>570.88992671466178</v>
      </c>
      <c r="K791">
        <f>(J791*(D791-E791)*1000)^(1/2)</f>
        <v>63.909387759232047</v>
      </c>
      <c r="L791">
        <f>(D791+E791)/2*1000</f>
        <v>69.207837724957201</v>
      </c>
      <c r="M791">
        <f>0.8049-0.3393*F791+(0.2488+0.0393*F791+0.0732*F791*F791)*K791/L791</f>
        <v>1.005559962716855</v>
      </c>
      <c r="N791">
        <f>H791/1000/(M791*G791*K791)*10^6</f>
        <v>98405314.393120274</v>
      </c>
      <c r="O791">
        <f t="shared" si="48"/>
        <v>18.404605368624264</v>
      </c>
      <c r="P791" s="13">
        <v>1055.3232278150999</v>
      </c>
      <c r="Q791">
        <f>R791*B791*1000/K791</f>
        <v>6.2435202829195253</v>
      </c>
      <c r="R791">
        <f>LN(1/(1-F791))</f>
        <v>0.10331911542339346</v>
      </c>
      <c r="S791">
        <v>6</v>
      </c>
      <c r="T791">
        <v>18.365326391138598</v>
      </c>
      <c r="U791">
        <f t="shared" si="49"/>
        <v>94614981.769423708</v>
      </c>
      <c r="V791" s="10">
        <f t="shared" si="50"/>
        <v>3.8517560226011084E-2</v>
      </c>
      <c r="W791">
        <f>6310.7*EXP(-2.62*(C791+273)*0.001-0.669*(D791-E791)/D791)*POWER(B791*(D791-E791)/D791/SQRT(J791*0.01*(D791-E791)),0.115)*POWER(((D791-E791)/D791),0.407)*1000000</f>
        <v>76125553.706607193</v>
      </c>
      <c r="X791" s="10">
        <f t="shared" si="51"/>
        <v>0.22640810431749109</v>
      </c>
      <c r="Y791">
        <f>(H791/N791)*U791</f>
        <v>18791089.171267904</v>
      </c>
      <c r="Z791" s="11">
        <f>ABS(H791-Y791)</f>
        <v>752782.24429849535</v>
      </c>
      <c r="AA791">
        <v>17119551.553885199</v>
      </c>
      <c r="AB791" s="10">
        <f>ABS(AA791-H791)/H791</f>
        <v>0.12404501698421257</v>
      </c>
      <c r="AD791" s="11"/>
    </row>
    <row r="792" spans="1:30" ht="15.6" x14ac:dyDescent="0.25">
      <c r="A792" s="12">
        <v>1</v>
      </c>
      <c r="B792" s="13">
        <v>2.1397483940366402</v>
      </c>
      <c r="C792" s="13">
        <v>1031.9267616657201</v>
      </c>
      <c r="D792" s="14">
        <v>0.22652457219931402</v>
      </c>
      <c r="E792" s="14">
        <v>0.20704761176698</v>
      </c>
      <c r="F792" s="12">
        <v>8.59437272989277E-2</v>
      </c>
      <c r="G792" s="12">
        <v>3.4518683677031299</v>
      </c>
      <c r="H792" s="15">
        <v>30723159.3721755</v>
      </c>
      <c r="I792" s="15">
        <v>1554250.79381642</v>
      </c>
      <c r="J792">
        <f>560*(1+2.2*10^(-5)*H792/(G792*1000)/((D792-E792)*1000))</f>
        <v>565.62990638537599</v>
      </c>
      <c r="K792">
        <f>(J792*(D792-E792)*1000)^(1/2)</f>
        <v>104.96071315503131</v>
      </c>
      <c r="L792">
        <f>(D792+E792)/2*1000</f>
        <v>216.78609198314703</v>
      </c>
      <c r="M792">
        <f>0.8049-0.3393*F792+(0.2488+0.0393*F792+0.0732*F792*F792)*K792/L792</f>
        <v>0.89809718692170981</v>
      </c>
      <c r="N792">
        <f>H792/1000/(M792*G792*K792)*10^6</f>
        <v>94419465.729941368</v>
      </c>
      <c r="O792">
        <f t="shared" si="48"/>
        <v>18.363257814624777</v>
      </c>
      <c r="P792" s="13">
        <v>1031.9267616657201</v>
      </c>
      <c r="Q792">
        <f>R792*B792*1000/K792</f>
        <v>1.8319665312772857</v>
      </c>
      <c r="R792">
        <f>LN(1/(1-F792))</f>
        <v>8.9863141916544556E-2</v>
      </c>
      <c r="S792">
        <v>6</v>
      </c>
      <c r="T792">
        <v>18.403512411647899</v>
      </c>
      <c r="U792">
        <f t="shared" si="49"/>
        <v>98297820.372113585</v>
      </c>
      <c r="V792" s="10">
        <f t="shared" si="50"/>
        <v>4.1075795252486287E-2</v>
      </c>
      <c r="W792">
        <f>6310.7*EXP(-2.62*(C792+273)*0.001-0.669*(D792-E792)/D792)*POWER(B792*(D792-E792)/D792/SQRT(J792*0.01*(D792-E792)),0.115)*POWER(((D792-E792)/D792),0.407)*1000000</f>
        <v>67160933.999884352</v>
      </c>
      <c r="X792" s="10">
        <f t="shared" si="51"/>
        <v>0.28869610222135644</v>
      </c>
      <c r="Y792">
        <f>(H792/N792)*U792</f>
        <v>31985137.576056484</v>
      </c>
      <c r="Z792" s="11">
        <f>ABS(H792-Y792)</f>
        <v>1261978.2038809843</v>
      </c>
      <c r="AA792">
        <v>30564768.1714972</v>
      </c>
      <c r="AB792" s="10">
        <f>ABS(AA792-H792)/H792</f>
        <v>5.1554333576040836E-3</v>
      </c>
      <c r="AD792" s="11"/>
    </row>
    <row r="793" spans="1:30" ht="15.6" x14ac:dyDescent="0.25">
      <c r="A793" s="17" t="s">
        <v>22</v>
      </c>
      <c r="B793" s="18">
        <v>2.1286379231108898</v>
      </c>
      <c r="C793" s="18">
        <v>1047.23082760687</v>
      </c>
      <c r="D793" s="19">
        <v>0.25</v>
      </c>
      <c r="E793" s="19">
        <v>0.22552793894089998</v>
      </c>
      <c r="F793" s="20">
        <v>9.7849104594562197E-2</v>
      </c>
      <c r="G793" s="20">
        <v>4.0999999999999996</v>
      </c>
      <c r="H793" s="21">
        <v>44321558.183639199</v>
      </c>
      <c r="I793" s="21">
        <v>2636712.4340935498</v>
      </c>
      <c r="J793">
        <f>560*(1+2.2*10^(-5)*H793/(G793*1000)/((D793-E793)*1000))</f>
        <v>565.44216022312673</v>
      </c>
      <c r="K793">
        <f>(J793*(D793-E793)*1000)^(1/2)</f>
        <v>117.63305262709871</v>
      </c>
      <c r="L793">
        <f>(D793+E793)/2*1000</f>
        <v>237.76396947044998</v>
      </c>
      <c r="M793">
        <f>0.8049-0.3393*F793+(0.2488+0.0393*F793+0.0732*F793*F793)*K793/L793</f>
        <v>0.89704217504847772</v>
      </c>
      <c r="N793">
        <f>H793/1000/(M793*G793*K793)*10^6</f>
        <v>102444567.67023824</v>
      </c>
      <c r="O793">
        <f t="shared" si="48"/>
        <v>18.444832407038746</v>
      </c>
      <c r="P793" s="18">
        <v>1047.23082760687</v>
      </c>
      <c r="Q793">
        <f>R793*B793*1000/K793</f>
        <v>1.8633645588178289</v>
      </c>
      <c r="R793">
        <f>LN(1/(1-F793))</f>
        <v>0.10297348310442063</v>
      </c>
      <c r="S793">
        <v>6</v>
      </c>
      <c r="T793">
        <v>18.362092547655099</v>
      </c>
      <c r="U793">
        <f t="shared" si="49"/>
        <v>94309505.92393899</v>
      </c>
      <c r="V793" s="10">
        <f t="shared" si="50"/>
        <v>7.9409400920949128E-2</v>
      </c>
      <c r="W793">
        <f>6310.7*EXP(-2.62*(C793+273)*0.001-0.669*(D793-E793)/D793)*POWER(B793*(D793-E793)/D793/SQRT(J793*0.01*(D793-E793)),0.115)*POWER(((D793-E793)/D793),0.407)*1000000</f>
        <v>67560410.051392555</v>
      </c>
      <c r="X793" s="10">
        <f t="shared" si="51"/>
        <v>0.3405173979662377</v>
      </c>
      <c r="Y793">
        <f>(H793/N793)*U793</f>
        <v>40802009.800393425</v>
      </c>
      <c r="Z793" s="11">
        <f>ABS(H793-Y793)</f>
        <v>3519548.3832457736</v>
      </c>
      <c r="AA793">
        <v>41826738.475093298</v>
      </c>
      <c r="AB793" s="10">
        <f>ABS(AA793-H793)/H793</f>
        <v>5.6289079418395435E-2</v>
      </c>
      <c r="AD793" s="11"/>
    </row>
    <row r="794" spans="1:30" ht="15.6" x14ac:dyDescent="0.25">
      <c r="A794" s="12">
        <v>7</v>
      </c>
      <c r="B794" s="13">
        <v>3.8961346970895501</v>
      </c>
      <c r="C794" s="13">
        <v>1033.24686037728</v>
      </c>
      <c r="D794" s="14">
        <v>8.6113651514754599E-2</v>
      </c>
      <c r="E794" s="14">
        <v>6.7426664333140804E-2</v>
      </c>
      <c r="F794" s="12">
        <v>0.21675206714119599</v>
      </c>
      <c r="G794" s="12">
        <v>3.5025226492018202</v>
      </c>
      <c r="H794" s="15">
        <v>43780300.361476697</v>
      </c>
      <c r="I794" s="15">
        <v>1982548.8192254</v>
      </c>
      <c r="J794">
        <f>560*(1+2.2*10^(-5)*H794/(G794*1000)/((D794-E794)*1000))</f>
        <v>568.24079678207079</v>
      </c>
      <c r="K794">
        <f>(J794*(D794-E794)*1000)^(1/2)</f>
        <v>103.04711779344713</v>
      </c>
      <c r="L794">
        <f>(D794+E794)/2*1000</f>
        <v>76.770157923947707</v>
      </c>
      <c r="M794">
        <f>0.8049-0.3393*F794+(0.2488+0.0393*F794+0.0732*F794*F794)*K794/L794</f>
        <v>1.0813657036538049</v>
      </c>
      <c r="N794">
        <f>H794/1000/(M794*G794*K794)*10^6</f>
        <v>112173260.5683971</v>
      </c>
      <c r="O794">
        <f t="shared" si="48"/>
        <v>18.535555203295552</v>
      </c>
      <c r="P794" s="13">
        <v>1033.24686037728</v>
      </c>
      <c r="Q794">
        <f>R794*B794*1000/K794</f>
        <v>9.2370272769525528</v>
      </c>
      <c r="R794">
        <f>LN(1/(1-F794))</f>
        <v>0.24430598833773742</v>
      </c>
      <c r="S794">
        <v>6</v>
      </c>
      <c r="T794">
        <v>18.488790107919399</v>
      </c>
      <c r="U794">
        <f t="shared" si="49"/>
        <v>107048237.42763585</v>
      </c>
      <c r="V794" s="10">
        <f t="shared" si="50"/>
        <v>4.5688456542959256E-2</v>
      </c>
      <c r="W794">
        <f>6310.7*EXP(-2.62*(C794+273)*0.001-0.669*(D794-E794)/D794)*POWER(B794*(D794-E794)/D794/SQRT(J794*0.01*(D794-E794)),0.115)*POWER(((D794-E794)/D794),0.407)*1000000</f>
        <v>106726755.19576013</v>
      </c>
      <c r="X794" s="10">
        <f t="shared" si="51"/>
        <v>4.8554400086426953E-2</v>
      </c>
      <c r="Y794">
        <f>(H794/N794)*U794</f>
        <v>41780046.01097367</v>
      </c>
      <c r="Z794" s="11">
        <f>ABS(H794-Y794)</f>
        <v>2000254.3505030274</v>
      </c>
      <c r="AA794">
        <v>44897139.180255897</v>
      </c>
      <c r="AB794" s="10">
        <f>ABS(AA794-H794)/H794</f>
        <v>2.5510076668225252E-2</v>
      </c>
      <c r="AD794" s="11"/>
    </row>
    <row r="795" spans="1:30" ht="15.6" x14ac:dyDescent="0.25">
      <c r="A795" s="17" t="s">
        <v>22</v>
      </c>
      <c r="B795" s="18">
        <v>2.12893349413077</v>
      </c>
      <c r="C795" s="18">
        <v>1052.0867022090799</v>
      </c>
      <c r="D795" s="19">
        <v>0.25</v>
      </c>
      <c r="E795" s="19">
        <v>0.22500312987370902</v>
      </c>
      <c r="F795" s="20">
        <v>9.9947501504562206E-2</v>
      </c>
      <c r="G795" s="20">
        <v>4.0999999999999996</v>
      </c>
      <c r="H795" s="21">
        <v>43822416.283016503</v>
      </c>
      <c r="I795" s="21">
        <v>2625024.19767561</v>
      </c>
      <c r="J795">
        <f>560*(1+2.2*10^(-5)*H795/(G795*1000)/((D795-E795)*1000))</f>
        <v>565.26790018382576</v>
      </c>
      <c r="K795">
        <f>(J795*(D795-E795)*1000)^(1/2)</f>
        <v>118.86937489301569</v>
      </c>
      <c r="L795">
        <f>(D795+E795)/2*1000</f>
        <v>237.50156493685452</v>
      </c>
      <c r="M795">
        <f>0.8049-0.3393*F795+(0.2488+0.0393*F795+0.0732*F795*F795)*K795/L795</f>
        <v>0.89784395754230795</v>
      </c>
      <c r="N795">
        <f>H795/1000/(M795*G795*K795)*10^6</f>
        <v>100147847.71042168</v>
      </c>
      <c r="O795">
        <f t="shared" si="48"/>
        <v>18.42215812918538</v>
      </c>
      <c r="P795" s="18">
        <v>1052.0867022090799</v>
      </c>
      <c r="Q795">
        <f>R795*B795*1000/K795</f>
        <v>1.8859470771025293</v>
      </c>
      <c r="R795">
        <f>LN(1/(1-F795))</f>
        <v>0.10530218569745389</v>
      </c>
      <c r="S795">
        <v>6</v>
      </c>
      <c r="T795">
        <v>18.349062910993901</v>
      </c>
      <c r="U795">
        <f t="shared" si="49"/>
        <v>93088658.201215759</v>
      </c>
      <c r="V795" s="10">
        <f t="shared" si="50"/>
        <v>7.04876806700592E-2</v>
      </c>
      <c r="W795">
        <f>6310.7*EXP(-2.62*(C795+273)*0.001-0.669*(D795-E795)/D795)*POWER(B795*(D795-E795)/D795/SQRT(J795*0.01*(D795-E795)),0.115)*POWER(((D795-E795)/D795),0.407)*1000000</f>
        <v>67274756.283560589</v>
      </c>
      <c r="X795" s="10">
        <f t="shared" si="51"/>
        <v>0.32824561064870716</v>
      </c>
      <c r="Y795">
        <f>(H795/N795)*U795</f>
        <v>40733475.797868833</v>
      </c>
      <c r="Z795" s="11">
        <f>ABS(H795-Y795)</f>
        <v>3088940.4851476699</v>
      </c>
      <c r="AA795">
        <v>41938726.359418802</v>
      </c>
      <c r="AB795" s="10">
        <f>ABS(AA795-H795)/H795</f>
        <v>4.2984620278177815E-2</v>
      </c>
      <c r="AD795" s="11"/>
    </row>
    <row r="796" spans="1:30" ht="15.6" x14ac:dyDescent="0.25">
      <c r="A796" s="12">
        <v>7</v>
      </c>
      <c r="B796" s="13">
        <v>3.90259228003401</v>
      </c>
      <c r="C796" s="13">
        <v>1041.95951881971</v>
      </c>
      <c r="D796" s="14">
        <v>8.5442126673671195E-2</v>
      </c>
      <c r="E796" s="14">
        <v>6.7173412191193507E-2</v>
      </c>
      <c r="F796" s="12">
        <v>0.21356395021799901</v>
      </c>
      <c r="G796" s="12">
        <v>3.5013478735696602</v>
      </c>
      <c r="H796" s="15">
        <v>42673066.840970002</v>
      </c>
      <c r="I796" s="15">
        <v>1896803.6309209799</v>
      </c>
      <c r="J796">
        <f>560*(1+2.2*10^(-5)*H796/(G796*1000)/((D796-E796)*1000))</f>
        <v>568.21904415442702</v>
      </c>
      <c r="K796">
        <f>(J796*(D796-E796)*1000)^(1/2)</f>
        <v>101.88538404090947</v>
      </c>
      <c r="L796">
        <f>(D796+E796)/2*1000</f>
        <v>76.307769432432352</v>
      </c>
      <c r="M796">
        <f>0.8049-0.3393*F796+(0.2488+0.0393*F796+0.0732*F796*F796)*K796/L796</f>
        <v>1.0802970953010924</v>
      </c>
      <c r="N796">
        <f>H796/1000/(M796*G796*K796)*10^6</f>
        <v>110729540.8162453</v>
      </c>
      <c r="O796">
        <f t="shared" si="48"/>
        <v>18.522601216788111</v>
      </c>
      <c r="P796" s="13">
        <v>1041.95951881971</v>
      </c>
      <c r="Q796">
        <f>R796*B796*1000/K796</f>
        <v>9.2022411252701168</v>
      </c>
      <c r="R796">
        <f>LN(1/(1-F796))</f>
        <v>0.24024386966629938</v>
      </c>
      <c r="S796">
        <v>6</v>
      </c>
      <c r="T796">
        <v>18.4643410218737</v>
      </c>
      <c r="U796">
        <f t="shared" si="49"/>
        <v>104462741.16051213</v>
      </c>
      <c r="V796" s="10">
        <f t="shared" si="50"/>
        <v>5.6595553540069919E-2</v>
      </c>
      <c r="W796">
        <f>6310.7*EXP(-2.62*(C796+273)*0.001-0.669*(D796-E796)/D796)*POWER(B796*(D796-E796)/D796/SQRT(J796*0.01*(D796-E796)),0.115)*POWER(((D796-E796)/D796),0.407)*1000000</f>
        <v>103891063.67860006</v>
      </c>
      <c r="X796" s="10">
        <f t="shared" si="51"/>
        <v>6.1758380710650984E-2</v>
      </c>
      <c r="Y796">
        <f>(H796/N796)*U796</f>
        <v>40257961.001852907</v>
      </c>
      <c r="Z796" s="11">
        <f>ABS(H796-Y796)</f>
        <v>2415105.8391170949</v>
      </c>
      <c r="AA796">
        <v>43226806.372077897</v>
      </c>
      <c r="AB796" s="10">
        <f>ABS(AA796-H796)/H796</f>
        <v>1.2976323758766152E-2</v>
      </c>
      <c r="AD796" s="11"/>
    </row>
    <row r="797" spans="1:30" ht="15.6" x14ac:dyDescent="0.25">
      <c r="A797" s="12">
        <v>1</v>
      </c>
      <c r="B797" s="13">
        <v>2.3033346250359901</v>
      </c>
      <c r="C797" s="13">
        <v>1032.6230523670599</v>
      </c>
      <c r="D797" s="14">
        <v>0.224810304664362</v>
      </c>
      <c r="E797" s="14">
        <v>0.195560151649456</v>
      </c>
      <c r="F797" s="12">
        <v>0.13005252497681899</v>
      </c>
      <c r="G797" s="12">
        <v>4.1018587988647504</v>
      </c>
      <c r="H797" s="15">
        <v>43547662.317186497</v>
      </c>
      <c r="I797" s="15">
        <v>2606125.7275611502</v>
      </c>
      <c r="J797">
        <f>560*(1+2.2*10^(-5)*H797/(G797*1000)/((D797-E797)*1000))</f>
        <v>564.47163869704696</v>
      </c>
      <c r="K797">
        <f>(J797*(D797-E797)*1000)^(1/2)</f>
        <v>128.49467617167394</v>
      </c>
      <c r="L797">
        <f>(D797+E797)/2*1000</f>
        <v>210.18522815690898</v>
      </c>
      <c r="M797">
        <f>0.8049-0.3393*F797+(0.2488+0.0393*F797+0.0732*F797*F797)*K797/L797</f>
        <v>0.91675610311110833</v>
      </c>
      <c r="N797">
        <f>H797/1000/(M797*G797*K797)*10^6</f>
        <v>90124983.089255437</v>
      </c>
      <c r="O797">
        <f t="shared" si="48"/>
        <v>18.316707965932814</v>
      </c>
      <c r="P797" s="13">
        <v>1032.6230523670599</v>
      </c>
      <c r="Q797">
        <f>R797*B797*1000/K797</f>
        <v>2.4974280325030658</v>
      </c>
      <c r="R797">
        <f>LN(1/(1-F797))</f>
        <v>0.13932244269263655</v>
      </c>
      <c r="S797">
        <v>6</v>
      </c>
      <c r="T797">
        <v>18.394563556801</v>
      </c>
      <c r="U797">
        <f t="shared" si="49"/>
        <v>97422091.674504936</v>
      </c>
      <c r="V797" s="10">
        <f t="shared" si="50"/>
        <v>8.0966545957881553E-2</v>
      </c>
      <c r="W797">
        <f>6310.7*EXP(-2.62*(C797+273)*0.001-0.669*(D797-E797)/D797)*POWER(B797*(D797-E797)/D797/SQRT(J797*0.01*(D797-E797)),0.115)*POWER(((D797-E797)/D797),0.407)*1000000</f>
        <v>79614059.00639309</v>
      </c>
      <c r="X797" s="10">
        <f t="shared" si="51"/>
        <v>0.11662608660301034</v>
      </c>
      <c r="Y797">
        <f>(H797/N797)*U797</f>
        <v>47073566.119549282</v>
      </c>
      <c r="Z797" s="11">
        <f>ABS(H797-Y797)</f>
        <v>3525903.8023627847</v>
      </c>
      <c r="AA797">
        <v>44237924.414059997</v>
      </c>
      <c r="AB797" s="10">
        <f>ABS(AA797-H797)/H797</f>
        <v>1.5850726770265253E-2</v>
      </c>
      <c r="AD797" s="11"/>
    </row>
    <row r="798" spans="1:30" ht="15.6" x14ac:dyDescent="0.25">
      <c r="A798" s="16">
        <v>3</v>
      </c>
      <c r="B798" s="13">
        <v>2.5575685647788302</v>
      </c>
      <c r="C798" s="13">
        <v>1034.97604871878</v>
      </c>
      <c r="D798" s="14">
        <v>0.171198329434508</v>
      </c>
      <c r="E798" s="14">
        <v>0.13945047886697298</v>
      </c>
      <c r="F798" s="12">
        <v>0.185336603528717</v>
      </c>
      <c r="G798" s="12">
        <v>3.5003238711444902</v>
      </c>
      <c r="H798" s="15">
        <v>40842994.499036901</v>
      </c>
      <c r="I798" s="15">
        <v>2618277.2374869599</v>
      </c>
      <c r="J798">
        <f>560*(1+2.2*10^(-5)*H798/(G798*1000)/((D798-E798)*1000))</f>
        <v>564.52799278825319</v>
      </c>
      <c r="K798">
        <f>(J798*(D798-E798)*1000)^(1/2)</f>
        <v>133.87512971508914</v>
      </c>
      <c r="L798">
        <f>(D798+E798)/2*1000</f>
        <v>155.32440415074049</v>
      </c>
      <c r="M798">
        <f>0.8049-0.3393*F798+(0.2488+0.0393*F798+0.0732*F798*F798)*K798/L798</f>
        <v>0.96490272077327011</v>
      </c>
      <c r="N798">
        <f>H798/1000/(M798*G798*K798)*10^6</f>
        <v>90328731.307814091</v>
      </c>
      <c r="O798">
        <f t="shared" si="48"/>
        <v>18.318966143946181</v>
      </c>
      <c r="P798" s="13">
        <v>1034.97604871878</v>
      </c>
      <c r="Q798">
        <f>R798*B798*1000/K798</f>
        <v>3.9159706091413296</v>
      </c>
      <c r="R798">
        <f>LN(1/(1-F798))</f>
        <v>0.20498026151827045</v>
      </c>
      <c r="S798">
        <v>6</v>
      </c>
      <c r="T798">
        <v>18.388844123692898</v>
      </c>
      <c r="U798">
        <f t="shared" si="49"/>
        <v>96866482.936012983</v>
      </c>
      <c r="V798" s="10">
        <f t="shared" si="50"/>
        <v>7.2377321518223611E-2</v>
      </c>
      <c r="W798">
        <f>6310.7*EXP(-2.62*(C798+273)*0.001-0.669*(D798-E798)/D798)*POWER(B798*(D798-E798)/D798/SQRT(J798*0.01*(D798-E798)),0.115)*POWER(((D798-E798)/D798),0.407)*1000000</f>
        <v>92417249.551213324</v>
      </c>
      <c r="X798" s="10">
        <f t="shared" si="51"/>
        <v>2.3121306069075285E-2</v>
      </c>
      <c r="Y798">
        <f>(H798/N798)*U798</f>
        <v>43799101.043660738</v>
      </c>
      <c r="Z798" s="11">
        <f>ABS(H798-Y798)</f>
        <v>2956106.5446238369</v>
      </c>
      <c r="AA798">
        <v>40375772.4155038</v>
      </c>
      <c r="AB798" s="10">
        <f>ABS(AA798-H798)/H798</f>
        <v>1.1439466896682076E-2</v>
      </c>
      <c r="AD798" s="11"/>
    </row>
    <row r="799" spans="1:30" ht="15.6" x14ac:dyDescent="0.25">
      <c r="A799" s="12">
        <v>4</v>
      </c>
      <c r="B799" s="13">
        <v>2.91982010690176</v>
      </c>
      <c r="C799" s="13">
        <v>1035.0655291103401</v>
      </c>
      <c r="D799" s="14">
        <v>0.13945047886697298</v>
      </c>
      <c r="E799" s="14">
        <v>0.109871378322748</v>
      </c>
      <c r="F799" s="12">
        <v>0.211959864160849</v>
      </c>
      <c r="G799" s="12">
        <v>3.5024153376213101</v>
      </c>
      <c r="H799" s="15">
        <v>43982067.899768896</v>
      </c>
      <c r="I799" s="15">
        <v>2615589.8523519798</v>
      </c>
      <c r="J799">
        <f>560*(1+2.2*10^(-5)*H799/(G799*1000)/((D799-E799)*1000))</f>
        <v>565.23038602452777</v>
      </c>
      <c r="K799">
        <f>(J799*(D799-E799)*1000)^(1/2)</f>
        <v>129.30199696397037</v>
      </c>
      <c r="L799">
        <f>(D799+E799)/2*1000</f>
        <v>124.66092859486049</v>
      </c>
      <c r="M799">
        <f>0.8049-0.3393*F799+(0.2488+0.0393*F799+0.0732*F799*F799)*K799/L799</f>
        <v>1.0030959621914435</v>
      </c>
      <c r="N799">
        <f>H799/1000/(M799*G799*K799)*10^6</f>
        <v>96818931.208306462</v>
      </c>
      <c r="O799">
        <f t="shared" si="48"/>
        <v>18.388353103459163</v>
      </c>
      <c r="P799" s="13">
        <v>1035.0655291103401</v>
      </c>
      <c r="Q799">
        <f>R799*B799*1000/K799</f>
        <v>5.3790307496100773</v>
      </c>
      <c r="R799">
        <f>LN(1/(1-F799))</f>
        <v>0.23820625661531106</v>
      </c>
      <c r="S799">
        <v>6</v>
      </c>
      <c r="T799">
        <v>18.404848461751001</v>
      </c>
      <c r="U799">
        <f t="shared" si="49"/>
        <v>98429238.956514269</v>
      </c>
      <c r="V799" s="10">
        <f t="shared" si="50"/>
        <v>1.6632157865316872E-2</v>
      </c>
      <c r="W799">
        <f>6310.7*EXP(-2.62*(C799+273)*0.001-0.669*(D799-E799)/D799)*POWER(B799*(D799-E799)/D799/SQRT(J799*0.01*(D799-E799)),0.115)*POWER(((D799-E799)/D799),0.407)*1000000</f>
        <v>99246178.205704361</v>
      </c>
      <c r="X799" s="10">
        <f t="shared" si="51"/>
        <v>2.5069962734619165E-2</v>
      </c>
      <c r="Y799">
        <f>(H799/N799)*U799</f>
        <v>44713584.596320942</v>
      </c>
      <c r="Z799" s="11">
        <f>ABS(H799-Y799)</f>
        <v>731516.69655204564</v>
      </c>
      <c r="AA799">
        <v>42253457.510087103</v>
      </c>
      <c r="AB799" s="10">
        <f>ABS(AA799-H799)/H799</f>
        <v>3.930261745812267E-2</v>
      </c>
      <c r="AD799" s="11"/>
    </row>
    <row r="800" spans="1:30" ht="15.6" x14ac:dyDescent="0.25">
      <c r="A800" s="12">
        <v>5</v>
      </c>
      <c r="B800" s="13">
        <v>3.38346870163558</v>
      </c>
      <c r="C800" s="13">
        <v>1044.92757527758</v>
      </c>
      <c r="D800" s="14">
        <v>0.109871378322748</v>
      </c>
      <c r="E800" s="14">
        <v>8.4873324779431894E-2</v>
      </c>
      <c r="F800" s="12">
        <v>0.22731417869430401</v>
      </c>
      <c r="G800" s="12">
        <v>3.5041891059876402</v>
      </c>
      <c r="H800" s="15">
        <v>45093726.405118302</v>
      </c>
      <c r="I800" s="15">
        <v>2409375.9251346099</v>
      </c>
      <c r="J800">
        <f>560*(1+2.2*10^(-5)*H800/(G800*1000)/((D800-E800)*1000))</f>
        <v>566.34210027371842</v>
      </c>
      <c r="K800">
        <f>(J800*(D800-E800)*1000)^(1/2)</f>
        <v>118.98508371420559</v>
      </c>
      <c r="L800">
        <f>(D800+E800)/2*1000</f>
        <v>97.372351551089949</v>
      </c>
      <c r="M800">
        <f>0.8049-0.3393*F800+(0.2488+0.0393*F800+0.0732*F800*F800)*K800/L800</f>
        <v>1.0473340745155235</v>
      </c>
      <c r="N800">
        <f>H800/1000/(M800*G800*K800)*10^6</f>
        <v>103264450.07285394</v>
      </c>
      <c r="O800">
        <f t="shared" si="48"/>
        <v>18.452803732292466</v>
      </c>
      <c r="P800" s="13">
        <v>1044.92757527758</v>
      </c>
      <c r="Q800">
        <f>R800*B800*1000/K800</f>
        <v>7.3331731910573739</v>
      </c>
      <c r="R800">
        <f>LN(1/(1-F800))</f>
        <v>0.25788275375709602</v>
      </c>
      <c r="S800">
        <v>6</v>
      </c>
      <c r="T800">
        <v>18.413677753614301</v>
      </c>
      <c r="U800">
        <f t="shared" si="49"/>
        <v>99302147.345888481</v>
      </c>
      <c r="V800" s="10">
        <f t="shared" si="50"/>
        <v>3.8370443305222844E-2</v>
      </c>
      <c r="W800">
        <f>6310.7*EXP(-2.62*(C800+273)*0.001-0.669*(D800-E800)/D800)*POWER(B800*(D800-E800)/D800/SQRT(J800*0.01*(D800-E800)),0.115)*POWER(((D800-E800)/D800),0.407)*1000000</f>
        <v>101959394.94895764</v>
      </c>
      <c r="X800" s="10">
        <f t="shared" si="51"/>
        <v>1.2637990353655816E-2</v>
      </c>
      <c r="Y800">
        <f>(H800/N800)*U800</f>
        <v>43363460.132669479</v>
      </c>
      <c r="Z800" s="11">
        <f>ABS(H800-Y800)</f>
        <v>1730266.2724488229</v>
      </c>
      <c r="AA800">
        <v>43766583.721177198</v>
      </c>
      <c r="AB800" s="10">
        <f>ABS(AA800-H800)/H800</f>
        <v>2.9430760989193124E-2</v>
      </c>
      <c r="AD800" s="11"/>
    </row>
    <row r="801" spans="1:30" ht="15.6" x14ac:dyDescent="0.25">
      <c r="A801" s="12">
        <v>6</v>
      </c>
      <c r="B801" s="13">
        <v>3.9072192207327201</v>
      </c>
      <c r="C801" s="13">
        <v>1055.5328946316499</v>
      </c>
      <c r="D801" s="14">
        <v>8.4873324779431894E-2</v>
      </c>
      <c r="E801" s="14">
        <v>6.6978275432671194E-2</v>
      </c>
      <c r="F801" s="12">
        <v>0.21059608286731701</v>
      </c>
      <c r="G801" s="12">
        <v>3.5055383290828699</v>
      </c>
      <c r="H801" s="15">
        <v>41117576.598586202</v>
      </c>
      <c r="I801" s="15">
        <v>1807376.54320243</v>
      </c>
      <c r="J801">
        <f>560*(1+2.2*10^(-5)*H801/(G801*1000)/((D801-E801)*1000))</f>
        <v>568.07514998782506</v>
      </c>
      <c r="K801">
        <f>(J801*(D801-E801)*1000)^(1/2)</f>
        <v>100.82525894685625</v>
      </c>
      <c r="L801">
        <f>(D801+E801)/2*1000</f>
        <v>75.92580010605154</v>
      </c>
      <c r="M801">
        <f>0.8049-0.3393*F801+(0.2488+0.0393*F801+0.0732*F801*F801)*K801/L801</f>
        <v>1.0791391450296297</v>
      </c>
      <c r="N801">
        <f>H801/1000/(M801*G801*K801)*10^6</f>
        <v>107801796.29444915</v>
      </c>
      <c r="O801">
        <f t="shared" si="48"/>
        <v>18.495804879514154</v>
      </c>
      <c r="P801" s="13">
        <v>1055.5328946316499</v>
      </c>
      <c r="Q801">
        <f>R801*B801*1000/K801</f>
        <v>9.1640536257056322</v>
      </c>
      <c r="R801">
        <f>LN(1/(1-F801))</f>
        <v>0.236477153601168</v>
      </c>
      <c r="S801">
        <v>6</v>
      </c>
      <c r="T801">
        <v>18.427504669031801</v>
      </c>
      <c r="U801">
        <f t="shared" si="49"/>
        <v>100684726.11070834</v>
      </c>
      <c r="V801" s="10">
        <f t="shared" si="50"/>
        <v>6.6019959113680152E-2</v>
      </c>
      <c r="W801">
        <f>6310.7*EXP(-2.62*(C801+273)*0.001-0.669*(D801-E801)/D801)*POWER(B801*(D801-E801)/D801/SQRT(J801*0.01*(D801-E801)),0.115)*POWER(((D801-E801)/D801),0.407)*1000000</f>
        <v>99863627.823250294</v>
      </c>
      <c r="X801" s="10">
        <f t="shared" si="51"/>
        <v>7.3636699424901905E-2</v>
      </c>
      <c r="Y801">
        <f>(H801/N801)*U801</f>
        <v>38402995.872693926</v>
      </c>
      <c r="Z801" s="11">
        <f>ABS(H801-Y801)</f>
        <v>2714580.7258922756</v>
      </c>
      <c r="AA801">
        <v>40915812.779752098</v>
      </c>
      <c r="AB801" s="10">
        <f>ABS(AA801-H801)/H801</f>
        <v>4.9069968496402378E-3</v>
      </c>
      <c r="AD801" s="11"/>
    </row>
    <row r="802" spans="1:30" ht="15.6" x14ac:dyDescent="0.25">
      <c r="A802" s="17" t="s">
        <v>22</v>
      </c>
      <c r="B802" s="18">
        <v>2.12681826539088</v>
      </c>
      <c r="C802" s="18">
        <v>1056.5077739097901</v>
      </c>
      <c r="D802" s="19">
        <v>0.25</v>
      </c>
      <c r="E802" s="19">
        <v>0.22886075671314798</v>
      </c>
      <c r="F802" s="20">
        <v>8.4523163881855295E-2</v>
      </c>
      <c r="G802" s="20">
        <v>3.7</v>
      </c>
      <c r="H802" s="21">
        <v>38279668.775838502</v>
      </c>
      <c r="I802" s="21">
        <v>2172968.1874033501</v>
      </c>
      <c r="J802">
        <f>560*(1+2.2*10^(-5)*H802/(G802*1000)/((D802-E802)*1000))</f>
        <v>566.02958911241603</v>
      </c>
      <c r="K802">
        <f>(J802*(D802-E802)*1000)^(1/2)</f>
        <v>109.38664082877875</v>
      </c>
      <c r="L802">
        <f>(D802+E802)/2*1000</f>
        <v>239.43037835657398</v>
      </c>
      <c r="M802">
        <f>0.8049-0.3393*F802+(0.2488+0.0393*F802+0.0732*F802*F802)*K802/L802</f>
        <v>0.89164505874718991</v>
      </c>
      <c r="N802">
        <f>H802/1000/(M802*G802*K802)*10^6</f>
        <v>106074295.07749003</v>
      </c>
      <c r="O802">
        <f t="shared" si="48"/>
        <v>18.479650303520234</v>
      </c>
      <c r="P802" s="18">
        <v>1056.5077739097901</v>
      </c>
      <c r="Q802">
        <f>R802*B802*1000/K802</f>
        <v>1.7170266979771165</v>
      </c>
      <c r="R802">
        <f>LN(1/(1-F802))</f>
        <v>8.8310217079374254E-2</v>
      </c>
      <c r="S802">
        <v>6</v>
      </c>
      <c r="T802">
        <v>18.339616835383801</v>
      </c>
      <c r="U802">
        <f t="shared" si="49"/>
        <v>92213475.724906847</v>
      </c>
      <c r="V802" s="10">
        <f t="shared" si="50"/>
        <v>0.13067085991434113</v>
      </c>
      <c r="W802">
        <f>6310.7*EXP(-2.62*(C802+273)*0.001-0.669*(D802-E802)/D802)*POWER(B802*(D802-E802)/D802/SQRT(J802*0.01*(D802-E802)),0.115)*POWER(((D802-E802)/D802),0.407)*1000000</f>
        <v>62145219.86290057</v>
      </c>
      <c r="X802" s="10">
        <f t="shared" si="51"/>
        <v>0.41413497193168364</v>
      </c>
      <c r="Y802">
        <f>(H802/N802)*U802</f>
        <v>33277631.539663531</v>
      </c>
      <c r="Z802" s="11">
        <f>ABS(H802-Y802)</f>
        <v>5002037.2361749709</v>
      </c>
      <c r="AA802">
        <v>33750077.356844299</v>
      </c>
      <c r="AB802" s="10">
        <f>ABS(AA802-H802)/H802</f>
        <v>0.11832890836958357</v>
      </c>
      <c r="AD802" s="11"/>
    </row>
    <row r="803" spans="1:30" ht="15.6" x14ac:dyDescent="0.25">
      <c r="A803" s="12">
        <v>6</v>
      </c>
      <c r="B803" s="13">
        <v>4.0929305079058604</v>
      </c>
      <c r="C803" s="13">
        <v>1032.9251730691501</v>
      </c>
      <c r="D803" s="14">
        <v>9.7232052370416197E-2</v>
      </c>
      <c r="E803" s="14">
        <v>7.5583671651916109E-2</v>
      </c>
      <c r="F803" s="12">
        <v>0.22241779754230301</v>
      </c>
      <c r="G803" s="12">
        <v>3.0445217851300899</v>
      </c>
      <c r="H803" s="15">
        <v>39775696.174417101</v>
      </c>
      <c r="I803" s="15">
        <v>1940332.82638201</v>
      </c>
      <c r="J803">
        <f>560*(1+2.2*10^(-5)*H803/(G803*1000)/((D803-E803)*1000))</f>
        <v>567.43505172859136</v>
      </c>
      <c r="K803">
        <f>(J803*(D803-E803)*1000)^(1/2)</f>
        <v>110.83343373207535</v>
      </c>
      <c r="L803">
        <f>(D803+E803)/2*1000</f>
        <v>86.407862011166159</v>
      </c>
      <c r="M803">
        <f>0.8049-0.3393*F803+(0.2488+0.0393*F803+0.0732*F803*F803)*K803/L803</f>
        <v>1.064420559016332</v>
      </c>
      <c r="N803">
        <f>H803/1000/(M803*G803*K803)*10^6</f>
        <v>110742586.08867696</v>
      </c>
      <c r="O803">
        <f t="shared" si="48"/>
        <v>18.522719021882857</v>
      </c>
      <c r="P803" s="13">
        <v>1032.9251730691501</v>
      </c>
      <c r="Q803">
        <f>R803*B803*1000/K803</f>
        <v>9.2899928208749394</v>
      </c>
      <c r="R803">
        <f>LN(1/(1-F803))</f>
        <v>0.25156591388372057</v>
      </c>
      <c r="S803">
        <v>6</v>
      </c>
      <c r="T803">
        <v>18.491401396283401</v>
      </c>
      <c r="U803">
        <f t="shared" si="49"/>
        <v>107328136.53400862</v>
      </c>
      <c r="V803" s="10">
        <f t="shared" si="50"/>
        <v>3.083230828593999E-2</v>
      </c>
      <c r="W803">
        <f>6310.7*EXP(-2.62*(C803+273)*0.001-0.669*(D803-E803)/D803)*POWER(B803*(D803-E803)/D803/SQRT(J803*0.01*(D803-E803)),0.115)*POWER(((D803-E803)/D803),0.407)*1000000</f>
        <v>107557948.47947375</v>
      </c>
      <c r="X803" s="10">
        <f t="shared" si="51"/>
        <v>2.8757117940636772E-2</v>
      </c>
      <c r="Y803">
        <f>(H803/N803)*U803</f>
        <v>38549319.64767959</v>
      </c>
      <c r="Z803" s="11">
        <f>ABS(H803-Y803)</f>
        <v>1226376.5267375112</v>
      </c>
      <c r="AA803">
        <v>39937772.069211803</v>
      </c>
      <c r="AB803" s="10">
        <f>ABS(AA803-H803)/H803</f>
        <v>4.0747469028322471E-3</v>
      </c>
      <c r="AD803" s="11"/>
    </row>
    <row r="804" spans="1:30" ht="15.6" x14ac:dyDescent="0.25">
      <c r="A804" s="12">
        <v>7</v>
      </c>
      <c r="B804" s="13">
        <v>4.6898721869047399</v>
      </c>
      <c r="C804" s="13">
        <v>1049.25834173354</v>
      </c>
      <c r="D804" s="14">
        <v>7.5583671651916109E-2</v>
      </c>
      <c r="E804" s="14">
        <v>6.00383083361914E-2</v>
      </c>
      <c r="F804" s="12">
        <v>0.20539916968115501</v>
      </c>
      <c r="G804" s="12">
        <v>3.0457018302234999</v>
      </c>
      <c r="H804" s="15">
        <v>35538362.057811603</v>
      </c>
      <c r="I804" s="15">
        <v>1424377.2786055401</v>
      </c>
      <c r="J804">
        <f>560*(1+2.2*10^(-5)*H804/(G804*1000)/((D804-E804)*1000))</f>
        <v>569.24740449166643</v>
      </c>
      <c r="K804">
        <f>(J804*(D804-E804)*1000)^(1/2)</f>
        <v>94.069961833500585</v>
      </c>
      <c r="L804">
        <f>(D804+E804)/2*1000</f>
        <v>67.810989994053756</v>
      </c>
      <c r="M804">
        <f>0.8049-0.3393*F804+(0.2488+0.0393*F804+0.0732*F804*F804)*K804/L804</f>
        <v>1.0958349416289812</v>
      </c>
      <c r="N804">
        <f>H804/1000/(M804*G804*K804)*10^6</f>
        <v>113191525.04797071</v>
      </c>
      <c r="O804">
        <f t="shared" si="48"/>
        <v>18.544591853863281</v>
      </c>
      <c r="P804" s="13">
        <v>1049.25834173354</v>
      </c>
      <c r="Q804">
        <f>R804*B804*1000/K804</f>
        <v>11.46246660395394</v>
      </c>
      <c r="R804">
        <f>LN(1/(1-F804))</f>
        <v>0.22991539065020233</v>
      </c>
      <c r="S804">
        <v>6</v>
      </c>
      <c r="T804">
        <v>18.504897084073999</v>
      </c>
      <c r="U804">
        <f t="shared" si="49"/>
        <v>108786421.70300142</v>
      </c>
      <c r="V804" s="10">
        <f t="shared" si="50"/>
        <v>3.8917254123949641E-2</v>
      </c>
      <c r="W804">
        <f>6310.7*EXP(-2.62*(C804+273)*0.001-0.669*(D804-E804)/D804)*POWER(B804*(D804-E804)/D804/SQRT(J804*0.01*(D804-E804)),0.115)*POWER(((D804-E804)/D804),0.407)*1000000</f>
        <v>103514335.16771604</v>
      </c>
      <c r="X804" s="10">
        <f t="shared" si="51"/>
        <v>8.5493943792642302E-2</v>
      </c>
      <c r="Y804">
        <f>(H804/N804)*U804</f>
        <v>34155306.590458818</v>
      </c>
      <c r="Z804" s="11">
        <f>ABS(H804-Y804)</f>
        <v>1383055.4673527852</v>
      </c>
      <c r="AA804">
        <v>34742675.604273699</v>
      </c>
      <c r="AB804" s="10">
        <f>ABS(AA804-H804)/H804</f>
        <v>2.2389508335908401E-2</v>
      </c>
      <c r="AD804" s="11"/>
    </row>
    <row r="805" spans="1:30" ht="15.6" x14ac:dyDescent="0.25">
      <c r="A805" s="17" t="s">
        <v>22</v>
      </c>
      <c r="B805" s="18">
        <v>2.1268209547630201</v>
      </c>
      <c r="C805" s="18">
        <v>1046.39750069314</v>
      </c>
      <c r="D805" s="19">
        <v>0.25</v>
      </c>
      <c r="E805" s="19">
        <v>0.22883593159274401</v>
      </c>
      <c r="F805" s="20">
        <v>8.4622424659160297E-2</v>
      </c>
      <c r="G805" s="20">
        <v>3.7</v>
      </c>
      <c r="H805" s="21">
        <v>38946102.784893498</v>
      </c>
      <c r="I805" s="21">
        <v>2211747.8233431499</v>
      </c>
      <c r="J805">
        <f>560*(1+2.2*10^(-5)*H805/(G805*1000)/((D805-E805)*1000))</f>
        <v>566.12736614740436</v>
      </c>
      <c r="K805">
        <f>(J805*(D805-E805)*1000)^(1/2)</f>
        <v>109.46030469701482</v>
      </c>
      <c r="L805">
        <f>(D805+E805)/2*1000</f>
        <v>239.41796579637202</v>
      </c>
      <c r="M805">
        <f>0.8049-0.3393*F805+(0.2488+0.0393*F805+0.0732*F805*F805)*K805/L805</f>
        <v>0.8916974425149905</v>
      </c>
      <c r="N805">
        <f>H805/1000/(M805*G805*K805)*10^6</f>
        <v>107842043.28583395</v>
      </c>
      <c r="O805">
        <f t="shared" si="48"/>
        <v>18.496178152332245</v>
      </c>
      <c r="P805" s="18">
        <v>1046.39750069314</v>
      </c>
      <c r="Q805">
        <f>R805*B805*1000/K805</f>
        <v>1.7179801778990527</v>
      </c>
      <c r="R805">
        <f>LN(1/(1-F805))</f>
        <v>8.8418648177751968E-2</v>
      </c>
      <c r="S805">
        <v>6</v>
      </c>
      <c r="T805">
        <v>18.366013211218199</v>
      </c>
      <c r="U805">
        <f t="shared" si="49"/>
        <v>94679987.559819683</v>
      </c>
      <c r="V805" s="10">
        <f t="shared" si="50"/>
        <v>0.12204939117416767</v>
      </c>
      <c r="W805">
        <f>6310.7*EXP(-2.62*(C805+273)*0.001-0.669*(D805-E805)/D805)*POWER(B805*(D805-E805)/D805/SQRT(J805*0.01*(D805-E805)),0.115)*POWER(((D805-E805)/D805),0.407)*1000000</f>
        <v>63843308.107916802</v>
      </c>
      <c r="X805" s="10">
        <f t="shared" si="51"/>
        <v>0.40799241035612677</v>
      </c>
      <c r="Y805">
        <f>(H805/N805)*U805</f>
        <v>34192754.651390694</v>
      </c>
      <c r="Z805" s="11">
        <f>ABS(H805-Y805)</f>
        <v>4753348.1335028037</v>
      </c>
      <c r="AA805">
        <v>34422931.664902598</v>
      </c>
      <c r="AB805" s="10">
        <f>ABS(AA805-H805)/H805</f>
        <v>0.11613924877087722</v>
      </c>
      <c r="AD805" s="11"/>
    </row>
    <row r="806" spans="1:30" ht="15.6" x14ac:dyDescent="0.25">
      <c r="A806" s="12">
        <v>7</v>
      </c>
      <c r="B806" s="13">
        <v>4.6898889316587402</v>
      </c>
      <c r="C806" s="13">
        <v>1045.3453147371699</v>
      </c>
      <c r="D806" s="14">
        <v>7.609676729155071E-2</v>
      </c>
      <c r="E806" s="14">
        <v>6.0033410056558302E-2</v>
      </c>
      <c r="F806" s="12">
        <v>0.210814156636454</v>
      </c>
      <c r="G806" s="12">
        <v>3.0454141804647001</v>
      </c>
      <c r="H806" s="15">
        <v>36475749.981106497</v>
      </c>
      <c r="I806" s="15">
        <v>1507893.5184848399</v>
      </c>
      <c r="J806">
        <f>560*(1+2.2*10^(-5)*H806/(G806*1000)/((D806-E806)*1000))</f>
        <v>569.18612296640231</v>
      </c>
      <c r="K806">
        <f>(J806*(D806-E806)*1000)^(1/2)</f>
        <v>95.619245062956011</v>
      </c>
      <c r="L806">
        <f>(D806+E806)/2*1000</f>
        <v>68.065088674054508</v>
      </c>
      <c r="M806">
        <f>0.8049-0.3393*F806+(0.2488+0.0393*F806+0.0732*F806*F806)*K806/L806</f>
        <v>1.0990992406874702</v>
      </c>
      <c r="N806">
        <f>H806/1000/(M806*G806*K806)*10^6</f>
        <v>113966089.39432161</v>
      </c>
      <c r="O806">
        <f t="shared" si="48"/>
        <v>18.551411500655018</v>
      </c>
      <c r="P806" s="13">
        <v>1045.3453147371699</v>
      </c>
      <c r="Q806">
        <f>R806*B806*1000/K806</f>
        <v>11.612174420581074</v>
      </c>
      <c r="R806">
        <f>LN(1/(1-F806))</f>
        <v>0.2367534429525644</v>
      </c>
      <c r="S806">
        <v>6</v>
      </c>
      <c r="T806">
        <v>18.5198004294889</v>
      </c>
      <c r="U806">
        <f t="shared" si="49"/>
        <v>110419844.82342987</v>
      </c>
      <c r="V806" s="10">
        <f t="shared" si="50"/>
        <v>3.11166645248462E-2</v>
      </c>
      <c r="W806">
        <f>6310.7*EXP(-2.62*(C806+273)*0.001-0.669*(D806-E806)/D806)*POWER(B806*(D806-E806)/D806/SQRT(J806*0.01*(D806-E806)),0.115)*POWER(((D806-E806)/D806),0.407)*1000000</f>
        <v>105428880.81086516</v>
      </c>
      <c r="X806" s="10">
        <f t="shared" si="51"/>
        <v>7.491007745223037E-2</v>
      </c>
      <c r="Y806">
        <f>(H806/N806)*U806</f>
        <v>35340746.305652238</v>
      </c>
      <c r="Z806" s="11">
        <f>ABS(H806-Y806)</f>
        <v>1135003.6754542589</v>
      </c>
      <c r="AA806">
        <v>36297171.842844099</v>
      </c>
      <c r="AB806" s="10">
        <f>ABS(AA806-H806)/H806</f>
        <v>4.8958044277334235E-3</v>
      </c>
      <c r="AD806" s="11"/>
    </row>
    <row r="807" spans="1:30" ht="15.6" x14ac:dyDescent="0.25">
      <c r="A807" s="12">
        <v>6</v>
      </c>
      <c r="B807" s="13">
        <v>4.0936976560569702</v>
      </c>
      <c r="C807" s="13">
        <v>1038.4096194434201</v>
      </c>
      <c r="D807" s="14">
        <v>9.7107066828937799E-2</v>
      </c>
      <c r="E807" s="14">
        <v>7.5554910599681904E-2</v>
      </c>
      <c r="F807" s="12">
        <v>0.221713882872145</v>
      </c>
      <c r="G807" s="12">
        <v>3.0452008430600901</v>
      </c>
      <c r="H807" s="15">
        <v>39312180.7500128</v>
      </c>
      <c r="I807" s="15">
        <v>1962896.8981758901</v>
      </c>
      <c r="J807">
        <f>560*(1+2.2*10^(-5)*H807/(G807*1000)/((D807-E807)*1000))</f>
        <v>567.37957202561336</v>
      </c>
      <c r="K807">
        <f>(J807*(D807-E807)*1000)^(1/2)</f>
        <v>110.58143233646581</v>
      </c>
      <c r="L807">
        <f>(D807+E807)/2*1000</f>
        <v>86.330988714309854</v>
      </c>
      <c r="M807">
        <f>0.8049-0.3393*F807+(0.2488+0.0393*F807+0.0732*F807*F807)*K807/L807</f>
        <v>1.0641306021280679</v>
      </c>
      <c r="N807">
        <f>H807/1000/(M807*G807*K807)*10^6</f>
        <v>109706927.1688918</v>
      </c>
      <c r="O807">
        <f t="shared" si="48"/>
        <v>18.513323069732131</v>
      </c>
      <c r="P807" s="13">
        <v>1038.4096194434201</v>
      </c>
      <c r="Q807">
        <f>R807*B807*1000/K807</f>
        <v>9.2794114054720112</v>
      </c>
      <c r="R807">
        <f>LN(1/(1-F807))</f>
        <v>0.25066106260636661</v>
      </c>
      <c r="S807">
        <v>6</v>
      </c>
      <c r="T807">
        <v>18.476362174052898</v>
      </c>
      <c r="U807">
        <f t="shared" si="49"/>
        <v>105726081.86092204</v>
      </c>
      <c r="V807" s="10">
        <f t="shared" si="50"/>
        <v>3.6286180013421807E-2</v>
      </c>
      <c r="W807">
        <f>6310.7*EXP(-2.62*(C807+273)*0.001-0.669*(D807-E807)/D807)*POWER(B807*(D807-E807)/D807/SQRT(J807*0.01*(D807-E807)),0.115)*POWER(((D807-E807)/D807),0.407)*1000000</f>
        <v>105928153.75933729</v>
      </c>
      <c r="X807" s="10">
        <f t="shared" si="51"/>
        <v>3.4444255317963274E-2</v>
      </c>
      <c r="Y807">
        <f>(H807/N807)*U807</f>
        <v>37885691.882597655</v>
      </c>
      <c r="Z807" s="11">
        <f>ABS(H807-Y807)</f>
        <v>1426488.867415145</v>
      </c>
      <c r="AA807">
        <v>39098287.9989748</v>
      </c>
      <c r="AB807" s="10">
        <f>ABS(AA807-H807)/H807</f>
        <v>5.440877279186053E-3</v>
      </c>
      <c r="AD807" s="11"/>
    </row>
    <row r="808" spans="1:30" ht="15.6" x14ac:dyDescent="0.25">
      <c r="A808" s="12">
        <v>7</v>
      </c>
      <c r="B808" s="13">
        <v>4.6898712498513699</v>
      </c>
      <c r="C808" s="13">
        <v>1055.7931180672499</v>
      </c>
      <c r="D808" s="14">
        <v>7.5554910599681904E-2</v>
      </c>
      <c r="E808" s="14">
        <v>6.0023106269998301E-2</v>
      </c>
      <c r="F808" s="12">
        <v>0.205298032957413</v>
      </c>
      <c r="G808" s="12">
        <v>3.0463750654526498</v>
      </c>
      <c r="H808" s="15">
        <v>35330208.788036503</v>
      </c>
      <c r="I808" s="15">
        <v>1441549.30900406</v>
      </c>
      <c r="J808">
        <f>560*(1+2.2*10^(-5)*H808/(G808*1000)/((D808-E808)*1000))</f>
        <v>569.199233216469</v>
      </c>
      <c r="K808">
        <f>(J808*(D808-E808)*1000)^(1/2)</f>
        <v>94.024949427926529</v>
      </c>
      <c r="L808">
        <f>(D808+E808)/2*1000</f>
        <v>67.789008434840113</v>
      </c>
      <c r="M808">
        <f>0.8049-0.3393*F808+(0.2488+0.0393*F808+0.0732*F808*F808)*K808/L808</f>
        <v>1.0958038499401366</v>
      </c>
      <c r="N808">
        <f>H808/1000/(M808*G808*K808)*10^6</f>
        <v>112560730.12828222</v>
      </c>
      <c r="O808">
        <f t="shared" si="48"/>
        <v>18.539003457319041</v>
      </c>
      <c r="P808" s="13">
        <v>1055.7931180672499</v>
      </c>
      <c r="Q808">
        <f>R808*B808*1000/K808</f>
        <v>11.46160352811545</v>
      </c>
      <c r="R808">
        <f>LN(1/(1-F808))</f>
        <v>0.22978811883762329</v>
      </c>
      <c r="S808">
        <v>6</v>
      </c>
      <c r="T808">
        <v>18.487829242622801</v>
      </c>
      <c r="U808">
        <f t="shared" si="49"/>
        <v>106945427.89219704</v>
      </c>
      <c r="V808" s="10">
        <f t="shared" si="50"/>
        <v>4.9886867557500547E-2</v>
      </c>
      <c r="W808">
        <f>6310.7*EXP(-2.62*(C808+273)*0.001-0.669*(D808-E808)/D808)*POWER(B808*(D808-E808)/D808/SQRT(J808*0.01*(D808-E808)),0.115)*POWER(((D808-E808)/D808),0.407)*1000000</f>
        <v>101743492.10984176</v>
      </c>
      <c r="X808" s="10">
        <f t="shared" si="51"/>
        <v>9.6101349077181361E-2</v>
      </c>
      <c r="Y808">
        <f>(H808/N808)*U808</f>
        <v>33567695.341448881</v>
      </c>
      <c r="Z808" s="11">
        <f>ABS(H808-Y808)</f>
        <v>1762513.4465876222</v>
      </c>
      <c r="AA808">
        <v>33904564.9909392</v>
      </c>
      <c r="AB808" s="10">
        <f>ABS(AA808-H808)/H808</f>
        <v>4.0351977698474678E-2</v>
      </c>
      <c r="AD808" s="11"/>
    </row>
    <row r="809" spans="1:30" ht="15.6" x14ac:dyDescent="0.25">
      <c r="A809" s="17" t="s">
        <v>22</v>
      </c>
      <c r="B809" s="18">
        <v>2.1268285587895801</v>
      </c>
      <c r="C809" s="18">
        <v>1042.7413579817</v>
      </c>
      <c r="D809" s="19">
        <v>0.25</v>
      </c>
      <c r="E809" s="19">
        <v>0.228841063980283</v>
      </c>
      <c r="F809" s="20">
        <v>8.4601903317541E-2</v>
      </c>
      <c r="G809" s="20">
        <v>3.7</v>
      </c>
      <c r="H809" s="21">
        <v>38622886.452801898</v>
      </c>
      <c r="I809" s="21">
        <v>2193160.5706513901</v>
      </c>
      <c r="J809">
        <f>560*(1+2.2*10^(-5)*H809/(G809*1000)/((D809-E809)*1000))</f>
        <v>566.07798866398718</v>
      </c>
      <c r="K809">
        <f>(J809*(D809-E809)*1000)^(1/2)</f>
        <v>109.44225849420043</v>
      </c>
      <c r="L809">
        <f>(D809+E809)/2*1000</f>
        <v>239.42053199014151</v>
      </c>
      <c r="M809">
        <f>0.8049-0.3393*F809+(0.2488+0.0393*F809+0.0732*F809*F809)*K809/L809</f>
        <v>0.89168363911974335</v>
      </c>
      <c r="N809">
        <f>H809/1000/(M809*G809*K809)*10^6</f>
        <v>106966345.49159679</v>
      </c>
      <c r="O809">
        <f t="shared" si="48"/>
        <v>18.488024814835921</v>
      </c>
      <c r="P809" s="18">
        <v>1042.7413579817</v>
      </c>
      <c r="Q809">
        <f>R809*B809*1000/K809</f>
        <v>1.7178339428168614</v>
      </c>
      <c r="R809">
        <f>LN(1/(1-F809))</f>
        <v>8.8396229984268701E-2</v>
      </c>
      <c r="S809">
        <v>6</v>
      </c>
      <c r="T809">
        <v>18.375680176114201</v>
      </c>
      <c r="U809">
        <f t="shared" si="49"/>
        <v>95599693.898139909</v>
      </c>
      <c r="V809" s="10">
        <f t="shared" si="50"/>
        <v>0.10626381168037415</v>
      </c>
      <c r="W809">
        <f>6310.7*EXP(-2.62*(C809+273)*0.001-0.669*(D809-E809)/D809)*POWER(B809*(D809-E809)/D809/SQRT(J809*0.01*(D809-E809)),0.115)*POWER(((D809-E809)/D809),0.407)*1000000</f>
        <v>64451781.33926174</v>
      </c>
      <c r="X809" s="10">
        <f t="shared" si="51"/>
        <v>0.3974573867784888</v>
      </c>
      <c r="Y809">
        <f>(H809/N809)*U809</f>
        <v>34518671.320228882</v>
      </c>
      <c r="Z809" s="11">
        <f>ABS(H809-Y809)</f>
        <v>4104215.132573016</v>
      </c>
      <c r="AA809">
        <v>34657008.657618299</v>
      </c>
      <c r="AB809" s="10">
        <f>ABS(AA809-H809)/H809</f>
        <v>0.10268206650038955</v>
      </c>
      <c r="AD809" s="11"/>
    </row>
    <row r="810" spans="1:30" ht="15.6" x14ac:dyDescent="0.25">
      <c r="A810" s="16">
        <v>1</v>
      </c>
      <c r="B810" s="13">
        <v>2.1379853317500102</v>
      </c>
      <c r="C810" s="13">
        <v>1046.2131168025001</v>
      </c>
      <c r="D810" s="14">
        <v>0.22803652256248799</v>
      </c>
      <c r="E810" s="14">
        <v>0.20976037111190801</v>
      </c>
      <c r="F810" s="12">
        <v>8.0110590120764394E-2</v>
      </c>
      <c r="G810" s="12">
        <v>3.8016794804951202</v>
      </c>
      <c r="H810" s="15">
        <v>31963306.0991778</v>
      </c>
      <c r="I810" s="15">
        <v>1645667.67176595</v>
      </c>
      <c r="J810">
        <f>560*(1+2.2*10^(-5)*H810/(G810*1000)/((D810-E810)*1000))</f>
        <v>565.66763866837493</v>
      </c>
      <c r="K810">
        <f>(J810*(D810-E810)*1000)^(1/2)</f>
        <v>101.67707428420219</v>
      </c>
      <c r="L810">
        <f>(D810+E810)/2*1000</f>
        <v>218.89844683719801</v>
      </c>
      <c r="M810">
        <f>0.8049-0.3393*F810+(0.2488+0.0393*F810+0.0732*F810*F810)*K810/L810</f>
        <v>0.89496524825206103</v>
      </c>
      <c r="N810">
        <f>H810/1000/(M810*G810*K810)*10^6</f>
        <v>92394683.518399805</v>
      </c>
      <c r="O810">
        <f t="shared" si="48"/>
        <v>18.341579997276902</v>
      </c>
      <c r="P810" s="13">
        <v>1046.2131168025001</v>
      </c>
      <c r="Q810">
        <f>R810*B810*1000/K810</f>
        <v>1.7558104775822019</v>
      </c>
      <c r="R810">
        <f>LN(1/(1-F810))</f>
        <v>8.3501822817454524E-2</v>
      </c>
      <c r="S810">
        <v>6</v>
      </c>
      <c r="T810">
        <v>18.366066127661998</v>
      </c>
      <c r="U810">
        <f t="shared" si="49"/>
        <v>94684997.820621729</v>
      </c>
      <c r="V810" s="10">
        <f t="shared" si="50"/>
        <v>2.4788377588476969E-2</v>
      </c>
      <c r="W810">
        <f>6310.7*EXP(-2.62*(C810+273)*0.001-0.669*(D810-E810)/D810)*POWER(B810*(D810-E810)/D810/SQRT(J810*0.01*(D810-E810)),0.115)*POWER(((D810-E810)/D810),0.407)*1000000</f>
        <v>62830209.279224046</v>
      </c>
      <c r="X810" s="10">
        <f t="shared" si="51"/>
        <v>0.31998025333663471</v>
      </c>
      <c r="Y810">
        <f>(H810/N810)*U810</f>
        <v>32755624.599740285</v>
      </c>
      <c r="Z810" s="11">
        <f>ABS(H810-Y810)</f>
        <v>792318.50056248531</v>
      </c>
      <c r="AA810">
        <v>32414204.6159085</v>
      </c>
      <c r="AB810" s="10">
        <f>ABS(AA810-H810)/H810</f>
        <v>1.4106754643328284E-2</v>
      </c>
      <c r="AD810" s="11"/>
    </row>
    <row r="811" spans="1:30" ht="15.6" x14ac:dyDescent="0.25">
      <c r="A811" s="12">
        <v>2</v>
      </c>
      <c r="B811" s="13">
        <v>2.2168603094436001</v>
      </c>
      <c r="C811" s="13">
        <v>1038.47609426856</v>
      </c>
      <c r="D811" s="14">
        <v>0.20976037111190801</v>
      </c>
      <c r="E811" s="14">
        <v>0.19472894587075398</v>
      </c>
      <c r="F811" s="12">
        <v>7.1625839416525602E-2</v>
      </c>
      <c r="G811" s="12">
        <v>3.8031629129550502</v>
      </c>
      <c r="H811" s="15">
        <v>29598661.890144601</v>
      </c>
      <c r="I811" s="15">
        <v>1464174.88625698</v>
      </c>
      <c r="J811">
        <f>560*(1+2.2*10^(-5)*H811/(G811*1000)/((D811-E811)*1000))</f>
        <v>566.37878104462789</v>
      </c>
      <c r="K811">
        <f>(J811*(D811-E811)*1000)^(1/2)</f>
        <v>92.268522831181556</v>
      </c>
      <c r="L811">
        <f>(D811+E811)/2*1000</f>
        <v>202.24465849133099</v>
      </c>
      <c r="M811">
        <f>0.8049-0.3393*F811+(0.2488+0.0393*F811+0.0732*F811*F811)*K811/L811</f>
        <v>0.89556100597157762</v>
      </c>
      <c r="N811">
        <f>H811/1000/(M811*G811*K811)*10^6</f>
        <v>94184276.294978648</v>
      </c>
      <c r="O811">
        <f t="shared" si="48"/>
        <v>18.360763807301851</v>
      </c>
      <c r="P811" s="13">
        <v>1038.47609426856</v>
      </c>
      <c r="Q811">
        <f>R811*B811*1000/K811</f>
        <v>1.7856363393524828</v>
      </c>
      <c r="R811">
        <f>LN(1/(1-F811))</f>
        <v>7.4320437171381315E-2</v>
      </c>
      <c r="S811">
        <v>6</v>
      </c>
      <c r="T811">
        <v>18.3859457367831</v>
      </c>
      <c r="U811">
        <f t="shared" si="49"/>
        <v>96586132.867617354</v>
      </c>
      <c r="V811" s="10">
        <f t="shared" si="50"/>
        <v>2.5501672541563696E-2</v>
      </c>
      <c r="W811">
        <f>6310.7*EXP(-2.62*(C811+273)*0.001-0.669*(D811-E811)/D811)*POWER(B811*(D811-E811)/D811/SQRT(J811*0.01*(D811-E811)),0.115)*POWER(((D811-E811)/D811),0.407)*1000000</f>
        <v>61762565.104178801</v>
      </c>
      <c r="X811" s="10">
        <f t="shared" si="51"/>
        <v>0.34423698377484246</v>
      </c>
      <c r="Y811">
        <f>(H811/N811)*U811</f>
        <v>30353477.273335531</v>
      </c>
      <c r="Z811" s="11">
        <f>ABS(H811-Y811)</f>
        <v>754815.38319092989</v>
      </c>
      <c r="AA811">
        <v>29703494.896237601</v>
      </c>
      <c r="AB811" s="10">
        <f>ABS(AA811-H811)/H811</f>
        <v>3.5418157240380225E-3</v>
      </c>
      <c r="AD811" s="11"/>
    </row>
    <row r="812" spans="1:30" ht="15.6" x14ac:dyDescent="0.25">
      <c r="A812" s="12">
        <v>3</v>
      </c>
      <c r="B812" s="13">
        <v>2.3707261289216799</v>
      </c>
      <c r="C812" s="13">
        <v>1043.1465570616799</v>
      </c>
      <c r="D812" s="14">
        <v>0.195073137489996</v>
      </c>
      <c r="E812" s="14">
        <v>0.158657562020043</v>
      </c>
      <c r="F812" s="12">
        <v>0.18658087858950101</v>
      </c>
      <c r="G812" s="12">
        <v>3.0727006604551002</v>
      </c>
      <c r="H812" s="15">
        <v>36202384.982766896</v>
      </c>
      <c r="I812" s="15">
        <v>2416174.9325243202</v>
      </c>
      <c r="J812">
        <f>560*(1+2.2*10^(-5)*H812/(G812*1000)/((D812-E812)*1000))</f>
        <v>563.98602904599545</v>
      </c>
      <c r="K812">
        <f>(J812*(D812-E812)*1000)^(1/2)</f>
        <v>143.31041764199682</v>
      </c>
      <c r="L812">
        <f>(D812+E812)/2*1000</f>
        <v>176.86534975501951</v>
      </c>
      <c r="M812">
        <f>0.8049-0.3393*F812+(0.2488+0.0393*F812+0.0732*F812*F812)*K812/L812</f>
        <v>0.95119701039696547</v>
      </c>
      <c r="N812">
        <f>H812/1000/(M812*G812*K812)*10^6</f>
        <v>86430831.356531844</v>
      </c>
      <c r="O812">
        <f t="shared" si="48"/>
        <v>18.274855014524764</v>
      </c>
      <c r="P812" s="13">
        <v>1043.1465570616799</v>
      </c>
      <c r="Q812">
        <f>R812*B812*1000/K812</f>
        <v>3.4161909747603634</v>
      </c>
      <c r="R812">
        <f>LN(1/(1-F812))</f>
        <v>0.20650877778126589</v>
      </c>
      <c r="S812">
        <v>6</v>
      </c>
      <c r="T812">
        <v>18.365142291452901</v>
      </c>
      <c r="U812">
        <f t="shared" si="49"/>
        <v>94597564.784297675</v>
      </c>
      <c r="V812" s="10">
        <f t="shared" si="50"/>
        <v>9.4488659886627899E-2</v>
      </c>
      <c r="W812">
        <f>6310.7*EXP(-2.62*(C812+273)*0.001-0.669*(D812-E812)/D812)*POWER(B812*(D812-E812)/D812/SQRT(J812*0.01*(D812-E812)),0.115)*POWER(((D812-E812)/D812),0.407)*1000000</f>
        <v>89209032.674932048</v>
      </c>
      <c r="X812" s="10">
        <f t="shared" si="51"/>
        <v>3.2143637574651732E-2</v>
      </c>
      <c r="Y812">
        <f>(H812/N812)*U812</f>
        <v>39623099.824488327</v>
      </c>
      <c r="Z812" s="11">
        <f>ABS(H812-Y812)</f>
        <v>3420714.8417214304</v>
      </c>
      <c r="AA812">
        <v>37775810.470221803</v>
      </c>
      <c r="AB812" s="10">
        <f>ABS(AA812-H812)/H812</f>
        <v>4.3461929047047314E-2</v>
      </c>
      <c r="AD812" s="11"/>
    </row>
    <row r="813" spans="1:30" ht="15.6" x14ac:dyDescent="0.25">
      <c r="A813" s="12">
        <v>4</v>
      </c>
      <c r="B813" s="13">
        <v>2.7016850402637398</v>
      </c>
      <c r="C813" s="13">
        <v>1037.50747610751</v>
      </c>
      <c r="D813" s="14">
        <v>0.158657562020043</v>
      </c>
      <c r="E813" s="14">
        <v>0.12491904990121801</v>
      </c>
      <c r="F813" s="12">
        <v>0.212515937442813</v>
      </c>
      <c r="G813" s="12">
        <v>3.0753814284334902</v>
      </c>
      <c r="H813" s="15">
        <v>38933019.221827999</v>
      </c>
      <c r="I813" s="15">
        <v>2405948.6304096398</v>
      </c>
      <c r="J813">
        <f>560*(1+2.2*10^(-5)*H813/(G813*1000)/((D813-E813)*1000))</f>
        <v>564.6227869484818</v>
      </c>
      <c r="K813">
        <f>(J813*(D813-E813)*1000)^(1/2)</f>
        <v>138.02004470375343</v>
      </c>
      <c r="L813">
        <f>(D813+E813)/2*1000</f>
        <v>141.78830596063048</v>
      </c>
      <c r="M813">
        <f>0.8049-0.3393*F813+(0.2488+0.0393*F813+0.0732*F813*F813)*K813/L813</f>
        <v>0.98632905040301422</v>
      </c>
      <c r="N813">
        <f>H813/1000/(M813*G813*K813)*10^6</f>
        <v>92994038.491685882</v>
      </c>
      <c r="O813">
        <f t="shared" si="48"/>
        <v>18.348045946822957</v>
      </c>
      <c r="P813" s="13">
        <v>1037.50747610751</v>
      </c>
      <c r="Q813">
        <f>R813*B813*1000/K813</f>
        <v>4.6766060215974132</v>
      </c>
      <c r="R813">
        <f>LN(1/(1-F813))</f>
        <v>0.23891214650976003</v>
      </c>
      <c r="S813">
        <v>6</v>
      </c>
      <c r="T813">
        <v>18.3901600004823</v>
      </c>
      <c r="U813">
        <f t="shared" si="49"/>
        <v>96994031.193070501</v>
      </c>
      <c r="V813" s="10">
        <f t="shared" si="50"/>
        <v>4.3013431465741082E-2</v>
      </c>
      <c r="W813">
        <f>6310.7*EXP(-2.62*(C813+273)*0.001-0.669*(D813-E813)/D813)*POWER(B813*(D813-E813)/D813/SQRT(J813*0.01*(D813-E813)),0.115)*POWER(((D813-E813)/D813),0.407)*1000000</f>
        <v>97099388.901529104</v>
      </c>
      <c r="X813" s="10">
        <f t="shared" si="51"/>
        <v>4.4146382676027773E-2</v>
      </c>
      <c r="Y813">
        <f>(H813/N813)*U813</f>
        <v>40607661.975880481</v>
      </c>
      <c r="Z813" s="11">
        <f>ABS(H813-Y813)</f>
        <v>1674642.7540524825</v>
      </c>
      <c r="AA813">
        <v>38796113.733738802</v>
      </c>
      <c r="AB813" s="10">
        <f>ABS(AA813-H813)/H813</f>
        <v>3.5164364548547424E-3</v>
      </c>
      <c r="AD813" s="11"/>
    </row>
    <row r="814" spans="1:30" ht="15.6" x14ac:dyDescent="0.25">
      <c r="A814" s="12">
        <v>5</v>
      </c>
      <c r="B814" s="13">
        <v>3.2923379335654999</v>
      </c>
      <c r="C814" s="13">
        <v>1045.1716740568199</v>
      </c>
      <c r="D814" s="14">
        <v>0.12491904990121801</v>
      </c>
      <c r="E814" s="14">
        <v>9.5826194381443006E-2</v>
      </c>
      <c r="F814" s="12">
        <v>0.232707379737426</v>
      </c>
      <c r="G814" s="12">
        <v>3.0776410068417599</v>
      </c>
      <c r="H814" s="15">
        <v>40917674.795099899</v>
      </c>
      <c r="I814" s="15">
        <v>2377671.72581144</v>
      </c>
      <c r="J814">
        <f>560*(1+2.2*10^(-5)*H814/(G814*1000)/((D814-E814)*1000))</f>
        <v>565.63011601480366</v>
      </c>
      <c r="K814">
        <f>(J814*(D814-E814)*1000)^(1/2)</f>
        <v>128.28014360317911</v>
      </c>
      <c r="L814">
        <f>(D814+E814)/2*1000</f>
        <v>110.37262214133051</v>
      </c>
      <c r="M814">
        <f>0.8049-0.3393*F814+(0.2488+0.0393*F814+0.0732*F814*F814)*K814/L814</f>
        <v>1.0303455265870214</v>
      </c>
      <c r="N814">
        <f>H814/1000/(M814*G814*K814)*10^6</f>
        <v>100589039.01687203</v>
      </c>
      <c r="O814">
        <f t="shared" si="48"/>
        <v>18.426553853599057</v>
      </c>
      <c r="P814" s="13">
        <v>1045.1716740568199</v>
      </c>
      <c r="Q814">
        <f>R814*B814*1000/K814</f>
        <v>6.7983837377295098</v>
      </c>
      <c r="R814">
        <f>LN(1/(1-F814))</f>
        <v>0.26488703764409882</v>
      </c>
      <c r="S814">
        <v>6</v>
      </c>
      <c r="T814">
        <v>18.4024800414895</v>
      </c>
      <c r="U814">
        <f t="shared" si="49"/>
        <v>98196393.000030234</v>
      </c>
      <c r="V814" s="10">
        <f t="shared" si="50"/>
        <v>2.3786349290408022E-2</v>
      </c>
      <c r="W814">
        <f>6310.7*EXP(-2.62*(C814+273)*0.001-0.669*(D814-E814)/D814)*POWER(B814*(D814-E814)/D814/SQRT(J814*0.01*(D814-E814)),0.115)*POWER(((D814-E814)/D814),0.407)*1000000</f>
        <v>101568541.24217339</v>
      </c>
      <c r="X814" s="10">
        <f t="shared" si="51"/>
        <v>9.7376636149895113E-3</v>
      </c>
      <c r="Y814">
        <f>(H814/N814)*U814</f>
        <v>39944392.690272331</v>
      </c>
      <c r="Z814" s="11">
        <f>ABS(H814-Y814)</f>
        <v>973282.10482756793</v>
      </c>
      <c r="AA814">
        <v>39887999.186654799</v>
      </c>
      <c r="AB814" s="10">
        <f>ABS(AA814-H814)/H814</f>
        <v>2.5164567967298313E-2</v>
      </c>
      <c r="AD814" s="11"/>
    </row>
    <row r="815" spans="1:30" ht="15.6" x14ac:dyDescent="0.25">
      <c r="A815" s="12">
        <v>6</v>
      </c>
      <c r="B815" s="13">
        <v>3.4833441466616302</v>
      </c>
      <c r="C815" s="13">
        <v>1054.6693099398899</v>
      </c>
      <c r="D815" s="14">
        <v>9.5826194381443006E-2</v>
      </c>
      <c r="E815" s="14">
        <v>8.3224937619911801E-2</v>
      </c>
      <c r="F815" s="12">
        <v>0.13136408509466399</v>
      </c>
      <c r="G815" s="12">
        <v>3.0793917339441998</v>
      </c>
      <c r="H815" s="15">
        <v>24477235.394530501</v>
      </c>
      <c r="I815" s="15">
        <v>910809.87267108797</v>
      </c>
      <c r="J815">
        <f>560*(1+2.2*10^(-5)*H815/(G815*1000)/((D815-E815)*1000))</f>
        <v>567.77131068651715</v>
      </c>
      <c r="K815">
        <f>(J815*(D815-E815)*1000)^(1/2)</f>
        <v>84.585058182825108</v>
      </c>
      <c r="L815">
        <f>(D815+E815)/2*1000</f>
        <v>89.525566000677401</v>
      </c>
      <c r="M815">
        <f>0.8049-0.3393*F815+(0.2488+0.0393*F815+0.0732*F815*F815)*K815/L815</f>
        <v>1.001469204453129</v>
      </c>
      <c r="N815">
        <f>H815/1000/(M815*G815*K815)*10^6</f>
        <v>93835284.109854281</v>
      </c>
      <c r="O815">
        <f t="shared" si="48"/>
        <v>18.35705150646287</v>
      </c>
      <c r="P815" s="13">
        <v>1054.6693099398899</v>
      </c>
      <c r="Q815">
        <f>R815*B815*1000/K815</f>
        <v>5.7996481586361712</v>
      </c>
      <c r="R815">
        <f>LN(1/(1-F815))</f>
        <v>0.14083121169876417</v>
      </c>
      <c r="S815">
        <v>6</v>
      </c>
      <c r="T815">
        <v>18.357429886153401</v>
      </c>
      <c r="U815">
        <f t="shared" si="49"/>
        <v>93870796.193718657</v>
      </c>
      <c r="V815" s="10">
        <f t="shared" si="50"/>
        <v>3.7845128515624738E-4</v>
      </c>
      <c r="W815">
        <f>6310.7*EXP(-2.62*(C815+273)*0.001-0.669*(D815-E815)/D815)*POWER(B815*(D815-E815)/D815/SQRT(J815*0.01*(D815-E815)),0.115)*POWER(((D815-E815)/D815),0.407)*1000000</f>
        <v>83071545.916943222</v>
      </c>
      <c r="X815" s="10">
        <f t="shared" si="51"/>
        <v>0.11470885706819835</v>
      </c>
      <c r="Y815">
        <f>(H815/N815)*U815</f>
        <v>24486498.835722633</v>
      </c>
      <c r="Z815" s="11">
        <f>ABS(H815-Y815)</f>
        <v>9263.4411921314895</v>
      </c>
      <c r="AA815">
        <v>22717659.362885401</v>
      </c>
      <c r="AB815" s="10">
        <f>ABS(AA815-H815)/H815</f>
        <v>7.1886224211345454E-2</v>
      </c>
      <c r="AD815" s="11"/>
    </row>
    <row r="816" spans="1:30" ht="15.6" x14ac:dyDescent="0.25">
      <c r="A816" s="17" t="s">
        <v>22</v>
      </c>
      <c r="B816" s="18">
        <v>2.1268809989561901</v>
      </c>
      <c r="C816" s="18">
        <v>1055.3941038523401</v>
      </c>
      <c r="D816" s="19">
        <v>0.25</v>
      </c>
      <c r="E816" s="19">
        <v>0.22875663615963099</v>
      </c>
      <c r="F816" s="20">
        <v>8.4939479569648105E-2</v>
      </c>
      <c r="G816" s="20">
        <v>3.8</v>
      </c>
      <c r="H816" s="21">
        <v>39281819.966842599</v>
      </c>
      <c r="I816" s="21">
        <v>2233290.3276642999</v>
      </c>
      <c r="J816">
        <f>560*(1+2.2*10^(-5)*H816/(G816*1000)/((D816-E816)*1000))</f>
        <v>565.99508609926011</v>
      </c>
      <c r="K816">
        <f>(J816*(D816-E816)*1000)^(1/2)</f>
        <v>109.65235768494705</v>
      </c>
      <c r="L816">
        <f>(D816+E816)/2*1000</f>
        <v>239.3783180798155</v>
      </c>
      <c r="M816">
        <f>0.8049-0.3393*F816+(0.2488+0.0393*F816+0.0732*F816*F816)*K816/L816</f>
        <v>0.89181920846781337</v>
      </c>
      <c r="N816">
        <f>H816/1000/(M816*G816*K816)*10^6</f>
        <v>105709302.69023927</v>
      </c>
      <c r="O816">
        <f t="shared" si="48"/>
        <v>18.476203457282253</v>
      </c>
      <c r="P816" s="18">
        <v>1055.3941038523401</v>
      </c>
      <c r="Q816">
        <f>R816*B816*1000/K816</f>
        <v>1.7217390657057161</v>
      </c>
      <c r="R816">
        <f>LN(1/(1-F816))</f>
        <v>8.8765073347104789E-2</v>
      </c>
      <c r="S816">
        <v>6</v>
      </c>
      <c r="T816">
        <v>18.3424543662756</v>
      </c>
      <c r="U816">
        <f t="shared" si="49"/>
        <v>92475505.894453719</v>
      </c>
      <c r="V816" s="10">
        <f t="shared" si="50"/>
        <v>0.12519046535161277</v>
      </c>
      <c r="W816">
        <f>6310.7*EXP(-2.62*(C816+273)*0.001-0.669*(D816-E816)/D816)*POWER(B816*(D816-E816)/D816/SQRT(J816*0.01*(D816-E816)),0.115)*POWER(((D816-E816)/D816),0.407)*1000000</f>
        <v>62452249.053099677</v>
      </c>
      <c r="X816" s="10">
        <f t="shared" si="51"/>
        <v>0.4092076339193727</v>
      </c>
      <c r="Y816">
        <f>(H816/N816)*U816</f>
        <v>34364110.645335302</v>
      </c>
      <c r="Z816" s="11">
        <f>ABS(H816-Y816)</f>
        <v>4917709.3215072975</v>
      </c>
      <c r="AA816">
        <v>35117435.507831901</v>
      </c>
      <c r="AB816" s="10">
        <f>ABS(AA816-H816)/H816</f>
        <v>0.10601302237334763</v>
      </c>
      <c r="AD816" s="11"/>
    </row>
    <row r="817" spans="1:30" ht="15.6" x14ac:dyDescent="0.25">
      <c r="A817" s="12">
        <v>7</v>
      </c>
      <c r="B817" s="13">
        <v>4.73828772777878</v>
      </c>
      <c r="C817" s="13">
        <v>1041.93264899019</v>
      </c>
      <c r="D817" s="14">
        <v>7.6955607165592396E-2</v>
      </c>
      <c r="E817" s="14">
        <v>6.0026668015041702E-2</v>
      </c>
      <c r="F817" s="12">
        <v>0.21969769330569799</v>
      </c>
      <c r="G817" s="12">
        <v>3.0501063297561899</v>
      </c>
      <c r="H817" s="15">
        <v>36904656.514090396</v>
      </c>
      <c r="I817" s="15">
        <v>1556307.1306278899</v>
      </c>
      <c r="J817">
        <f>560*(1+2.2*10^(-5)*H817/(G817*1000)/((D817-E817)*1000))</f>
        <v>568.8053607178756</v>
      </c>
      <c r="K817">
        <f>(J817*(D817-E817)*1000)^(1/2)</f>
        <v>98.128850702023172</v>
      </c>
      <c r="L817">
        <f>(D817+E817)/2*1000</f>
        <v>68.491137590317052</v>
      </c>
      <c r="M817">
        <f>0.8049-0.3393*F817+(0.2488+0.0393*F817+0.0732*F817*F817)*K817/L817</f>
        <v>1.1042504677316112</v>
      </c>
      <c r="N817">
        <f>H817/1000/(M817*G817*K817)*10^6</f>
        <v>111661095.33721989</v>
      </c>
      <c r="O817">
        <f t="shared" si="48"/>
        <v>18.530978907374049</v>
      </c>
      <c r="P817" s="13">
        <v>1041.93264899019</v>
      </c>
      <c r="Q817">
        <f>R817*B817*1000/K817</f>
        <v>11.978590659815119</v>
      </c>
      <c r="R817">
        <f>LN(1/(1-F817))</f>
        <v>0.24807386170038975</v>
      </c>
      <c r="S817">
        <v>6</v>
      </c>
      <c r="T817">
        <v>18.539678409862201</v>
      </c>
      <c r="U817">
        <f t="shared" si="49"/>
        <v>112636728.92424737</v>
      </c>
      <c r="V817" s="10">
        <f t="shared" si="50"/>
        <v>8.7374531306632103E-3</v>
      </c>
      <c r="W817">
        <f>6310.7*EXP(-2.62*(C817+273)*0.001-0.669*(D817-E817)/D817)*POWER(B817*(D817-E817)/D817/SQRT(J817*0.01*(D817-E817)),0.115)*POWER(((D817-E817)/D817),0.407)*1000000</f>
        <v>107852934.38216385</v>
      </c>
      <c r="X817" s="10">
        <f t="shared" si="51"/>
        <v>3.4104635491486804E-2</v>
      </c>
      <c r="Y817">
        <f>(H817/N817)*U817</f>
        <v>37227109.220685489</v>
      </c>
      <c r="Z817" s="11">
        <f>ABS(H817-Y817)</f>
        <v>322452.70659509301</v>
      </c>
      <c r="AA817">
        <v>38561902.571245797</v>
      </c>
      <c r="AB817" s="10">
        <f>ABS(AA817-H817)/H817</f>
        <v>4.4906150434502891E-2</v>
      </c>
      <c r="AD817" s="11"/>
    </row>
    <row r="818" spans="1:30" ht="15.6" x14ac:dyDescent="0.25">
      <c r="A818" s="12">
        <v>6</v>
      </c>
      <c r="B818" s="13">
        <v>4.1079819068810197</v>
      </c>
      <c r="C818" s="13">
        <v>1035.1362705276899</v>
      </c>
      <c r="D818" s="14">
        <v>0.10006683139843599</v>
      </c>
      <c r="E818" s="14">
        <v>7.674725686294509E-2</v>
      </c>
      <c r="F818" s="12">
        <v>0.23280734959791299</v>
      </c>
      <c r="G818" s="12">
        <v>3.0490563514028701</v>
      </c>
      <c r="H818" s="15">
        <v>40674110.434555002</v>
      </c>
      <c r="I818" s="15">
        <v>2121434.4713666602</v>
      </c>
      <c r="J818">
        <f>560*(1+2.2*10^(-5)*H818/(G818*1000)/((D818-E818)*1000))</f>
        <v>567.04762354675142</v>
      </c>
      <c r="K818">
        <f>(J818*(D818-E818)*1000)^(1/2)</f>
        <v>114.99264899319196</v>
      </c>
      <c r="L818">
        <f>(D818+E818)/2*1000</f>
        <v>88.407044130690537</v>
      </c>
      <c r="M818">
        <f>0.8049-0.3393*F818+(0.2488+0.0393*F818+0.0732*F818*F818)*K818/L818</f>
        <v>1.0665882972705969</v>
      </c>
      <c r="N818">
        <f>H818/1000/(M818*G818*K818)*10^6</f>
        <v>108764137.37315898</v>
      </c>
      <c r="O818">
        <f t="shared" si="48"/>
        <v>18.504692218317597</v>
      </c>
      <c r="P818" s="13">
        <v>1035.1362705276899</v>
      </c>
      <c r="Q818">
        <f>R818*B818*1000/K818</f>
        <v>9.4674435944634379</v>
      </c>
      <c r="R818">
        <f>LN(1/(1-F818))</f>
        <v>0.26501733522666893</v>
      </c>
      <c r="S818">
        <v>6</v>
      </c>
      <c r="T818">
        <v>18.490467855743599</v>
      </c>
      <c r="U818">
        <f t="shared" si="49"/>
        <v>107227988.12106781</v>
      </c>
      <c r="V818" s="10">
        <f t="shared" si="50"/>
        <v>1.4123674302870565E-2</v>
      </c>
      <c r="W818">
        <f>6310.7*EXP(-2.62*(C818+273)*0.001-0.669*(D818-E818)/D818)*POWER(B818*(D818-E818)/D818/SQRT(J818*0.01*(D818-E818)),0.115)*POWER(((D818-E818)/D818),0.407)*1000000</f>
        <v>108341151.51602517</v>
      </c>
      <c r="X818" s="10">
        <f t="shared" si="51"/>
        <v>3.8890195550632944E-3</v>
      </c>
      <c r="Y818">
        <f>(H818/N818)*U818</f>
        <v>40099642.546218358</v>
      </c>
      <c r="Z818" s="11">
        <f>ABS(H818-Y818)</f>
        <v>574467.88833664358</v>
      </c>
      <c r="AA818">
        <v>41172327.012573399</v>
      </c>
      <c r="AB818" s="10">
        <f>ABS(AA818-H818)/H818</f>
        <v>1.2248985231527851E-2</v>
      </c>
      <c r="AD818" s="11"/>
    </row>
    <row r="819" spans="1:30" ht="15.6" x14ac:dyDescent="0.25">
      <c r="A819" s="12">
        <v>7</v>
      </c>
      <c r="B819" s="13">
        <v>4.7382808009244801</v>
      </c>
      <c r="C819" s="13">
        <v>1050.79493920609</v>
      </c>
      <c r="D819" s="14">
        <v>7.674725686294509E-2</v>
      </c>
      <c r="E819" s="14">
        <v>6.0028420268381601E-2</v>
      </c>
      <c r="F819" s="12">
        <v>0.21755931541422599</v>
      </c>
      <c r="G819" s="12">
        <v>3.05033881419957</v>
      </c>
      <c r="H819" s="15">
        <v>37109044.410763703</v>
      </c>
      <c r="I819" s="15">
        <v>1581028.96910887</v>
      </c>
      <c r="J819">
        <f>560*(1+2.2*10^(-5)*H819/(G819*1000)/((D819-E819)*1000))</f>
        <v>568.96471205747071</v>
      </c>
      <c r="K819">
        <f>(J819*(D819-E819)*1000)^(1/2)</f>
        <v>97.531677156510128</v>
      </c>
      <c r="L819">
        <f>(D819+E819)/2*1000</f>
        <v>68.387838565663344</v>
      </c>
      <c r="M819">
        <f>0.8049-0.3393*F819+(0.2488+0.0393*F819+0.0732*F819*F819)*K819/L819</f>
        <v>1.1030445110566458</v>
      </c>
      <c r="N819">
        <f>H819/1000/(M819*G819*K819)*10^6</f>
        <v>113081864.30848651</v>
      </c>
      <c r="O819">
        <f t="shared" si="48"/>
        <v>18.543622577287</v>
      </c>
      <c r="P819" s="13">
        <v>1050.79493920609</v>
      </c>
      <c r="Q819">
        <f>R819*B819*1000/K819</f>
        <v>11.918962103546484</v>
      </c>
      <c r="R819">
        <f>LN(1/(1-F819))</f>
        <v>0.24533716188727464</v>
      </c>
      <c r="S819">
        <v>6</v>
      </c>
      <c r="T819">
        <v>18.5145173362211</v>
      </c>
      <c r="U819">
        <f t="shared" si="49"/>
        <v>109838024.74275541</v>
      </c>
      <c r="V819" s="10">
        <f t="shared" si="50"/>
        <v>2.8685763058185196E-2</v>
      </c>
      <c r="W819">
        <f>6310.7*EXP(-2.62*(C819+273)*0.001-0.669*(D819-E819)/D819)*POWER(B819*(D819-E819)/D819/SQRT(J819*0.01*(D819-E819)),0.115)*POWER(((D819-E819)/D819),0.407)*1000000</f>
        <v>105065009.55917214</v>
      </c>
      <c r="X819" s="10">
        <f t="shared" si="51"/>
        <v>7.0894256991063095E-2</v>
      </c>
      <c r="Y819">
        <f>(H819/N819)*U819</f>
        <v>36044543.155480862</v>
      </c>
      <c r="Z819" s="11">
        <f>ABS(H819-Y819)</f>
        <v>1064501.2552828416</v>
      </c>
      <c r="AA819">
        <v>36903384.428414702</v>
      </c>
      <c r="AB819" s="10">
        <f>ABS(AA819-H819)/H819</f>
        <v>5.5420446851859101E-3</v>
      </c>
      <c r="AD819" s="11"/>
    </row>
    <row r="820" spans="1:30" ht="15.6" x14ac:dyDescent="0.25">
      <c r="A820" s="12">
        <v>6</v>
      </c>
      <c r="B820" s="13">
        <v>4.0975666746992996</v>
      </c>
      <c r="C820" s="13">
        <v>1036.3441280792099</v>
      </c>
      <c r="D820" s="14">
        <v>0.101360179395885</v>
      </c>
      <c r="E820" s="14">
        <v>7.7288586396771289E-2</v>
      </c>
      <c r="F820" s="12">
        <v>0.237251630565222</v>
      </c>
      <c r="G820" s="12">
        <v>3.04839064286399</v>
      </c>
      <c r="H820" s="15">
        <v>41944820.611909501</v>
      </c>
      <c r="I820" s="15">
        <v>2159698.5939877201</v>
      </c>
      <c r="J820">
        <f>560*(1+2.2*10^(-5)*H820/(G820*1000)/((D820-E820)*1000))</f>
        <v>567.04228501027592</v>
      </c>
      <c r="K820">
        <f>(J820*(D820-E820)*1000)^(1/2)</f>
        <v>116.83155009694427</v>
      </c>
      <c r="L820">
        <f>(D820+E820)/2*1000</f>
        <v>89.324382896328146</v>
      </c>
      <c r="M820">
        <f>0.8049-0.3393*F820+(0.2488+0.0393*F820+0.0732*F820*F820)*K820/L820</f>
        <v>1.0674021359730119</v>
      </c>
      <c r="N820">
        <f>H820/1000/(M820*G820*K820)*10^6</f>
        <v>110336579.15710087</v>
      </c>
      <c r="O820">
        <f t="shared" si="48"/>
        <v>18.51904606258282</v>
      </c>
      <c r="P820" s="13">
        <v>1036.3441280792099</v>
      </c>
      <c r="Q820">
        <f>R820*B820*1000/K820</f>
        <v>9.4985649895629152</v>
      </c>
      <c r="R820">
        <f>LN(1/(1-F820))</f>
        <v>0.27082709313293568</v>
      </c>
      <c r="S820">
        <v>6</v>
      </c>
      <c r="T820">
        <v>18.4880923945564</v>
      </c>
      <c r="U820">
        <f t="shared" si="49"/>
        <v>106973574.49158999</v>
      </c>
      <c r="V820" s="10">
        <f t="shared" si="50"/>
        <v>3.0479508166756927E-2</v>
      </c>
      <c r="W820">
        <f>6310.7*EXP(-2.62*(C820+273)*0.001-0.669*(D820-E820)/D820)*POWER(B820*(D820-E820)/D820/SQRT(J820*0.01*(D820-E820)),0.115)*POWER(((D820-E820)/D820),0.407)*1000000</f>
        <v>108515636.46917652</v>
      </c>
      <c r="X820" s="10">
        <f t="shared" si="51"/>
        <v>1.6503526770860248E-2</v>
      </c>
      <c r="Y820">
        <f>(H820/N820)*U820</f>
        <v>40666363.109515652</v>
      </c>
      <c r="Z820" s="11">
        <f>ABS(H820-Y820)</f>
        <v>1278457.5023938492</v>
      </c>
      <c r="AA820">
        <v>41562445.666885898</v>
      </c>
      <c r="AB820" s="10">
        <f>ABS(AA820-H820)/H820</f>
        <v>9.1161420991996093E-3</v>
      </c>
      <c r="AD820" s="11"/>
    </row>
    <row r="821" spans="1:30" ht="15.6" x14ac:dyDescent="0.25">
      <c r="A821" s="17" t="s">
        <v>22</v>
      </c>
      <c r="B821" s="18">
        <v>2.1276954026581398</v>
      </c>
      <c r="C821" s="18">
        <v>1039.2956846301699</v>
      </c>
      <c r="D821" s="19">
        <v>0.25</v>
      </c>
      <c r="E821" s="19">
        <v>0.227233547692099</v>
      </c>
      <c r="F821" s="20">
        <v>9.1029397472615001E-2</v>
      </c>
      <c r="G821" s="20">
        <v>4.0999999999999996</v>
      </c>
      <c r="H821" s="21">
        <v>45015693.277196497</v>
      </c>
      <c r="I821" s="21">
        <v>2616544.0684988801</v>
      </c>
      <c r="J821">
        <f>560*(1+2.2*10^(-5)*H821/(G821*1000)/((D821-E821)*1000))</f>
        <v>565.94149087217852</v>
      </c>
      <c r="K821">
        <f>(J821*(D821-E821)*1000)^(1/2)</f>
        <v>113.50982319166849</v>
      </c>
      <c r="L821">
        <f>(D821+E821)/2*1000</f>
        <v>238.61677384604951</v>
      </c>
      <c r="M821">
        <f>0.8049-0.3393*F821+(0.2488+0.0393*F821+0.0732*F821*F821)*K821/L821</f>
        <v>0.89435803522600177</v>
      </c>
      <c r="N821">
        <f>H821/1000/(M821*G821*K821)*10^6</f>
        <v>108152167.06353316</v>
      </c>
      <c r="O821">
        <f t="shared" si="48"/>
        <v>18.499049747735715</v>
      </c>
      <c r="P821" s="18">
        <v>1039.2956846301699</v>
      </c>
      <c r="Q821">
        <f>R821*B821*1000/K821</f>
        <v>1.7890312715981478</v>
      </c>
      <c r="R821">
        <f>LN(1/(1-F821))</f>
        <v>9.5442525781543733E-2</v>
      </c>
      <c r="S821">
        <v>6</v>
      </c>
      <c r="T821">
        <v>18.384059809501601</v>
      </c>
      <c r="U821">
        <f t="shared" si="49"/>
        <v>96404150.101697817</v>
      </c>
      <c r="V821" s="10">
        <f t="shared" si="50"/>
        <v>0.10862488733058911</v>
      </c>
      <c r="W821">
        <f>6310.7*EXP(-2.62*(C821+273)*0.001-0.669*(D821-E821)/D821)*POWER(B821*(D821-E821)/D821/SQRT(J821*0.01*(D821-E821)),0.115)*POWER(((D821-E821)/D821),0.407)*1000000</f>
        <v>67001660.511898078</v>
      </c>
      <c r="X821" s="10">
        <f t="shared" si="51"/>
        <v>0.38048711985088129</v>
      </c>
      <c r="Y821">
        <f>(H821/N821)*U821</f>
        <v>40125868.666852668</v>
      </c>
      <c r="Z821" s="11">
        <f>ABS(H821-Y821)</f>
        <v>4889824.6103438288</v>
      </c>
      <c r="AA821">
        <v>41157658.695748001</v>
      </c>
      <c r="AB821" s="10">
        <f>ABS(AA821-H821)/H821</f>
        <v>8.5704213366027432E-2</v>
      </c>
      <c r="AD821" s="11"/>
    </row>
    <row r="822" spans="1:30" ht="15.6" x14ac:dyDescent="0.25">
      <c r="A822" s="17" t="s">
        <v>22</v>
      </c>
      <c r="B822" s="18">
        <v>2.12748186947581</v>
      </c>
      <c r="C822" s="18">
        <v>1036.0636613276399</v>
      </c>
      <c r="D822" s="19">
        <v>0.25</v>
      </c>
      <c r="E822" s="19">
        <v>0.22764456184704301</v>
      </c>
      <c r="F822" s="20">
        <v>8.9385998212543005E-2</v>
      </c>
      <c r="G822" s="20">
        <v>4.0999999999999996</v>
      </c>
      <c r="H822" s="21">
        <v>44695899.853209697</v>
      </c>
      <c r="I822" s="21">
        <v>2582863.2520353599</v>
      </c>
      <c r="J822">
        <f>560*(1+2.2*10^(-5)*H822/(G822*1000)/((D822-E822)*1000))</f>
        <v>566.00774305654295</v>
      </c>
      <c r="K822">
        <f>(J822*(D822-E822)*1000)^(1/2)</f>
        <v>112.48711523545848</v>
      </c>
      <c r="L822">
        <f>(D822+E822)/2*1000</f>
        <v>238.8222809235215</v>
      </c>
      <c r="M822">
        <f>0.8049-0.3393*F822+(0.2488+0.0393*F822+0.0732*F822*F822)*K822/L822</f>
        <v>0.89368808857570203</v>
      </c>
      <c r="N822">
        <f>H822/1000/(M822*G822*K822)*10^6</f>
        <v>108441390.99341393</v>
      </c>
      <c r="O822">
        <f t="shared" si="48"/>
        <v>18.501720409821708</v>
      </c>
      <c r="P822" s="18">
        <v>1036.0636613276399</v>
      </c>
      <c r="Q822">
        <f>R822*B822*1000/K822</f>
        <v>1.7709519383256129</v>
      </c>
      <c r="R822">
        <f>LN(1/(1-F822))</f>
        <v>9.3636179758361429E-2</v>
      </c>
      <c r="S822">
        <v>6</v>
      </c>
      <c r="T822">
        <v>18.3929183169627</v>
      </c>
      <c r="U822">
        <f t="shared" si="49"/>
        <v>97261940.747618929</v>
      </c>
      <c r="V822" s="10">
        <f t="shared" si="50"/>
        <v>0.10309209558621366</v>
      </c>
      <c r="W822">
        <f>6310.7*EXP(-2.62*(C822+273)*0.001-0.669*(D822-E822)/D822)*POWER(B822*(D822-E822)/D822/SQRT(J822*0.01*(D822-E822)),0.115)*POWER(((D822-E822)/D822),0.407)*1000000</f>
        <v>67074532.975998938</v>
      </c>
      <c r="X822" s="10">
        <f t="shared" si="51"/>
        <v>0.38146742344837092</v>
      </c>
      <c r="Y822">
        <f>(H822/N822)*U822</f>
        <v>40088105.87323077</v>
      </c>
      <c r="Z822" s="11">
        <f>ABS(H822-Y822)</f>
        <v>4607793.9799789265</v>
      </c>
      <c r="AA822">
        <v>41057417.428964898</v>
      </c>
      <c r="AB822" s="10">
        <f>ABS(AA822-H822)/H822</f>
        <v>8.1405284068433684E-2</v>
      </c>
      <c r="AD822" s="11"/>
    </row>
    <row r="823" spans="1:30" ht="15.6" x14ac:dyDescent="0.25">
      <c r="A823" s="30" t="s">
        <v>22</v>
      </c>
      <c r="B823" s="18">
        <v>2.1275422635691701</v>
      </c>
      <c r="C823" s="18">
        <v>1038.14717283969</v>
      </c>
      <c r="D823" s="19">
        <v>0.25</v>
      </c>
      <c r="E823" s="19">
        <v>0.227508265330055</v>
      </c>
      <c r="F823" s="20">
        <v>8.9930966293262707E-2</v>
      </c>
      <c r="G823" s="20">
        <v>4.0999999999999996</v>
      </c>
      <c r="H823" s="21">
        <v>42885734.871325597</v>
      </c>
      <c r="I823" s="21">
        <v>2482697.3668770902</v>
      </c>
      <c r="J823">
        <f>560*(1+2.2*10^(-5)*H823/(G823*1000)/((D823-E823)*1000))</f>
        <v>565.72950042367643</v>
      </c>
      <c r="K823">
        <f>(J823*(D823-E823)*1000)^(1/2)</f>
        <v>112.80176336604791</v>
      </c>
      <c r="L823">
        <f>(D823+E823)/2*1000</f>
        <v>238.7541326650275</v>
      </c>
      <c r="M823">
        <f>0.8049-0.3393*F823+(0.2488+0.0393*F823+0.0732*F823*F823)*K823/L823</f>
        <v>0.8938839667721018</v>
      </c>
      <c r="N823">
        <f>H823/1000/(M823*G823*K823)*10^6</f>
        <v>103736588.89803088</v>
      </c>
      <c r="O823">
        <f t="shared" si="48"/>
        <v>18.457365445086381</v>
      </c>
      <c r="P823" s="18">
        <v>1038.14717283969</v>
      </c>
      <c r="Q823">
        <f>R823*B823*1000/K823</f>
        <v>1.7773531075785309</v>
      </c>
      <c r="R823">
        <f>LN(1/(1-F823))</f>
        <v>9.423482113236295E-2</v>
      </c>
      <c r="S823">
        <v>6</v>
      </c>
      <c r="T823">
        <v>18.387265173756902</v>
      </c>
      <c r="U823">
        <f t="shared" si="49"/>
        <v>96713656.293540403</v>
      </c>
      <c r="V823" s="10">
        <f t="shared" si="50"/>
        <v>6.7699667774826777E-2</v>
      </c>
      <c r="W823">
        <f>6310.7*EXP(-2.62*(C823+273)*0.001-0.669*(D823-E823)/D823)*POWER(B823*(D823-E823)/D823/SQRT(J823*0.01*(D823-E823)),0.115)*POWER(((D823-E823)/D823),0.407)*1000000</f>
        <v>66875708.854225822</v>
      </c>
      <c r="X823" s="10">
        <f t="shared" si="51"/>
        <v>0.35533152222730108</v>
      </c>
      <c r="Y823">
        <f>(H823/N823)*U823</f>
        <v>39982384.868257552</v>
      </c>
      <c r="Z823" s="11">
        <f>ABS(H823-Y823)</f>
        <v>2903350.0030680448</v>
      </c>
      <c r="AA823">
        <v>41044568.737345397</v>
      </c>
      <c r="AB823" s="10">
        <f>ABS(AA823-H823)/H823</f>
        <v>4.2931901237193121E-2</v>
      </c>
      <c r="AD823" s="11"/>
    </row>
    <row r="824" spans="1:30" ht="15.6" x14ac:dyDescent="0.25">
      <c r="A824" s="12">
        <v>7</v>
      </c>
      <c r="B824" s="13">
        <v>4.1435821218466602</v>
      </c>
      <c r="C824" s="13">
        <v>1035.44185502563</v>
      </c>
      <c r="D824" s="14">
        <v>8.0264479179101997E-2</v>
      </c>
      <c r="E824" s="14">
        <v>6.6015209317574403E-2</v>
      </c>
      <c r="F824" s="12">
        <v>0.17730805956909601</v>
      </c>
      <c r="G824" s="12">
        <v>3.0998638883871701</v>
      </c>
      <c r="H824" s="15">
        <v>31954836.4709033</v>
      </c>
      <c r="I824" s="15">
        <v>1240271.5063082101</v>
      </c>
      <c r="J824">
        <f>560*(1+2.2*10^(-5)*H824/(G824*1000)/((D824-E824)*1000))</f>
        <v>568.91275710084608</v>
      </c>
      <c r="K824">
        <f>(J824*(D824-E824)*1000)^(1/2)</f>
        <v>90.036611462202728</v>
      </c>
      <c r="L824">
        <f>(D824+E824)/2*1000</f>
        <v>73.139844248338193</v>
      </c>
      <c r="M824">
        <f>0.8049-0.3393*F824+(0.2488+0.0393*F824+0.0732*F824*F824)*K824/L824</f>
        <v>1.0624280670366333</v>
      </c>
      <c r="N824">
        <f>H824/1000/(M824*G824*K824)*10^6</f>
        <v>107764395.55373956</v>
      </c>
      <c r="O824">
        <f t="shared" si="48"/>
        <v>18.495457879451074</v>
      </c>
      <c r="P824" s="13">
        <v>1035.44185502563</v>
      </c>
      <c r="Q824">
        <f>R824*B824*1000/K824</f>
        <v>8.9820935277235048</v>
      </c>
      <c r="R824">
        <f>LN(1/(1-F824))</f>
        <v>0.19517346134131594</v>
      </c>
      <c r="S824">
        <v>6</v>
      </c>
      <c r="T824">
        <v>18.4734419620961</v>
      </c>
      <c r="U824">
        <f t="shared" si="49"/>
        <v>105417789.65090893</v>
      </c>
      <c r="V824" s="10">
        <f t="shared" si="50"/>
        <v>2.1775335821936043E-2</v>
      </c>
      <c r="W824">
        <f>6310.7*EXP(-2.62*(C824+273)*0.001-0.669*(D824-E824)/D824)*POWER(B824*(D824-E824)/D824/SQRT(J824*0.01*(D824-E824)),0.115)*POWER(((D824-E824)/D824),0.407)*1000000</f>
        <v>100356086.71962351</v>
      </c>
      <c r="X824" s="10">
        <f t="shared" si="51"/>
        <v>6.8745421862656919E-2</v>
      </c>
      <c r="Y824">
        <f>(H824/N824)*U824</f>
        <v>31259009.175614331</v>
      </c>
      <c r="Z824" s="11">
        <f>ABS(H824-Y824)</f>
        <v>695827.29528896883</v>
      </c>
      <c r="AA824">
        <v>31750648.883346502</v>
      </c>
      <c r="AB824" s="10">
        <f>ABS(AA824-H824)/H824</f>
        <v>6.3898805347579373E-3</v>
      </c>
      <c r="AD824" s="11"/>
    </row>
    <row r="825" spans="1:30" ht="15.6" x14ac:dyDescent="0.25">
      <c r="A825" s="17" t="s">
        <v>22</v>
      </c>
      <c r="B825" s="18">
        <v>2.1284210475815102</v>
      </c>
      <c r="C825" s="18">
        <v>1033.50746599033</v>
      </c>
      <c r="D825" s="19">
        <v>0.25</v>
      </c>
      <c r="E825" s="19">
        <v>0.225917780110309</v>
      </c>
      <c r="F825" s="20">
        <v>9.6290363413398597E-2</v>
      </c>
      <c r="G825" s="20">
        <v>4.0999999999999996</v>
      </c>
      <c r="H825" s="21">
        <v>44479721.214499302</v>
      </c>
      <c r="I825" s="21">
        <v>2632400.31996659</v>
      </c>
      <c r="J825">
        <f>560*(1+2.2*10^(-5)*H825/(G825*1000)/((D825-E825)*1000))</f>
        <v>565.54999242202507</v>
      </c>
      <c r="K825">
        <f>(J825*(D825-E825)*1000)^(1/2)</f>
        <v>116.70346728405411</v>
      </c>
      <c r="L825">
        <f>(D825+E825)/2*1000</f>
        <v>237.95889005515451</v>
      </c>
      <c r="M825">
        <f>0.8049-0.3393*F825+(0.2488+0.0393*F825+0.0732*F825*F825)*K825/L825</f>
        <v>0.8964377801422162</v>
      </c>
      <c r="N825">
        <f>H825/1000/(M825*G825*K825)*10^6</f>
        <v>103698933.32459576</v>
      </c>
      <c r="O825">
        <f t="shared" si="48"/>
        <v>18.45700238698095</v>
      </c>
      <c r="P825" s="18">
        <v>1033.50746599033</v>
      </c>
      <c r="Q825">
        <f>R825*B825*1000/K825</f>
        <v>1.8465312966334444</v>
      </c>
      <c r="R825">
        <f>LN(1/(1-F825))</f>
        <v>0.10124716865138525</v>
      </c>
      <c r="S825">
        <v>6</v>
      </c>
      <c r="T825">
        <v>18.398861557786301</v>
      </c>
      <c r="U825">
        <f t="shared" si="49"/>
        <v>97841713.041070163</v>
      </c>
      <c r="V825" s="10">
        <f t="shared" si="50"/>
        <v>5.6482936668128293E-2</v>
      </c>
      <c r="W825">
        <f>6310.7*EXP(-2.62*(C825+273)*0.001-0.669*(D825-E825)/D825)*POWER(B825*(D825-E825)/D825/SQRT(J825*0.01*(D825-E825)),0.115)*POWER(((D825-E825)/D825),0.407)*1000000</f>
        <v>69584289.949896663</v>
      </c>
      <c r="X825" s="10">
        <f t="shared" si="51"/>
        <v>0.32897776554667452</v>
      </c>
      <c r="Y825">
        <f>(H825/N825)*U825</f>
        <v>41967375.938124739</v>
      </c>
      <c r="Z825" s="11">
        <f>ABS(H825-Y825)</f>
        <v>2512345.2763745636</v>
      </c>
      <c r="AA825">
        <v>42153227.009618901</v>
      </c>
      <c r="AB825" s="10">
        <f>ABS(AA825-H825)/H825</f>
        <v>5.230460401631342E-2</v>
      </c>
      <c r="AD825" s="11"/>
    </row>
    <row r="826" spans="1:30" ht="15.6" x14ac:dyDescent="0.25">
      <c r="A826" s="12">
        <v>2</v>
      </c>
      <c r="B826" s="13">
        <v>2.0105455078971599</v>
      </c>
      <c r="C826" s="13">
        <v>1057.0381725489599</v>
      </c>
      <c r="D826" s="14">
        <v>0.175531932758619</v>
      </c>
      <c r="E826" s="14">
        <v>0.14040363856902</v>
      </c>
      <c r="F826" s="12">
        <v>0.20001086156626099</v>
      </c>
      <c r="G826" s="12">
        <v>2.8424627620335201</v>
      </c>
      <c r="H826" s="15">
        <v>39015241.8563568</v>
      </c>
      <c r="I826" s="15">
        <v>2567860.70476925</v>
      </c>
      <c r="J826">
        <f>560*(1+2.2*10^(-5)*H826/(G826*1000)/((D826-E826)*1000))</f>
        <v>564.81385679146649</v>
      </c>
      <c r="K826">
        <f>(J826*(D826-E826)*1000)^(1/2)</f>
        <v>140.8578976264117</v>
      </c>
      <c r="L826">
        <f>(D826+E826)/2*1000</f>
        <v>157.96778566381951</v>
      </c>
      <c r="M826">
        <f>0.8049-0.3393*F826+(0.2488+0.0393*F826+0.0732*F826*F826)*K826/L826</f>
        <v>0.96850834993213575</v>
      </c>
      <c r="N826">
        <f>H826/1000/(M826*G826*K826)*10^6</f>
        <v>100613196.82153599</v>
      </c>
      <c r="O826">
        <f t="shared" si="48"/>
        <v>18.426793988155008</v>
      </c>
      <c r="P826" s="13">
        <v>1057.0381725489599</v>
      </c>
      <c r="Q826">
        <f>R826*B826*1000/K826</f>
        <v>3.1852495994072814</v>
      </c>
      <c r="R826">
        <f>LN(1/(1-F826))</f>
        <v>0.22315712836420373</v>
      </c>
      <c r="S826">
        <v>6</v>
      </c>
      <c r="T826">
        <v>18.329466362368098</v>
      </c>
      <c r="U826">
        <f t="shared" si="49"/>
        <v>91282199.769534215</v>
      </c>
      <c r="V826" s="10">
        <f t="shared" si="50"/>
        <v>9.2741283914800521E-2</v>
      </c>
      <c r="W826">
        <f>6310.7*EXP(-2.62*(C826+273)*0.001-0.669*(D826-E826)/D826)*POWER(B826*(D826-E826)/D826/SQRT(J826*0.01*(D826-E826)),0.115)*POWER(((D826-E826)/D826),0.407)*1000000</f>
        <v>86915459.378001601</v>
      </c>
      <c r="X826" s="10">
        <f t="shared" si="51"/>
        <v>0.13614255262985964</v>
      </c>
      <c r="Y826">
        <f>(H826/N826)*U826</f>
        <v>35396918.234351806</v>
      </c>
      <c r="Z826" s="11">
        <f>ABS(H826-Y826)</f>
        <v>3618323.6220049933</v>
      </c>
      <c r="AA826">
        <v>34857915.1595928</v>
      </c>
      <c r="AB826" s="10">
        <f>ABS(AA826-H826)/H826</f>
        <v>0.10655647636557306</v>
      </c>
      <c r="AD826" s="11"/>
    </row>
    <row r="827" spans="1:30" ht="15.6" x14ac:dyDescent="0.25">
      <c r="A827" s="12">
        <v>3</v>
      </c>
      <c r="B827" s="13">
        <v>2.4539568568951902</v>
      </c>
      <c r="C827" s="13">
        <v>1047.66075559398</v>
      </c>
      <c r="D827" s="14">
        <v>0.14040363856902</v>
      </c>
      <c r="E827" s="14">
        <v>0.10767142643913299</v>
      </c>
      <c r="F827" s="12">
        <v>0.232963448229904</v>
      </c>
      <c r="G827" s="12">
        <v>2.84501082611171</v>
      </c>
      <c r="H827" s="15">
        <v>42416629.809541203</v>
      </c>
      <c r="I827" s="15">
        <v>2569417.4863003702</v>
      </c>
      <c r="J827">
        <f>560*(1+2.2*10^(-5)*H827/(G827*1000)/((D827-E827)*1000))</f>
        <v>565.61161136763997</v>
      </c>
      <c r="K827">
        <f>(J827*(D827-E827)*1000)^(1/2)</f>
        <v>136.06512869362524</v>
      </c>
      <c r="L827">
        <f>(D827+E827)/2*1000</f>
        <v>124.03753250407649</v>
      </c>
      <c r="M827">
        <f>0.8049-0.3393*F827+(0.2488+0.0393*F827+0.0732*F827*F827)*K827/L827</f>
        <v>1.0131821656164108</v>
      </c>
      <c r="N827">
        <f>H827/1000/(M827*G827*K827)*10^6</f>
        <v>108147843.07999426</v>
      </c>
      <c r="O827">
        <f t="shared" si="48"/>
        <v>18.499009766382624</v>
      </c>
      <c r="P827" s="13">
        <v>1047.66075559398</v>
      </c>
      <c r="Q827">
        <f>R827*B827*1000/K827</f>
        <v>4.7833009386777201</v>
      </c>
      <c r="R827">
        <f>LN(1/(1-F827))</f>
        <v>0.2652208232482875</v>
      </c>
      <c r="S827">
        <v>6</v>
      </c>
      <c r="T827">
        <v>18.365502071740099</v>
      </c>
      <c r="U827">
        <f t="shared" si="49"/>
        <v>94631605.246500447</v>
      </c>
      <c r="V827" s="10">
        <f t="shared" si="50"/>
        <v>0.12497926402005254</v>
      </c>
      <c r="W827">
        <f>6310.7*EXP(-2.62*(C827+273)*0.001-0.669*(D827-E827)/D827)*POWER(B827*(D827-E827)/D827/SQRT(J827*0.01*(D827-E827)),0.115)*POWER(((D827-E827)/D827),0.407)*1000000</f>
        <v>96931958.760567039</v>
      </c>
      <c r="X827" s="10">
        <f t="shared" si="51"/>
        <v>0.10370881193747999</v>
      </c>
      <c r="Y827">
        <f>(H827/N827)*U827</f>
        <v>37115430.633733727</v>
      </c>
      <c r="Z827" s="11">
        <f>ABS(H827-Y827)</f>
        <v>5301199.175807476</v>
      </c>
      <c r="AA827">
        <v>37806484.949548803</v>
      </c>
      <c r="AB827" s="10">
        <f>ABS(AA827-H827)/H827</f>
        <v>0.10868720312511469</v>
      </c>
      <c r="AD827" s="11"/>
    </row>
    <row r="828" spans="1:30" ht="15.6" x14ac:dyDescent="0.25">
      <c r="A828" s="12">
        <v>4</v>
      </c>
      <c r="B828" s="13">
        <v>3.0799386035310001</v>
      </c>
      <c r="C828" s="13">
        <v>1046.16926905478</v>
      </c>
      <c r="D828" s="14">
        <v>0.10767142643913299</v>
      </c>
      <c r="E828" s="14">
        <v>7.7458864428549795E-2</v>
      </c>
      <c r="F828" s="12">
        <v>0.28033926068192699</v>
      </c>
      <c r="G828" s="12">
        <v>2.8471515399090399</v>
      </c>
      <c r="H828" s="15">
        <v>46388097.617196001</v>
      </c>
      <c r="I828" s="15">
        <v>2583152.9264454199</v>
      </c>
      <c r="J828">
        <f>560*(1+2.2*10^(-5)*H828/(G828*1000)/((D828-E828)*1000))</f>
        <v>566.64383949947205</v>
      </c>
      <c r="K828">
        <f>(J828*(D828-E828)*1000)^(1/2)</f>
        <v>130.84250891355131</v>
      </c>
      <c r="L828">
        <f>(D828+E828)/2*1000</f>
        <v>92.565145433841394</v>
      </c>
      <c r="M828">
        <f>0.8049-0.3393*F828+(0.2488+0.0393*F828+0.0732*F828*F828)*K828/L828</f>
        <v>1.0851690732708161</v>
      </c>
      <c r="N828">
        <f>H828/1000/(M828*G828*K828)*10^6</f>
        <v>114749210.98397836</v>
      </c>
      <c r="O828">
        <f t="shared" si="48"/>
        <v>18.558259530924673</v>
      </c>
      <c r="P828" s="13">
        <v>1046.16926905478</v>
      </c>
      <c r="Q828">
        <f>R828*B828*1000/K828</f>
        <v>7.7438438057551817</v>
      </c>
      <c r="R828">
        <f>LN(1/(1-F828))</f>
        <v>0.32897537341103472</v>
      </c>
      <c r="S828">
        <v>6</v>
      </c>
      <c r="T828">
        <v>18.4155722871797</v>
      </c>
      <c r="U828">
        <f t="shared" si="49"/>
        <v>99490456.92023173</v>
      </c>
      <c r="V828" s="10">
        <f t="shared" si="50"/>
        <v>0.13297480595206101</v>
      </c>
      <c r="W828">
        <f>6310.7*EXP(-2.62*(C828+273)*0.001-0.669*(D828-E828)/D828)*POWER(B828*(D828-E828)/D828/SQRT(J828*0.01*(D828-E828)),0.115)*POWER(((D828-E828)/D828),0.407)*1000000</f>
        <v>107075513.37927881</v>
      </c>
      <c r="X828" s="10">
        <f t="shared" si="51"/>
        <v>6.6873641560559208E-2</v>
      </c>
      <c r="Y828">
        <f>(H828/N828)*U828</f>
        <v>40219649.338064097</v>
      </c>
      <c r="Z828" s="11">
        <f>ABS(H828-Y828)</f>
        <v>6168448.2791319042</v>
      </c>
      <c r="AA828">
        <v>42927806.989335097</v>
      </c>
      <c r="AB828" s="10">
        <f>ABS(AA828-H828)/H828</f>
        <v>7.4594363761495988E-2</v>
      </c>
      <c r="AD828" s="11"/>
    </row>
    <row r="829" spans="1:30" ht="15.6" x14ac:dyDescent="0.25">
      <c r="A829" s="12">
        <v>1</v>
      </c>
      <c r="B829" s="13">
        <v>2.12404876016803</v>
      </c>
      <c r="C829" s="13">
        <v>1037.89880027965</v>
      </c>
      <c r="D829" s="14">
        <v>0.220101728634572</v>
      </c>
      <c r="E829" s="14">
        <v>0.19499629495711499</v>
      </c>
      <c r="F829" s="12">
        <v>0.114011065367792</v>
      </c>
      <c r="G829" s="12">
        <v>2.7526071367794298</v>
      </c>
      <c r="H829" s="15">
        <v>29100211.205783602</v>
      </c>
      <c r="I829" s="15">
        <v>1718082.6046519501</v>
      </c>
      <c r="J829">
        <f>560*(1+2.2*10^(-5)*H829/(G829*1000)/((D829-E829)*1000))</f>
        <v>565.18793933991981</v>
      </c>
      <c r="K829">
        <f>(J829*(D829-E829)*1000)^(1/2)</f>
        <v>119.11879921488865</v>
      </c>
      <c r="L829">
        <f>(D829+E829)/2*1000</f>
        <v>207.54901179584351</v>
      </c>
      <c r="M829">
        <f>0.8049-0.3393*F829+(0.2488+0.0393*F829+0.0732*F829*F829)*K829/L829</f>
        <v>0.91212772873618764</v>
      </c>
      <c r="N829">
        <f>H829/1000/(M829*G829*K829)*10^6</f>
        <v>97300695.404368401</v>
      </c>
      <c r="O829">
        <f t="shared" si="48"/>
        <v>18.393316694143731</v>
      </c>
      <c r="P829" s="13">
        <v>1037.89880027965</v>
      </c>
      <c r="Q829">
        <f>R829*B829*1000/K829</f>
        <v>2.1584992520087343</v>
      </c>
      <c r="R829">
        <f>LN(1/(1-F829))</f>
        <v>0.12105081758347939</v>
      </c>
      <c r="S829">
        <v>6</v>
      </c>
      <c r="T829">
        <v>18.383480903707099</v>
      </c>
      <c r="U829">
        <f t="shared" si="49"/>
        <v>96348357.331527069</v>
      </c>
      <c r="V829" s="10">
        <f t="shared" si="50"/>
        <v>9.7875772509491785E-3</v>
      </c>
      <c r="W829">
        <f>6310.7*EXP(-2.62*(C829+273)*0.001-0.669*(D829-E829)/D829)*POWER(B829*(D829-E829)/D829/SQRT(J829*0.01*(D829-E829)),0.115)*POWER(((D829-E829)/D829),0.407)*1000000</f>
        <v>74053337.520295948</v>
      </c>
      <c r="X829" s="10">
        <f t="shared" si="51"/>
        <v>0.23892283387554022</v>
      </c>
      <c r="Y829">
        <f>(H829/N829)*U829</f>
        <v>28815390.640588056</v>
      </c>
      <c r="Z829" s="11">
        <f>ABS(H829-Y829)</f>
        <v>284820.56519554555</v>
      </c>
      <c r="AA829">
        <v>28124385.211736001</v>
      </c>
      <c r="AB829" s="10">
        <f>ABS(AA829-H829)/H829</f>
        <v>3.3533295932012257E-2</v>
      </c>
      <c r="AD829" s="11"/>
    </row>
    <row r="830" spans="1:30" ht="15.6" x14ac:dyDescent="0.25">
      <c r="A830" s="12">
        <v>3</v>
      </c>
      <c r="B830" s="13">
        <v>1.9589743810560201</v>
      </c>
      <c r="C830" s="13">
        <v>1037.92633808139</v>
      </c>
      <c r="D830" s="14">
        <v>0.174499957488395</v>
      </c>
      <c r="E830" s="14">
        <v>0.139462578588087</v>
      </c>
      <c r="F830" s="12">
        <v>0.20067232205733401</v>
      </c>
      <c r="G830" s="12">
        <v>2.85902810036109</v>
      </c>
      <c r="H830" s="15">
        <v>38494352.137713604</v>
      </c>
      <c r="I830" s="15">
        <v>2561019.2297725501</v>
      </c>
      <c r="J830">
        <f>560*(1+2.2*10^(-5)*H830/(G830*1000)/((D830-E830)*1000))</f>
        <v>564.73432087002243</v>
      </c>
      <c r="K830">
        <f>(J830*(D830-E830)*1000)^(1/2)</f>
        <v>140.66559770722583</v>
      </c>
      <c r="L830">
        <f>(D830+E830)/2*1000</f>
        <v>156.98126803824101</v>
      </c>
      <c r="M830">
        <f>0.8049-0.3393*F830+(0.2488+0.0393*F830+0.0732*F830*F830)*K830/L830</f>
        <v>0.96946124162692848</v>
      </c>
      <c r="N830">
        <f>H830/1000/(M830*G830*K830)*10^6</f>
        <v>98732525.035256058</v>
      </c>
      <c r="O830">
        <f t="shared" si="48"/>
        <v>18.407924984417647</v>
      </c>
      <c r="P830" s="13">
        <v>1037.92633808139</v>
      </c>
      <c r="Q830">
        <f>R830*B830*1000/K830</f>
        <v>3.1193093887811805</v>
      </c>
      <c r="R830">
        <f>LN(1/(1-F830))</f>
        <v>0.22398430722209553</v>
      </c>
      <c r="S830">
        <v>6</v>
      </c>
      <c r="T830">
        <v>18.379752075657098</v>
      </c>
      <c r="U830">
        <f t="shared" si="49"/>
        <v>95989759.863785535</v>
      </c>
      <c r="V830" s="10">
        <f t="shared" si="50"/>
        <v>2.7779753130907147E-2</v>
      </c>
      <c r="W830">
        <f>6310.7*EXP(-2.62*(C830+273)*0.001-0.669*(D830-E830)/D830)*POWER(B830*(D830-E830)/D830/SQRT(J830*0.01*(D830-E830)),0.115)*POWER(((D830-E830)/D830),0.407)*1000000</f>
        <v>91236930.583697796</v>
      </c>
      <c r="X830" s="10">
        <f t="shared" si="51"/>
        <v>7.5918188549129947E-2</v>
      </c>
      <c r="Y830">
        <f>(H830/N830)*U830</f>
        <v>37424988.538393714</v>
      </c>
      <c r="Z830" s="11">
        <f>ABS(H830-Y830)</f>
        <v>1069363.5993198901</v>
      </c>
      <c r="AA830">
        <v>36351308.743866898</v>
      </c>
      <c r="AB830" s="10">
        <f>ABS(AA830-H830)/H830</f>
        <v>5.5671631676770778E-2</v>
      </c>
      <c r="AD830" s="11"/>
    </row>
    <row r="831" spans="1:30" ht="15.6" x14ac:dyDescent="0.25">
      <c r="A831" s="12">
        <v>4</v>
      </c>
      <c r="B831" s="13">
        <v>2.3435816410215602</v>
      </c>
      <c r="C831" s="13">
        <v>1033.97680266936</v>
      </c>
      <c r="D831" s="14">
        <v>0.139462578588087</v>
      </c>
      <c r="E831" s="14">
        <v>0.10681354597263901</v>
      </c>
      <c r="F831" s="12">
        <v>0.233938301697694</v>
      </c>
      <c r="G831" s="12">
        <v>2.8615564619888501</v>
      </c>
      <c r="H831" s="15">
        <v>42062919.9655587</v>
      </c>
      <c r="I831" s="15">
        <v>2565086.5829394702</v>
      </c>
      <c r="J831">
        <f>560*(1+2.2*10^(-5)*H831/(G831*1000)/((D831-E831)*1000))</f>
        <v>565.54673590295624</v>
      </c>
      <c r="K831">
        <f>(J831*(D831-E831)*1000)^(1/2)</f>
        <v>135.88433988527069</v>
      </c>
      <c r="L831">
        <f>(D831+E831)/2*1000</f>
        <v>123.138062280363</v>
      </c>
      <c r="M831">
        <f>0.8049-0.3393*F831+(0.2488+0.0393*F831+0.0732*F831*F831)*K831/L831</f>
        <v>1.0146446810903216</v>
      </c>
      <c r="N831">
        <f>H831/1000/(M831*G831*K831)*10^6</f>
        <v>106613869.50363302</v>
      </c>
      <c r="O831">
        <f t="shared" si="48"/>
        <v>18.484724169146723</v>
      </c>
      <c r="P831" s="13">
        <v>1033.97680266936</v>
      </c>
      <c r="Q831">
        <f>R831*B831*1000/K831</f>
        <v>4.5961667592299555</v>
      </c>
      <c r="R831">
        <f>LN(1/(1-F831))</f>
        <v>0.26649256639864621</v>
      </c>
      <c r="S831">
        <v>6</v>
      </c>
      <c r="T831">
        <v>18.400079199596799</v>
      </c>
      <c r="U831">
        <f t="shared" si="49"/>
        <v>97960921.763713449</v>
      </c>
      <c r="V831" s="10">
        <f t="shared" si="50"/>
        <v>8.116155787427555E-2</v>
      </c>
      <c r="W831">
        <f>6310.7*EXP(-2.62*(C831+273)*0.001-0.669*(D831-E831)/D831)*POWER(B831*(D831-E831)/D831/SQRT(J831*0.01*(D831-E831)),0.115)*POWER(((D831-E831)/D831),0.407)*1000000</f>
        <v>100108097.70894898</v>
      </c>
      <c r="X831" s="10">
        <f t="shared" si="51"/>
        <v>6.1021814750494015E-2</v>
      </c>
      <c r="Y831">
        <f>(H831/N831)*U831</f>
        <v>38649027.852412984</v>
      </c>
      <c r="Z831" s="11">
        <f>ABS(H831-Y831)</f>
        <v>3413892.1131457165</v>
      </c>
      <c r="AA831">
        <v>39206148.893694296</v>
      </c>
      <c r="AB831" s="10">
        <f>ABS(AA831-H831)/H831</f>
        <v>6.7916613354554081E-2</v>
      </c>
      <c r="AD831" s="11"/>
    </row>
    <row r="832" spans="1:30" ht="15.6" x14ac:dyDescent="0.25">
      <c r="A832" s="12">
        <v>5</v>
      </c>
      <c r="B832" s="13">
        <v>2.88984103774568</v>
      </c>
      <c r="C832" s="13">
        <v>1035.0145154310401</v>
      </c>
      <c r="D832" s="14">
        <v>0.10681354597263901</v>
      </c>
      <c r="E832" s="14">
        <v>7.7206152526900093E-2</v>
      </c>
      <c r="F832" s="12">
        <v>0.27692836465564402</v>
      </c>
      <c r="G832" s="12">
        <v>2.8636798175071498</v>
      </c>
      <c r="H832" s="15">
        <v>45349122.276867203</v>
      </c>
      <c r="I832" s="15">
        <v>2568699.2677463298</v>
      </c>
      <c r="J832">
        <f>560*(1+2.2*10^(-5)*H832/(G832*1000)/((D832-E832)*1000))</f>
        <v>566.58953789602594</v>
      </c>
      <c r="K832">
        <f>(J832*(D832-E832)*1000)^(1/2)</f>
        <v>129.51926254703213</v>
      </c>
      <c r="L832">
        <f>(D832+E832)/2*1000</f>
        <v>92.009849249769545</v>
      </c>
      <c r="M832">
        <f>0.8049-0.3393*F832+(0.2488+0.0393*F832+0.0732*F832*F832)*K832/L832</f>
        <v>1.0843880558572292</v>
      </c>
      <c r="N832">
        <f>H832/1000/(M832*G832*K832)*10^6</f>
        <v>112752281.58520497</v>
      </c>
      <c r="O832">
        <f t="shared" si="48"/>
        <v>18.54070377193128</v>
      </c>
      <c r="P832" s="13">
        <v>1035.0145154310401</v>
      </c>
      <c r="Q832">
        <f>R832*B832*1000/K832</f>
        <v>7.2346167954500347</v>
      </c>
      <c r="R832">
        <f>LN(1/(1-F832))</f>
        <v>0.32424698103395255</v>
      </c>
      <c r="S832">
        <v>6</v>
      </c>
      <c r="T832">
        <v>18.434791686218102</v>
      </c>
      <c r="U832">
        <f t="shared" si="49"/>
        <v>101421097.15602937</v>
      </c>
      <c r="V832" s="10">
        <f t="shared" si="50"/>
        <v>0.10049627617169607</v>
      </c>
      <c r="W832">
        <f>6310.7*EXP(-2.62*(C832+273)*0.001-0.669*(D832-E832)/D832)*POWER(B832*(D832-E832)/D832/SQRT(J832*0.01*(D832-E832)),0.115)*POWER(((D832-E832)/D832),0.407)*1000000</f>
        <v>109125506.414093</v>
      </c>
      <c r="X832" s="10">
        <f t="shared" si="51"/>
        <v>3.2165869462883363E-2</v>
      </c>
      <c r="Y832">
        <f>(H832/N832)*U832</f>
        <v>40791704.360387146</v>
      </c>
      <c r="Z832" s="11">
        <f>ABS(H832-Y832)</f>
        <v>4557417.9164800569</v>
      </c>
      <c r="AA832">
        <v>43845429.582786001</v>
      </c>
      <c r="AB832" s="10">
        <f>ABS(AA832-H832)/H832</f>
        <v>3.3158143280057326E-2</v>
      </c>
      <c r="AD832" s="11"/>
    </row>
    <row r="833" spans="1:30" ht="15.6" x14ac:dyDescent="0.25">
      <c r="A833" s="22">
        <v>1</v>
      </c>
      <c r="B833" s="23">
        <v>1.21701240465627</v>
      </c>
      <c r="C833" s="23">
        <v>1048.1363061889499</v>
      </c>
      <c r="D833" s="24">
        <v>0.29200570594803099</v>
      </c>
      <c r="E833" s="24">
        <v>0.26577176265685304</v>
      </c>
      <c r="F833" s="22">
        <v>8.9809759812926507E-2</v>
      </c>
      <c r="G833" s="22">
        <v>3.5024641226856601</v>
      </c>
      <c r="H833" s="25">
        <v>36229562.9203327</v>
      </c>
      <c r="I833" s="25">
        <v>2194957.2646461702</v>
      </c>
      <c r="J833">
        <f>560*(1+2.2*10^(-5)*H833/(G833*1000)/((D833-E833)*1000))</f>
        <v>564.8577653388337</v>
      </c>
      <c r="K833">
        <f>(J833*(D833-E833)*1000)^(1/2)</f>
        <v>121.73104198798458</v>
      </c>
      <c r="L833">
        <f>(D833+E833)/2*1000</f>
        <v>278.888734302442</v>
      </c>
      <c r="M833">
        <f>0.8049-0.3393*F833+(0.2488+0.0393*F833+0.0732*F833*F833)*K833/L833</f>
        <v>0.88482357386623867</v>
      </c>
      <c r="N833">
        <f>H833/1000/(M833*G833*K833)*10^6</f>
        <v>96035405.633342147</v>
      </c>
      <c r="O833">
        <f t="shared" si="48"/>
        <v>18.380227490119552</v>
      </c>
      <c r="P833" s="23">
        <v>1048.1363061889499</v>
      </c>
      <c r="Q833">
        <f>R833*B833*1000/K833</f>
        <v>0.94078608723545754</v>
      </c>
      <c r="R833">
        <f>LN(1/(1-F833))</f>
        <v>9.41016461695941E-2</v>
      </c>
      <c r="S833">
        <v>6</v>
      </c>
      <c r="T833">
        <v>18.371964940769399</v>
      </c>
      <c r="U833">
        <f t="shared" si="49"/>
        <v>95245177.500124931</v>
      </c>
      <c r="V833" s="10">
        <f t="shared" si="50"/>
        <v>8.2285083090528378E-3</v>
      </c>
      <c r="W833">
        <f>6310.7*EXP(-2.62*(C833+273)*0.001-0.669*(D833-E833)/D833)*POWER(B833*(D833-E833)/D833/SQRT(J833*0.01*(D833-E833)),0.115)*POWER(((D833-E833)/D833),0.407)*1000000</f>
        <v>60522700.355571061</v>
      </c>
      <c r="X833" s="10">
        <f t="shared" si="51"/>
        <v>0.36978763242128249</v>
      </c>
      <c r="Y833">
        <f>(H833/N833)*U833</f>
        <v>35931447.66080939</v>
      </c>
      <c r="Z833" s="11">
        <f>ABS(H833-Y833)</f>
        <v>298115.25952330977</v>
      </c>
      <c r="AA833">
        <v>37708474.129963398</v>
      </c>
      <c r="AB833" s="10">
        <f>ABS(AA833-H833)/H833</f>
        <v>4.0820564489910137E-2</v>
      </c>
      <c r="AD833" s="11"/>
    </row>
    <row r="834" spans="1:30" ht="15.6" x14ac:dyDescent="0.25">
      <c r="A834" s="22">
        <v>2</v>
      </c>
      <c r="B834" s="23">
        <v>1.2335804349356101</v>
      </c>
      <c r="C834" s="23">
        <v>1034.92742457643</v>
      </c>
      <c r="D834" s="24">
        <v>0.26577176265685304</v>
      </c>
      <c r="E834" s="24">
        <v>0.244098640927851</v>
      </c>
      <c r="F834" s="22">
        <v>8.1517200293941605E-2</v>
      </c>
      <c r="G834" s="22">
        <v>3.5049222741175998</v>
      </c>
      <c r="H834" s="25">
        <v>34728443.771540001</v>
      </c>
      <c r="I834" s="25">
        <v>2008662.78849938</v>
      </c>
      <c r="J834">
        <f>560*(1+2.2*10^(-5)*H834/(G834*1000)/((D834-E834)*1000))</f>
        <v>565.632434741417</v>
      </c>
      <c r="K834">
        <f>(J834*(D834-E834)*1000)^(1/2)</f>
        <v>110.72046157789687</v>
      </c>
      <c r="L834">
        <f>(D834+E834)/2*1000</f>
        <v>254.93520179235202</v>
      </c>
      <c r="M834">
        <f>0.8049-0.3393*F834+(0.2488+0.0393*F834+0.0732*F834*F834)*K834/L834</f>
        <v>0.88689972327960065</v>
      </c>
      <c r="N834">
        <f>H834/1000/(M834*G834*K834)*10^6</f>
        <v>100903103.46727882</v>
      </c>
      <c r="O834">
        <f t="shared" ref="O834:O897" si="52">LN(N834)</f>
        <v>18.429671242702945</v>
      </c>
      <c r="P834" s="23">
        <v>1034.92742457643</v>
      </c>
      <c r="Q834">
        <f>R834*B834*1000/K834</f>
        <v>0.94737625410878756</v>
      </c>
      <c r="R834">
        <f>LN(1/(1-F834))</f>
        <v>8.5032101006319125E-2</v>
      </c>
      <c r="S834">
        <v>6</v>
      </c>
      <c r="T834">
        <v>18.406982025795301</v>
      </c>
      <c r="U834">
        <f t="shared" ref="U834:U897" si="53">EXP(T834)</f>
        <v>98639468.230721295</v>
      </c>
      <c r="V834" s="10">
        <f t="shared" ref="V834:V897" si="54">ABS(U834-N834)/N834</f>
        <v>2.2433752370080343E-2</v>
      </c>
      <c r="W834">
        <f>6310.7*EXP(-2.62*(C834+273)*0.001-0.669*(D834-E834)/D834)*POWER(B834*(D834-E834)/D834/SQRT(J834*0.01*(D834-E834)),0.115)*POWER(((D834-E834)/D834),0.407)*1000000</f>
        <v>60647454.906723194</v>
      </c>
      <c r="X834" s="10">
        <f t="shared" ref="X834:X897" si="55">ABS(W834-N834)/N834</f>
        <v>0.39895352251092908</v>
      </c>
      <c r="Y834">
        <f>(H834/N834)*U834</f>
        <v>33949354.463771008</v>
      </c>
      <c r="Z834" s="11">
        <f>ABS(H834-Y834)</f>
        <v>779089.30776899308</v>
      </c>
      <c r="AA834">
        <v>34395413.947528303</v>
      </c>
      <c r="AB834" s="10">
        <f>ABS(AA834-H834)/H834</f>
        <v>9.5895406716904677E-3</v>
      </c>
      <c r="AD834" s="11"/>
    </row>
    <row r="835" spans="1:30" ht="15.6" x14ac:dyDescent="0.25">
      <c r="A835" s="31">
        <v>4</v>
      </c>
      <c r="B835" s="23">
        <v>2.3996127603279902</v>
      </c>
      <c r="C835" s="23">
        <v>1053.6721982695899</v>
      </c>
      <c r="D835" s="24">
        <v>0.20749679053933401</v>
      </c>
      <c r="E835" s="24">
        <v>0.17595765016823001</v>
      </c>
      <c r="F835" s="22">
        <v>0.15192499021379699</v>
      </c>
      <c r="G835" s="22">
        <v>2.61511277367631</v>
      </c>
      <c r="H835" s="25">
        <v>28545309.107498702</v>
      </c>
      <c r="I835" s="25">
        <v>1886819.63897821</v>
      </c>
      <c r="J835">
        <f>560*(1+2.2*10^(-5)*H835/(G835*1000)/((D835-E835)*1000))</f>
        <v>564.26388206423337</v>
      </c>
      <c r="K835">
        <f>(J835*(D835-E835)*1000)^(1/2)</f>
        <v>133.4031400783652</v>
      </c>
      <c r="L835">
        <f>(D835+E835)/2*1000</f>
        <v>191.727220353782</v>
      </c>
      <c r="M835">
        <f>0.8049-0.3393*F835+(0.2488+0.0393*F835+0.0732*F835*F835)*K835/L835</f>
        <v>0.93179597267402237</v>
      </c>
      <c r="N835">
        <f>H835/1000/(M835*G835*K835)*10^6</f>
        <v>87812723.482531562</v>
      </c>
      <c r="O835">
        <f t="shared" si="52"/>
        <v>18.290716962485902</v>
      </c>
      <c r="P835" s="23">
        <v>1053.6721982695899</v>
      </c>
      <c r="Q835">
        <f>R835*B835*1000/K835</f>
        <v>2.9641210035543732</v>
      </c>
      <c r="R835">
        <f>LN(1/(1-F835))</f>
        <v>0.16478619216558099</v>
      </c>
      <c r="S835">
        <v>6</v>
      </c>
      <c r="T835">
        <v>18.336425949614402</v>
      </c>
      <c r="U835">
        <f t="shared" si="53"/>
        <v>91919702.005919963</v>
      </c>
      <c r="V835" s="10">
        <f t="shared" si="54"/>
        <v>4.6769743159206248E-2</v>
      </c>
      <c r="W835">
        <f>6310.7*EXP(-2.62*(C835+273)*0.001-0.669*(D835-E835)/D835)*POWER(B835*(D835-E835)/D835/SQRT(J835*0.01*(D835-E835)),0.115)*POWER(((D835-E835)/D835),0.407)*1000000</f>
        <v>80556637.341478601</v>
      </c>
      <c r="X835" s="10">
        <f t="shared" si="55"/>
        <v>8.2631375651347413E-2</v>
      </c>
      <c r="Y835">
        <f>(H835/N835)*U835</f>
        <v>29880365.88285657</v>
      </c>
      <c r="Z835" s="11">
        <f>ABS(H835-Y835)</f>
        <v>1335056.7753578685</v>
      </c>
      <c r="AA835">
        <v>29747484.338817101</v>
      </c>
      <c r="AB835" s="10">
        <f>ABS(AA835-H835)/H835</f>
        <v>4.2114633503919363E-2</v>
      </c>
      <c r="AD835" s="11"/>
    </row>
    <row r="836" spans="1:30" ht="15.6" x14ac:dyDescent="0.25">
      <c r="A836" s="22">
        <v>2</v>
      </c>
      <c r="B836" s="23">
        <v>1.23342567416566</v>
      </c>
      <c r="C836" s="23">
        <v>1044.60683915443</v>
      </c>
      <c r="D836" s="24">
        <v>0.274859491917615</v>
      </c>
      <c r="E836" s="24">
        <v>0.24296132644611898</v>
      </c>
      <c r="F836" s="22">
        <v>0.116010417567449</v>
      </c>
      <c r="G836" s="22">
        <v>3.9828322724777601</v>
      </c>
      <c r="H836" s="25">
        <v>41243023.200223401</v>
      </c>
      <c r="I836" s="25">
        <v>2894434.5838146</v>
      </c>
      <c r="J836">
        <f>560*(1+2.2*10^(-5)*H836/(G836*1000)/((D836-E836)*1000))</f>
        <v>563.99947951008085</v>
      </c>
      <c r="K836">
        <f>(J836*(D836-E836)*1000)^(1/2)</f>
        <v>134.128851196341</v>
      </c>
      <c r="L836">
        <f>(D836+E836)/2*1000</f>
        <v>258.91040918186695</v>
      </c>
      <c r="M836">
        <f>0.8049-0.3393*F836+(0.2488+0.0393*F836+0.0732*F836*F836)*K836/L836</f>
        <v>0.8973010720711041</v>
      </c>
      <c r="N836">
        <f>H836/1000/(M836*G836*K836)*10^6</f>
        <v>86039540.714267045</v>
      </c>
      <c r="O836">
        <f t="shared" si="52"/>
        <v>18.270317524300591</v>
      </c>
      <c r="P836" s="23">
        <v>1044.60683915443</v>
      </c>
      <c r="Q836">
        <f>R836*B836*1000/K836</f>
        <v>1.1339374023482633</v>
      </c>
      <c r="R836">
        <f>LN(1/(1-F836))</f>
        <v>0.12331000099249446</v>
      </c>
      <c r="S836">
        <v>6</v>
      </c>
      <c r="T836">
        <v>18.376665928923799</v>
      </c>
      <c r="U836">
        <f t="shared" si="53"/>
        <v>95693978.027784824</v>
      </c>
      <c r="V836" s="10">
        <f t="shared" si="54"/>
        <v>0.11220930787601105</v>
      </c>
      <c r="W836">
        <f>6310.7*EXP(-2.62*(C836+273)*0.001-0.669*(D836-E836)/D836)*POWER(B836*(D836-E836)/D836/SQRT(J836*0.01*(D836-E836)),0.115)*POWER(((D836-E836)/D836),0.407)*1000000</f>
        <v>67948694.084977269</v>
      </c>
      <c r="X836" s="10">
        <f t="shared" si="55"/>
        <v>0.21026200836390516</v>
      </c>
      <c r="Y836">
        <f>(H836/N836)*U836</f>
        <v>45870874.288234733</v>
      </c>
      <c r="Z836" s="11">
        <f>ABS(H836-Y836)</f>
        <v>4627851.0880113319</v>
      </c>
      <c r="AA836">
        <v>44914857.752423801</v>
      </c>
      <c r="AB836" s="10">
        <f>ABS(AA836-H836)/H836</f>
        <v>8.902922888011057E-2</v>
      </c>
      <c r="AD836" s="11"/>
    </row>
    <row r="837" spans="1:30" ht="15.6" x14ac:dyDescent="0.25">
      <c r="A837" s="22">
        <v>3</v>
      </c>
      <c r="B837" s="23">
        <v>1.2597157925737701</v>
      </c>
      <c r="C837" s="23">
        <v>1037.9410306775101</v>
      </c>
      <c r="D837" s="24">
        <v>0.24296132644611898</v>
      </c>
      <c r="E837" s="24">
        <v>0.21573820047050299</v>
      </c>
      <c r="F837" s="22">
        <v>0.112001059048161</v>
      </c>
      <c r="G837" s="22">
        <v>3.9853053562560099</v>
      </c>
      <c r="H837" s="25">
        <v>38272433.7096541</v>
      </c>
      <c r="I837" s="25">
        <v>2425737.0604291698</v>
      </c>
      <c r="J837">
        <f>560*(1+2.2*10^(-5)*H837/(G837*1000)/((D837-E837)*1000))</f>
        <v>564.34607474901964</v>
      </c>
      <c r="K837">
        <f>(J837*(D837-E837)*1000)^(1/2)</f>
        <v>123.9486356792077</v>
      </c>
      <c r="L837">
        <f>(D837+E837)/2*1000</f>
        <v>229.34976345831097</v>
      </c>
      <c r="M837">
        <f>0.8049-0.3393*F837+(0.2488+0.0393*F837+0.0732*F837*F837)*K837/L837</f>
        <v>0.90423331375811888</v>
      </c>
      <c r="N837">
        <f>H837/1000/(M837*G837*K837)*10^6</f>
        <v>85684491.269458175</v>
      </c>
      <c r="O837">
        <f t="shared" si="52"/>
        <v>18.266182401841256</v>
      </c>
      <c r="P837" s="23">
        <v>1037.9410306775101</v>
      </c>
      <c r="Q837">
        <f>R837*B837*1000/K837</f>
        <v>1.2072339298433516</v>
      </c>
      <c r="R837">
        <f>LN(1/(1-F837))</f>
        <v>0.11878472861248107</v>
      </c>
      <c r="S837">
        <v>6</v>
      </c>
      <c r="T837">
        <v>18.393600245965999</v>
      </c>
      <c r="U837">
        <f t="shared" si="53"/>
        <v>97328289.105795652</v>
      </c>
      <c r="V837" s="10">
        <f t="shared" si="54"/>
        <v>0.13589154424364136</v>
      </c>
      <c r="W837">
        <f>6310.7*EXP(-2.62*(C837+273)*0.001-0.669*(D837-E837)/D837)*POWER(B837*(D837-E837)/D837/SQRT(J837*0.01*(D837-E837)),0.115)*POWER(((D837-E837)/D837),0.407)*1000000</f>
        <v>68859287.955745131</v>
      </c>
      <c r="X837" s="10">
        <f t="shared" si="55"/>
        <v>0.1963622945580854</v>
      </c>
      <c r="Y837">
        <f>(H837/N837)*U837</f>
        <v>43473333.828421392</v>
      </c>
      <c r="Z837" s="11">
        <f>ABS(H837-Y837)</f>
        <v>5200900.1187672913</v>
      </c>
      <c r="AA837">
        <v>42374536.5574883</v>
      </c>
      <c r="AB837" s="10">
        <f>ABS(AA837-H837)/H837</f>
        <v>0.10718165661880701</v>
      </c>
      <c r="AD837" s="11"/>
    </row>
    <row r="838" spans="1:30" ht="15.6" x14ac:dyDescent="0.25">
      <c r="A838" s="22">
        <v>6</v>
      </c>
      <c r="B838" s="23">
        <v>2.4543863095899199</v>
      </c>
      <c r="C838" s="23">
        <v>1034.0910745077599</v>
      </c>
      <c r="D838" s="24">
        <v>0.17643365046484799</v>
      </c>
      <c r="E838" s="24">
        <v>0.162633120483935</v>
      </c>
      <c r="F838" s="22">
        <v>7.8175067159000397E-2</v>
      </c>
      <c r="G838" s="22">
        <v>3.5875931140985098</v>
      </c>
      <c r="H838" s="25">
        <v>25726163.0173098</v>
      </c>
      <c r="I838" s="25">
        <v>1174411.8776413701</v>
      </c>
      <c r="J838">
        <f>560*(1+2.2*10^(-5)*H838/(G838*1000)/((D838-E838)*1000))</f>
        <v>566.40157412195754</v>
      </c>
      <c r="K838">
        <f>(J838*(D838-E838)*1000)^(1/2)</f>
        <v>88.41177469605725</v>
      </c>
      <c r="L838">
        <f>(D838+E838)/2*1000</f>
        <v>169.53338547439151</v>
      </c>
      <c r="M838">
        <f>0.8049-0.3393*F838+(0.2488+0.0393*F838+0.0732*F838*F838)*K838/L838</f>
        <v>0.90996005684249426</v>
      </c>
      <c r="N838">
        <f>H838/1000/(M838*G838*K838)*10^6</f>
        <v>89133179.375010312</v>
      </c>
      <c r="O838">
        <f t="shared" si="52"/>
        <v>18.305642206681405</v>
      </c>
      <c r="P838" s="23">
        <v>1034.0910745077599</v>
      </c>
      <c r="Q838">
        <f>R838*B838*1000/K838</f>
        <v>2.2597321022894419</v>
      </c>
      <c r="R838">
        <f>LN(1/(1-F838))</f>
        <v>8.1399951067378004E-2</v>
      </c>
      <c r="S838">
        <v>6</v>
      </c>
      <c r="T838">
        <v>18.3943259415786</v>
      </c>
      <c r="U838">
        <f t="shared" si="53"/>
        <v>97398945.452581316</v>
      </c>
      <c r="V838" s="10">
        <f t="shared" si="54"/>
        <v>9.2735007721360646E-2</v>
      </c>
      <c r="W838">
        <f>6310.7*EXP(-2.62*(C838+273)*0.001-0.669*(D838-E838)/D838)*POWER(B838*(D838-E838)/D838/SQRT(J838*0.01*(D838-E838)),0.115)*POWER(((D838-E838)/D838),0.407)*1000000</f>
        <v>66203463.155047745</v>
      </c>
      <c r="X838" s="10">
        <f t="shared" si="55"/>
        <v>0.25725230919330611</v>
      </c>
      <c r="Y838">
        <f>(H838/N838)*U838</f>
        <v>28111878.943361007</v>
      </c>
      <c r="Z838" s="11">
        <f>ABS(H838-Y838)</f>
        <v>2385715.9260512069</v>
      </c>
      <c r="AA838">
        <v>26281220.882642802</v>
      </c>
      <c r="AB838" s="10">
        <f>ABS(AA838-H838)/H838</f>
        <v>2.1575617979235087E-2</v>
      </c>
      <c r="AD838" s="11"/>
    </row>
    <row r="839" spans="1:30" ht="15.6" x14ac:dyDescent="0.25">
      <c r="A839" s="22">
        <v>7</v>
      </c>
      <c r="B839" s="23">
        <v>2.49763877555894</v>
      </c>
      <c r="C839" s="23">
        <v>1033.3382749746299</v>
      </c>
      <c r="D839" s="24">
        <v>0.162633120483935</v>
      </c>
      <c r="E839" s="24">
        <v>0.153774562436608</v>
      </c>
      <c r="F839" s="22">
        <v>5.44361100001245E-2</v>
      </c>
      <c r="G839" s="22">
        <v>3.5885275126229801</v>
      </c>
      <c r="H839" s="25">
        <v>21853763.263889</v>
      </c>
      <c r="I839" s="25">
        <v>825783.20822845399</v>
      </c>
      <c r="J839">
        <f>560*(1+2.2*10^(-5)*H839/(G839*1000)/((D839-E839)*1000))</f>
        <v>568.46949715442463</v>
      </c>
      <c r="K839">
        <f>(J839*(D839-E839)*1000)^(1/2)</f>
        <v>70.963512023273324</v>
      </c>
      <c r="L839">
        <f>(D839+E839)/2*1000</f>
        <v>158.20384146027149</v>
      </c>
      <c r="M839">
        <f>0.8049-0.3393*F839+(0.2488+0.0393*F839+0.0732*F839*F839)*K839/L839</f>
        <v>0.89908783631030442</v>
      </c>
      <c r="N839">
        <f>H839/1000/(M839*G839*K839)*10^6</f>
        <v>95449296.305043548</v>
      </c>
      <c r="O839">
        <f t="shared" si="52"/>
        <v>18.374105735715386</v>
      </c>
      <c r="P839" s="23">
        <v>1033.3382749746299</v>
      </c>
      <c r="Q839">
        <f>R839*B839*1000/K839</f>
        <v>1.9700601111150307</v>
      </c>
      <c r="R839">
        <f>LN(1/(1-F839))</f>
        <v>5.5973820453839106E-2</v>
      </c>
      <c r="S839">
        <v>6</v>
      </c>
      <c r="T839">
        <v>18.396165063052099</v>
      </c>
      <c r="U839">
        <f t="shared" si="53"/>
        <v>97578238.765213579</v>
      </c>
      <c r="V839" s="10">
        <f t="shared" si="54"/>
        <v>2.230443327068863E-2</v>
      </c>
      <c r="W839">
        <f>6310.7*EXP(-2.62*(C839+273)*0.001-0.669*(D839-E839)/D839)*POWER(B839*(D839-E839)/D839/SQRT(J839*0.01*(D839-E839)),0.115)*POWER(((D839-E839)/D839),0.407)*1000000</f>
        <v>57339253.856319182</v>
      </c>
      <c r="X839" s="10">
        <f t="shared" si="55"/>
        <v>0.39927002004215539</v>
      </c>
      <c r="Y839">
        <f>(H839/N839)*U839</f>
        <v>22341199.068321839</v>
      </c>
      <c r="Z839" s="11">
        <f>ABS(H839-Y839)</f>
        <v>487435.80443283916</v>
      </c>
      <c r="AA839">
        <v>22605547.207838599</v>
      </c>
      <c r="AB839" s="10">
        <f>ABS(AA839-H839)/H839</f>
        <v>3.4400662937162915E-2</v>
      </c>
      <c r="AD839" s="11"/>
    </row>
    <row r="840" spans="1:30" ht="15.6" x14ac:dyDescent="0.25">
      <c r="A840" s="8">
        <v>8</v>
      </c>
      <c r="B840" s="6">
        <v>5.2362053777507098</v>
      </c>
      <c r="C840" s="6">
        <v>832.98671701635999</v>
      </c>
      <c r="D840" s="7">
        <v>3.9990504095471696E-2</v>
      </c>
      <c r="E840" s="7">
        <v>3.2288378678636202E-2</v>
      </c>
      <c r="F840" s="8">
        <v>0.192118447762433</v>
      </c>
      <c r="G840" s="8">
        <v>2.2521599410811799</v>
      </c>
      <c r="H840" s="9">
        <v>44238295.720150597</v>
      </c>
      <c r="I840" s="9">
        <v>1163530.9421240799</v>
      </c>
      <c r="J840">
        <f>560*(1+2.2*10^(-5)*H840/(G840*1000)/((D840-E840)*1000))</f>
        <v>591.41950073274745</v>
      </c>
      <c r="K840">
        <f>(J840*(D840-E840)*1000)^(1/2)</f>
        <v>67.492126715683298</v>
      </c>
      <c r="L840">
        <f>(D840+E840)/2*1000</f>
        <v>36.139441387053949</v>
      </c>
      <c r="M840">
        <f>0.8049-0.3393*F840+(0.2488+0.0393*F840+0.0732*F840*F840)*K840/L840</f>
        <v>1.2235062058031345</v>
      </c>
      <c r="N840">
        <f>H840/1000/(M840*G840*K840)*10^6</f>
        <v>237870107.1748493</v>
      </c>
      <c r="O840">
        <f t="shared" si="52"/>
        <v>19.287235314477186</v>
      </c>
      <c r="P840" s="6">
        <v>832.98671701635999</v>
      </c>
      <c r="Q840">
        <f>R840*B840*1000/K840</f>
        <v>16.55142893206547</v>
      </c>
      <c r="R840">
        <f>LN(1/(1-F840))</f>
        <v>0.21333982497234524</v>
      </c>
      <c r="S840">
        <v>7</v>
      </c>
      <c r="T840">
        <v>19.3128576323423</v>
      </c>
      <c r="U840">
        <f t="shared" si="53"/>
        <v>244043643.07934323</v>
      </c>
      <c r="V840" s="10">
        <f t="shared" si="54"/>
        <v>2.5953391024270214E-2</v>
      </c>
      <c r="W840">
        <f>6310.7*EXP(-2.62*(C840+273)*0.001-0.669*(D840-E840)/D840)*POWER(B840*(D840-E840)/D840/SQRT(J840*0.01*(D840-E840)),0.115)*POWER(((D840-E840)/D840),0.407)*1000000</f>
        <v>187103812.10980171</v>
      </c>
      <c r="X840" s="10">
        <f t="shared" si="55"/>
        <v>0.2134202387512745</v>
      </c>
      <c r="Y840">
        <f>(H840/N840)*U840</f>
        <v>45386429.507222965</v>
      </c>
      <c r="Z840" s="11">
        <f>ABS(H840-Y840)</f>
        <v>1148133.787072368</v>
      </c>
      <c r="AA840">
        <v>50211236.137317598</v>
      </c>
      <c r="AB840" s="10">
        <f>ABS(AA840-H840)/H840</f>
        <v>0.1350174169220158</v>
      </c>
      <c r="AD840" s="11"/>
    </row>
    <row r="841" spans="1:30" ht="15.6" x14ac:dyDescent="0.25">
      <c r="A841" s="12">
        <v>6</v>
      </c>
      <c r="B841" s="13">
        <v>2.6753401485295099</v>
      </c>
      <c r="C841" s="13">
        <v>817.02014172645499</v>
      </c>
      <c r="D841" s="14">
        <v>0.14000914068269901</v>
      </c>
      <c r="E841" s="14">
        <v>0.128928253612629</v>
      </c>
      <c r="F841" s="12">
        <v>7.9087538586540607E-2</v>
      </c>
      <c r="G841" s="12">
        <v>3.3035904222863701</v>
      </c>
      <c r="H841" s="15">
        <v>49591940.374756597</v>
      </c>
      <c r="I841" s="15">
        <v>1987991.8824180199</v>
      </c>
      <c r="J841">
        <f>560*(1+2.2*10^(-5)*H841/(G841*1000)/((D841-E841)*1000))</f>
        <v>576.69018235842577</v>
      </c>
      <c r="K841">
        <f>(J841*(D841-E841)*1000)^(1/2)</f>
        <v>79.938969127277346</v>
      </c>
      <c r="L841">
        <f>(D841+E841)/2*1000</f>
        <v>134.46869714766402</v>
      </c>
      <c r="M841">
        <f>0.8049-0.3393*F841+(0.2488+0.0393*F841+0.0732*F841*F841)*K841/L841</f>
        <v>0.92809216841617703</v>
      </c>
      <c r="N841">
        <f>H841/1000/(M841*G841*K841)*10^6</f>
        <v>202336974.3529847</v>
      </c>
      <c r="O841">
        <f t="shared" si="52"/>
        <v>19.125445055348536</v>
      </c>
      <c r="P841" s="13">
        <v>817.02014172645499</v>
      </c>
      <c r="Q841">
        <f>R841*B841*1000/K841</f>
        <v>2.7573793522355312</v>
      </c>
      <c r="R841">
        <f>LN(1/(1-F841))</f>
        <v>8.2390294569347475E-2</v>
      </c>
      <c r="S841">
        <v>7</v>
      </c>
      <c r="T841">
        <v>19.085669334305599</v>
      </c>
      <c r="U841">
        <f t="shared" si="53"/>
        <v>194446833.55134091</v>
      </c>
      <c r="V841" s="10">
        <f t="shared" si="54"/>
        <v>3.899505182814058E-2</v>
      </c>
      <c r="W841">
        <f>6310.7*EXP(-2.62*(C841+273)*0.001-0.669*(D841-E841)/D841)*POWER(B841*(D841-E841)/D841/SQRT(J841*0.01*(D841-E841)),0.115)*POWER(((D841-E841)/D841),0.407)*1000000</f>
        <v>120117784.59554605</v>
      </c>
      <c r="X841" s="10">
        <f t="shared" si="55"/>
        <v>0.4063478265420935</v>
      </c>
      <c r="Y841">
        <f>(H841/N841)*U841</f>
        <v>47658100.089584909</v>
      </c>
      <c r="Z841" s="11">
        <f>ABS(H841-Y841)</f>
        <v>1933840.2851716876</v>
      </c>
      <c r="AA841">
        <v>50295264.7386375</v>
      </c>
      <c r="AB841" s="10">
        <f>ABS(AA841-H841)/H841</f>
        <v>1.4182231196561736E-2</v>
      </c>
      <c r="AD841" s="11"/>
    </row>
    <row r="842" spans="1:30" ht="15.6" x14ac:dyDescent="0.25">
      <c r="A842" s="12">
        <v>7</v>
      </c>
      <c r="B842" s="13">
        <v>2.9086435195188098</v>
      </c>
      <c r="C842" s="13">
        <v>815.786599801855</v>
      </c>
      <c r="D842" s="14">
        <v>0.128928253612629</v>
      </c>
      <c r="E842" s="14">
        <v>0.11752414558624599</v>
      </c>
      <c r="F842" s="12">
        <v>8.8384580175909597E-2</v>
      </c>
      <c r="G842" s="12">
        <v>3.3042946022831399</v>
      </c>
      <c r="H842" s="15">
        <v>48813650.142075203</v>
      </c>
      <c r="I842" s="15">
        <v>1900508.44387787</v>
      </c>
      <c r="J842">
        <f>560*(1+2.2*10^(-5)*H842/(G842*1000)/((D842-E842)*1000))</f>
        <v>575.95922907324132</v>
      </c>
      <c r="K842">
        <f>(J842*(D842-E842)*1000)^(1/2)</f>
        <v>81.045057018571583</v>
      </c>
      <c r="L842">
        <f>(D842+E842)/2*1000</f>
        <v>123.22619959943749</v>
      </c>
      <c r="M842">
        <f>0.8049-0.3393*F842+(0.2488+0.0393*F842+0.0732*F842*F842)*K842/L842</f>
        <v>0.94120582105935902</v>
      </c>
      <c r="N842">
        <f>H842/1000/(M842*G842*K842)*10^6</f>
        <v>193665109.8771778</v>
      </c>
      <c r="O842">
        <f t="shared" si="52"/>
        <v>19.081640987615824</v>
      </c>
      <c r="P842" s="13">
        <v>815.786599801855</v>
      </c>
      <c r="Q842">
        <f>R842*B842*1000/K842</f>
        <v>3.3210827295166094</v>
      </c>
      <c r="R842">
        <f>LN(1/(1-F842))</f>
        <v>9.2537066632900719E-2</v>
      </c>
      <c r="S842">
        <v>7</v>
      </c>
      <c r="T842">
        <v>19.0901695583266</v>
      </c>
      <c r="U842">
        <f t="shared" si="53"/>
        <v>195323859.78963992</v>
      </c>
      <c r="V842" s="10">
        <f t="shared" si="54"/>
        <v>8.5650425805355052E-3</v>
      </c>
      <c r="W842">
        <f>6310.7*EXP(-2.62*(C842+273)*0.001-0.669*(D842-E842)/D842)*POWER(B842*(D842-E842)/D842/SQRT(J842*0.01*(D842-E842)),0.115)*POWER(((D842-E842)/D842),0.407)*1000000</f>
        <v>127939821.8433563</v>
      </c>
      <c r="X842" s="10">
        <f t="shared" si="55"/>
        <v>0.33937598814522868</v>
      </c>
      <c r="Y842">
        <f>(H842/N842)*U842</f>
        <v>49231741.134053439</v>
      </c>
      <c r="Z842" s="11">
        <f>ABS(H842-Y842)</f>
        <v>418090.99197823554</v>
      </c>
      <c r="AA842">
        <v>51524580.524231501</v>
      </c>
      <c r="AB842" s="10">
        <f>ABS(AA842-H842)/H842</f>
        <v>5.5536317695275068E-2</v>
      </c>
      <c r="AD842" s="11"/>
    </row>
    <row r="843" spans="1:30" ht="15.6" x14ac:dyDescent="0.25">
      <c r="A843" s="12">
        <v>8</v>
      </c>
      <c r="B843" s="13">
        <v>2.9987707545691702</v>
      </c>
      <c r="C843" s="13">
        <v>800.81384137236103</v>
      </c>
      <c r="D843" s="14">
        <v>0.11752414558624599</v>
      </c>
      <c r="E843" s="14">
        <v>0.108199098437828</v>
      </c>
      <c r="F843" s="12">
        <v>7.9278341210823597E-2</v>
      </c>
      <c r="G843" s="12">
        <v>3.3049929108948599</v>
      </c>
      <c r="H843" s="15">
        <v>49004036.035779797</v>
      </c>
      <c r="I843" s="15">
        <v>1786969.36005175</v>
      </c>
      <c r="J843">
        <f>560*(1+2.2*10^(-5)*H843/(G843*1000)/((D843-E843)*1000))</f>
        <v>579.58939348260196</v>
      </c>
      <c r="K843">
        <f>(J843*(D843-E843)*1000)^(1/2)</f>
        <v>73.516654038035824</v>
      </c>
      <c r="L843">
        <f>(D843+E843)/2*1000</f>
        <v>112.861622012037</v>
      </c>
      <c r="M843">
        <f>0.8049-0.3393*F843+(0.2488+0.0393*F843+0.0732*F843*F843)*K843/L843</f>
        <v>0.94239524773730521</v>
      </c>
      <c r="N843">
        <f>H843/1000/(M843*G843*K843)*10^6</f>
        <v>214014154.67115989</v>
      </c>
      <c r="O843">
        <f t="shared" si="52"/>
        <v>19.181552714121928</v>
      </c>
      <c r="P843" s="13">
        <v>800.81384137236103</v>
      </c>
      <c r="Q843">
        <f>R843*B843*1000/K843</f>
        <v>3.3691819185884713</v>
      </c>
      <c r="R843">
        <f>LN(1/(1-F843))</f>
        <v>8.2597504701775681E-2</v>
      </c>
      <c r="S843">
        <v>7</v>
      </c>
      <c r="T843">
        <v>19.1461561428941</v>
      </c>
      <c r="U843">
        <f t="shared" si="53"/>
        <v>206571290.43022564</v>
      </c>
      <c r="V843" s="10">
        <f t="shared" si="54"/>
        <v>3.4777439148221151E-2</v>
      </c>
      <c r="W843">
        <f>6310.7*EXP(-2.62*(C843+273)*0.001-0.669*(D843-E843)/D843)*POWER(B843*(D843-E843)/D843/SQRT(J843*0.01*(D843-E843)),0.115)*POWER(((D843-E843)/D843),0.407)*1000000</f>
        <v>128365714.3881716</v>
      </c>
      <c r="X843" s="10">
        <f t="shared" si="55"/>
        <v>0.40019988591217281</v>
      </c>
      <c r="Y843">
        <f>(H843/N843)*U843</f>
        <v>47299801.15452823</v>
      </c>
      <c r="Z843" s="11">
        <f>ABS(H843-Y843)</f>
        <v>1704234.8812515661</v>
      </c>
      <c r="AA843">
        <v>49850103.653418101</v>
      </c>
      <c r="AB843" s="10">
        <f>ABS(AA843-H843)/H843</f>
        <v>1.7265263967656812E-2</v>
      </c>
      <c r="AD843" s="11"/>
    </row>
    <row r="844" spans="1:30" ht="15.6" x14ac:dyDescent="0.25">
      <c r="A844" s="12">
        <v>8</v>
      </c>
      <c r="B844" s="13">
        <v>2.9643343244155398</v>
      </c>
      <c r="C844" s="13">
        <v>836.64129196630904</v>
      </c>
      <c r="D844" s="14">
        <v>0.12001496375913401</v>
      </c>
      <c r="E844" s="14">
        <v>0.109647621624133</v>
      </c>
      <c r="F844" s="12">
        <v>8.6311828356295306E-2</v>
      </c>
      <c r="G844" s="12">
        <v>3.1996274325460199</v>
      </c>
      <c r="H844" s="15">
        <v>45782675.614370398</v>
      </c>
      <c r="I844" s="15">
        <v>1761200.4610796899</v>
      </c>
      <c r="J844">
        <f>560*(1+2.2*10^(-5)*H844/(G844*1000)/((D844-E844)*1000))</f>
        <v>577.00376268814125</v>
      </c>
      <c r="K844">
        <f>(J844*(D844-E844)*1000)^(1/2)</f>
        <v>77.343360548730303</v>
      </c>
      <c r="L844">
        <f>(D844+E844)/2*1000</f>
        <v>114.83129269163351</v>
      </c>
      <c r="M844">
        <f>0.8049-0.3393*F844+(0.2488+0.0393*F844+0.0732*F844*F844)*K844/L844</f>
        <v>0.94584288991148324</v>
      </c>
      <c r="N844">
        <f>H844/1000/(M844*G844*K844)*10^6</f>
        <v>195595886.32666728</v>
      </c>
      <c r="O844">
        <f t="shared" si="52"/>
        <v>19.091561284294077</v>
      </c>
      <c r="P844" s="13">
        <v>836.64129196630904</v>
      </c>
      <c r="Q844">
        <f>R844*B844*1000/K844</f>
        <v>3.4596170430021571</v>
      </c>
      <c r="R844">
        <f>LN(1/(1-F844))</f>
        <v>9.0265934619302712E-2</v>
      </c>
      <c r="S844">
        <v>7</v>
      </c>
      <c r="T844">
        <v>19.014303985277898</v>
      </c>
      <c r="U844">
        <f t="shared" si="53"/>
        <v>181053655.63591793</v>
      </c>
      <c r="V844" s="10">
        <f t="shared" si="54"/>
        <v>7.4348346296313081E-2</v>
      </c>
      <c r="W844">
        <f>6310.7*EXP(-2.62*(C844+273)*0.001-0.669*(D844-E844)/D844)*POWER(B844*(D844-E844)/D844/SQRT(J844*0.01*(D844-E844)),0.115)*POWER(((D844-E844)/D844),0.407)*1000000</f>
        <v>120723768.41210988</v>
      </c>
      <c r="X844" s="10">
        <f t="shared" si="55"/>
        <v>0.38278983940138944</v>
      </c>
      <c r="Y844">
        <f>(H844/N844)*U844</f>
        <v>42378809.393421419</v>
      </c>
      <c r="Z844" s="11">
        <f>ABS(H844-Y844)</f>
        <v>3403866.2209489793</v>
      </c>
      <c r="AA844">
        <v>45502857.2302377</v>
      </c>
      <c r="AB844" s="10">
        <f>ABS(AA844-H844)/H844</f>
        <v>6.1118835974031185E-3</v>
      </c>
      <c r="AD844" s="11"/>
    </row>
    <row r="845" spans="1:30" ht="15.6" x14ac:dyDescent="0.25">
      <c r="A845" s="12">
        <v>9</v>
      </c>
      <c r="B845" s="13">
        <v>3.0529092540068299</v>
      </c>
      <c r="C845" s="13">
        <v>834.79549872261998</v>
      </c>
      <c r="D845" s="14">
        <v>0.109647621624133</v>
      </c>
      <c r="E845" s="14">
        <v>0.101439389321527</v>
      </c>
      <c r="F845" s="12">
        <v>7.47918923538754E-2</v>
      </c>
      <c r="G845" s="12">
        <v>3.2002518373321198</v>
      </c>
      <c r="H845" s="15">
        <v>39477744.403740399</v>
      </c>
      <c r="I845" s="15">
        <v>1341555.6685820499</v>
      </c>
      <c r="J845">
        <f>560*(1+2.2*10^(-5)*H845/(G845*1000)/((D845-E845)*1000))</f>
        <v>578.51523566346691</v>
      </c>
      <c r="K845">
        <f>(J845*(D845-E845)*1000)^(1/2)</f>
        <v>68.909995246862323</v>
      </c>
      <c r="L845">
        <f>(D845+E845)/2*1000</f>
        <v>105.54350547283001</v>
      </c>
      <c r="M845">
        <f>0.8049-0.3393*F845+(0.2488+0.0393*F845+0.0732*F845*F845)*K845/L845</f>
        <v>0.94415258584397499</v>
      </c>
      <c r="N845">
        <f>H845/1000/(M845*G845*K845)*10^6</f>
        <v>189602372.96260357</v>
      </c>
      <c r="O845">
        <f t="shared" si="52"/>
        <v>19.060439663332421</v>
      </c>
      <c r="P845" s="13">
        <v>834.79549872261998</v>
      </c>
      <c r="Q845">
        <f>R845*B845*1000/K845</f>
        <v>3.4439523686650397</v>
      </c>
      <c r="R845">
        <f>LN(1/(1-F845))</f>
        <v>7.7736585535141886E-2</v>
      </c>
      <c r="S845">
        <v>7</v>
      </c>
      <c r="T845">
        <v>19.020695237939499</v>
      </c>
      <c r="U845">
        <f t="shared" si="53"/>
        <v>182214521.03483501</v>
      </c>
      <c r="V845" s="10">
        <f t="shared" si="54"/>
        <v>3.8964976083003505E-2</v>
      </c>
      <c r="W845">
        <f>6310.7*EXP(-2.62*(C845+273)*0.001-0.669*(D845-E845)/D845)*POWER(B845*(D845-E845)/D845/SQRT(J845*0.01*(D845-E845)),0.115)*POWER(((D845-E845)/D845),0.407)*1000000</f>
        <v>115350372.6382032</v>
      </c>
      <c r="X845" s="10">
        <f t="shared" si="55"/>
        <v>0.39161957292088079</v>
      </c>
      <c r="Y845">
        <f>(H845/N845)*U845</f>
        <v>37939495.037237726</v>
      </c>
      <c r="Z845" s="11">
        <f>ABS(H845-Y845)</f>
        <v>1538249.3665026724</v>
      </c>
      <c r="AA845">
        <v>40735098.491887502</v>
      </c>
      <c r="AB845" s="10">
        <f>ABS(AA845-H845)/H845</f>
        <v>3.1849694229946261E-2</v>
      </c>
      <c r="AD845" s="11"/>
    </row>
    <row r="846" spans="1:30" ht="15.6" x14ac:dyDescent="0.25">
      <c r="A846" s="16">
        <v>10</v>
      </c>
      <c r="B846" s="13">
        <v>3.28610684446903</v>
      </c>
      <c r="C846" s="13">
        <v>822.01480295967804</v>
      </c>
      <c r="D846" s="14">
        <v>0.101439389321527</v>
      </c>
      <c r="E846" s="14">
        <v>9.5014426940918592E-2</v>
      </c>
      <c r="F846" s="12">
        <v>6.3275566492364793E-2</v>
      </c>
      <c r="G846" s="12">
        <v>3.20072875403608</v>
      </c>
      <c r="H846" s="15">
        <v>38917045.016053297</v>
      </c>
      <c r="I846" s="15">
        <v>1223799.85854446</v>
      </c>
      <c r="J846">
        <f>560*(1+2.2*10^(-5)*H846/(G846*1000)/((D846-E846)*1000))</f>
        <v>583.31476831063742</v>
      </c>
      <c r="K846">
        <f>(J846*(D846-E846)*1000)^(1/2)</f>
        <v>61.219077438729485</v>
      </c>
      <c r="L846">
        <f>(D846+E846)/2*1000</f>
        <v>98.2269081312228</v>
      </c>
      <c r="M846">
        <f>0.8049-0.3393*F846+(0.2488+0.0393*F846+0.0732*F846*F846)*K846/L846</f>
        <v>0.9402255562156826</v>
      </c>
      <c r="N846">
        <f>H846/1000/(M846*G846*K846)*10^6</f>
        <v>211238051.69732869</v>
      </c>
      <c r="O846">
        <f t="shared" si="52"/>
        <v>19.168496262589333</v>
      </c>
      <c r="P846" s="13">
        <v>822.01480295967804</v>
      </c>
      <c r="Q846">
        <f>R846*B846*1000/K846</f>
        <v>3.5087118389749516</v>
      </c>
      <c r="R846">
        <f>LN(1/(1-F846))</f>
        <v>6.5366134440191015E-2</v>
      </c>
      <c r="S846">
        <v>7</v>
      </c>
      <c r="T846">
        <v>19.0665329939612</v>
      </c>
      <c r="U846">
        <f t="shared" si="53"/>
        <v>190761209.91189927</v>
      </c>
      <c r="V846" s="10">
        <f t="shared" si="54"/>
        <v>9.6937278207666636E-2</v>
      </c>
      <c r="W846">
        <f>6310.7*EXP(-2.62*(C846+273)*0.001-0.669*(D846-E846)/D846)*POWER(B846*(D846-E846)/D846/SQRT(J846*0.01*(D846-E846)),0.115)*POWER(((D846-E846)/D846),0.407)*1000000</f>
        <v>112617493.63670194</v>
      </c>
      <c r="X846" s="10">
        <f t="shared" si="55"/>
        <v>0.46686928452613585</v>
      </c>
      <c r="Y846">
        <f>(H846/N846)*U846</f>
        <v>35144532.596311852</v>
      </c>
      <c r="Z846" s="11">
        <f>ABS(H846-Y846)</f>
        <v>3772512.4197414443</v>
      </c>
      <c r="AA846">
        <v>36897640.209256597</v>
      </c>
      <c r="AB846" s="10">
        <f>ABS(AA846-H846)/H846</f>
        <v>5.1889983064328099E-2</v>
      </c>
      <c r="AD846" s="11"/>
    </row>
    <row r="847" spans="1:30" ht="15.6" x14ac:dyDescent="0.25">
      <c r="A847" s="12">
        <v>11</v>
      </c>
      <c r="B847" s="13">
        <v>3.3598229170440299</v>
      </c>
      <c r="C847" s="13">
        <v>815.73288479634004</v>
      </c>
      <c r="D847" s="14">
        <v>9.5014426940918592E-2</v>
      </c>
      <c r="E847" s="14">
        <v>8.9809707925460502E-2</v>
      </c>
      <c r="F847" s="12">
        <v>5.4720605305134902E-2</v>
      </c>
      <c r="G847" s="12">
        <v>3.2010908992881402</v>
      </c>
      <c r="H847" s="15">
        <v>38008595.972466797</v>
      </c>
      <c r="I847" s="15">
        <v>1087472.6919251201</v>
      </c>
      <c r="J847">
        <f>560*(1+2.2*10^(-5)*H847/(G847*1000)/((D847-E847)*1000))</f>
        <v>588.10588337740762</v>
      </c>
      <c r="K847">
        <f>(J847*(D847-E847)*1000)^(1/2)</f>
        <v>55.32563487495802</v>
      </c>
      <c r="L847">
        <f>(D847+E847)/2*1000</f>
        <v>92.412067433189549</v>
      </c>
      <c r="M847">
        <f>0.8049-0.3393*F847+(0.2488+0.0393*F847+0.0732*F847*F847)*K847/L847</f>
        <v>0.93670460641157005</v>
      </c>
      <c r="N847">
        <f>H847/1000/(M847*G847*K847)*10^6</f>
        <v>229115651.63056123</v>
      </c>
      <c r="O847">
        <f t="shared" si="52"/>
        <v>19.249737462988726</v>
      </c>
      <c r="P847" s="13">
        <v>815.73288479634004</v>
      </c>
      <c r="Q847">
        <f>R847*B847*1000/K847</f>
        <v>3.4174602712717483</v>
      </c>
      <c r="R847">
        <f>LN(1/(1-F847))</f>
        <v>5.6274739424184345E-2</v>
      </c>
      <c r="S847">
        <v>7</v>
      </c>
      <c r="T847">
        <v>19.088305235945199</v>
      </c>
      <c r="U847">
        <f t="shared" si="53"/>
        <v>194960052.37873551</v>
      </c>
      <c r="V847" s="10">
        <f t="shared" si="54"/>
        <v>0.1490758008400932</v>
      </c>
      <c r="W847">
        <f>6310.7*EXP(-2.62*(C847+273)*0.001-0.669*(D847-E847)/D847)*POWER(B847*(D847-E847)/D847/SQRT(J847*0.01*(D847-E847)),0.115)*POWER(((D847-E847)/D847),0.407)*1000000</f>
        <v>108265180.93441515</v>
      </c>
      <c r="X847" s="10">
        <f t="shared" si="55"/>
        <v>0.5274649280225171</v>
      </c>
      <c r="Y847">
        <f>(H847/N847)*U847</f>
        <v>32342434.089063771</v>
      </c>
      <c r="Z847" s="11">
        <f>ABS(H847-Y847)</f>
        <v>5666161.8834030256</v>
      </c>
      <c r="AA847">
        <v>33388952.900792599</v>
      </c>
      <c r="AB847" s="10">
        <f>ABS(AA847-H847)/H847</f>
        <v>0.12154206051232833</v>
      </c>
      <c r="AD847" s="11"/>
    </row>
    <row r="848" spans="1:30" ht="15.6" x14ac:dyDescent="0.25">
      <c r="A848" s="12">
        <v>8</v>
      </c>
      <c r="B848" s="13">
        <v>2.94910646735761</v>
      </c>
      <c r="C848" s="13">
        <v>812.86505990422302</v>
      </c>
      <c r="D848" s="14">
        <v>0.120035473774186</v>
      </c>
      <c r="E848" s="14">
        <v>0.109712316722262</v>
      </c>
      <c r="F848" s="12">
        <v>8.5929299045576196E-2</v>
      </c>
      <c r="G848" s="12">
        <v>3.2007115567786002</v>
      </c>
      <c r="H848" s="15">
        <v>49856586.022362098</v>
      </c>
      <c r="I848" s="15">
        <v>1919984.69669959</v>
      </c>
      <c r="J848">
        <f>560*(1+2.2*10^(-5)*H848/(G848*1000)/((D848-E848)*1000))</f>
        <v>578.58977664464282</v>
      </c>
      <c r="K848">
        <f>(J848*(D848-E848)*1000)^(1/2)</f>
        <v>77.284365384858219</v>
      </c>
      <c r="L848">
        <f>(D848+E848)/2*1000</f>
        <v>114.873895248224</v>
      </c>
      <c r="M848">
        <f>0.8049-0.3393*F848+(0.2488+0.0393*F848+0.0732*F848*F848)*K848/L848</f>
        <v>0.94576639470507518</v>
      </c>
      <c r="N848">
        <f>H848/1000/(M848*G848*K848)*10^6</f>
        <v>213108354.12079537</v>
      </c>
      <c r="O848">
        <f t="shared" si="52"/>
        <v>19.177311299119747</v>
      </c>
      <c r="P848" s="13">
        <v>812.86505990422302</v>
      </c>
      <c r="Q848">
        <f>R848*B848*1000/K848</f>
        <v>3.428499681772637</v>
      </c>
      <c r="R848">
        <f>LN(1/(1-F848))</f>
        <v>8.9847357177782194E-2</v>
      </c>
      <c r="S848">
        <v>7</v>
      </c>
      <c r="T848">
        <v>19.101250523010901</v>
      </c>
      <c r="U848">
        <f t="shared" si="53"/>
        <v>197500272.68951464</v>
      </c>
      <c r="V848" s="10">
        <f t="shared" si="54"/>
        <v>7.3240120011595911E-2</v>
      </c>
      <c r="W848">
        <f>6310.7*EXP(-2.62*(C848+273)*0.001-0.669*(D848-E848)/D848)*POWER(B848*(D848-E848)/D848/SQRT(J848*0.01*(D848-E848)),0.115)*POWER(((D848-E848)/D848),0.407)*1000000</f>
        <v>128153872.60913226</v>
      </c>
      <c r="X848" s="10">
        <f t="shared" si="55"/>
        <v>0.3986445386533683</v>
      </c>
      <c r="Y848">
        <f>(H848/N848)*U848</f>
        <v>46205083.67871584</v>
      </c>
      <c r="Z848" s="11">
        <f>ABS(H848-Y848)</f>
        <v>3651502.3436462581</v>
      </c>
      <c r="AA848">
        <v>48847885.137301199</v>
      </c>
      <c r="AB848" s="10">
        <f>ABS(AA848-H848)/H848</f>
        <v>2.02320488733117E-2</v>
      </c>
      <c r="AD848" s="11"/>
    </row>
    <row r="849" spans="1:30" ht="15.6" x14ac:dyDescent="0.25">
      <c r="A849" s="12">
        <v>9</v>
      </c>
      <c r="B849" s="13">
        <v>3.0384489678128501</v>
      </c>
      <c r="C849" s="13">
        <v>810.97478694598499</v>
      </c>
      <c r="D849" s="14">
        <v>0.109712316722262</v>
      </c>
      <c r="E849" s="14">
        <v>0.101386658978472</v>
      </c>
      <c r="F849" s="12">
        <v>7.5817157786109798E-2</v>
      </c>
      <c r="G849" s="12">
        <v>3.2013332983404901</v>
      </c>
      <c r="H849" s="15">
        <v>42979128.960185803</v>
      </c>
      <c r="I849" s="15">
        <v>1461760.9903122201</v>
      </c>
      <c r="J849">
        <f>560*(1+2.2*10^(-5)*H849/(G849*1000)/((D849-E849)*1000))</f>
        <v>579.86638610713931</v>
      </c>
      <c r="K849">
        <f>(J849*(D849-E849)*1000)^(1/2)</f>
        <v>69.482149274877983</v>
      </c>
      <c r="L849">
        <f>(D849+E849)/2*1000</f>
        <v>105.549487850367</v>
      </c>
      <c r="M849">
        <f>0.8049-0.3393*F849+(0.2488+0.0393*F849+0.0732*F849*F849)*K849/L849</f>
        <v>0.94519617502916842</v>
      </c>
      <c r="N849">
        <f>H849/1000/(M849*G849*K849)*10^6</f>
        <v>204423828.81401226</v>
      </c>
      <c r="O849">
        <f t="shared" si="52"/>
        <v>19.135705988823894</v>
      </c>
      <c r="P849" s="13">
        <v>810.97478694598499</v>
      </c>
      <c r="Q849">
        <f>R849*B849*1000/K849</f>
        <v>3.4479008185249671</v>
      </c>
      <c r="R849">
        <f>LN(1/(1-F849))</f>
        <v>7.8845345732488095E-2</v>
      </c>
      <c r="S849">
        <v>7</v>
      </c>
      <c r="T849">
        <v>19.108143793810001</v>
      </c>
      <c r="U849">
        <f t="shared" si="53"/>
        <v>198866398.6807273</v>
      </c>
      <c r="V849" s="10">
        <f t="shared" si="54"/>
        <v>2.71858235193373E-2</v>
      </c>
      <c r="W849">
        <f>6310.7*EXP(-2.62*(C849+273)*0.001-0.669*(D849-E849)/D849)*POWER(B849*(D849-E849)/D849/SQRT(J849*0.01*(D849-E849)),0.115)*POWER(((D849-E849)/D849),0.407)*1000000</f>
        <v>123384797.53584772</v>
      </c>
      <c r="X849" s="10">
        <f t="shared" si="55"/>
        <v>0.39642654062553057</v>
      </c>
      <c r="Y849">
        <f>(H849/N849)*U849</f>
        <v>41810705.945259355</v>
      </c>
      <c r="Z849" s="11">
        <f>ABS(H849-Y849)</f>
        <v>1168423.0149264485</v>
      </c>
      <c r="AA849">
        <v>44413644.639246501</v>
      </c>
      <c r="AB849" s="10">
        <f>ABS(AA849-H849)/H849</f>
        <v>3.3377030055438704E-2</v>
      </c>
      <c r="AD849" s="11"/>
    </row>
    <row r="850" spans="1:30" ht="15.6" x14ac:dyDescent="0.25">
      <c r="A850" s="12">
        <v>10</v>
      </c>
      <c r="B850" s="13">
        <v>3.26927457633444</v>
      </c>
      <c r="C850" s="13">
        <v>797.68324157465395</v>
      </c>
      <c r="D850" s="14">
        <v>0.101386658978472</v>
      </c>
      <c r="E850" s="14">
        <v>9.4970130090295493E-2</v>
      </c>
      <c r="F850" s="12">
        <v>6.3225343633960901E-2</v>
      </c>
      <c r="G850" s="12">
        <v>3.2018170071540402</v>
      </c>
      <c r="H850" s="15">
        <v>41908794.011466302</v>
      </c>
      <c r="I850" s="15">
        <v>1302570.5754488399</v>
      </c>
      <c r="J850">
        <f>560*(1+2.2*10^(-5)*H850/(G850*1000)/((D850-E850)*1000))</f>
        <v>585.13154627485221</v>
      </c>
      <c r="K850">
        <f>(J850*(D850-E850)*1000)^(1/2)</f>
        <v>61.274084816143763</v>
      </c>
      <c r="L850">
        <f>(D850+E850)/2*1000</f>
        <v>98.178394534383742</v>
      </c>
      <c r="M850">
        <f>0.8049-0.3393*F850+(0.2488+0.0393*F850+0.0732*F850*F850)*K850/L850</f>
        <v>0.94045950806375833</v>
      </c>
      <c r="N850">
        <f>H850/1000/(M850*G850*K850)*10^6</f>
        <v>227139006.29750451</v>
      </c>
      <c r="O850">
        <f t="shared" si="52"/>
        <v>19.241072750572314</v>
      </c>
      <c r="P850" s="13">
        <v>797.68324157465395</v>
      </c>
      <c r="Q850">
        <f>R850*B850*1000/K850</f>
        <v>3.4847450327935241</v>
      </c>
      <c r="R850">
        <f>LN(1/(1-F850))</f>
        <v>6.5312520474016908E-2</v>
      </c>
      <c r="S850">
        <v>7</v>
      </c>
      <c r="T850">
        <v>19.157191478310001</v>
      </c>
      <c r="U850">
        <f t="shared" si="53"/>
        <v>208863498.28690934</v>
      </c>
      <c r="V850" s="10">
        <f t="shared" si="54"/>
        <v>8.0459575431346589E-2</v>
      </c>
      <c r="W850">
        <f>6310.7*EXP(-2.62*(C850+273)*0.001-0.669*(D850-E850)/D850)*POWER(B850*(D850-E850)/D850/SQRT(J850*0.01*(D850-E850)),0.115)*POWER(((D850-E850)/D850),0.407)*1000000</f>
        <v>119901586.16294725</v>
      </c>
      <c r="X850" s="10">
        <f t="shared" si="55"/>
        <v>0.47212243234919637</v>
      </c>
      <c r="Y850">
        <f>(H850/N850)*U850</f>
        <v>38536830.238463961</v>
      </c>
      <c r="Z850" s="11">
        <f>ABS(H850-Y850)</f>
        <v>3371963.7730023414</v>
      </c>
      <c r="AA850">
        <v>39956179.407549903</v>
      </c>
      <c r="AB850" s="10">
        <f>ABS(AA850-H850)/H850</f>
        <v>4.6592001749851383E-2</v>
      </c>
      <c r="AD850" s="11"/>
    </row>
    <row r="851" spans="1:30" ht="15.6" x14ac:dyDescent="0.25">
      <c r="A851" s="12">
        <v>6</v>
      </c>
      <c r="B851" s="13">
        <v>2.6705634932959899</v>
      </c>
      <c r="C851" s="13">
        <v>828.585495047981</v>
      </c>
      <c r="D851" s="14">
        <v>0.140014481847093</v>
      </c>
      <c r="E851" s="14">
        <v>0.12867506193602599</v>
      </c>
      <c r="F851" s="12">
        <v>8.0929678085964796E-2</v>
      </c>
      <c r="G851" s="12">
        <v>3.2076598372771499</v>
      </c>
      <c r="H851" s="15">
        <v>49116258.442002803</v>
      </c>
      <c r="I851" s="15">
        <v>2008436.04931643</v>
      </c>
      <c r="J851">
        <f>560*(1+2.2*10^(-5)*H851/(G851*1000)/((D851-E851)*1000))</f>
        <v>576.63630367621863</v>
      </c>
      <c r="K851">
        <f>(J851*(D851-E851)*1000)^(1/2)</f>
        <v>80.862359496555626</v>
      </c>
      <c r="L851">
        <f>(D851+E851)/2*1000</f>
        <v>134.3447718915595</v>
      </c>
      <c r="M851">
        <f>0.8049-0.3393*F851+(0.2488+0.0393*F851+0.0732*F851*F851)*K851/L851</f>
        <v>0.92939666840817647</v>
      </c>
      <c r="N851">
        <f>H851/1000/(M851*G851*K851)*10^6</f>
        <v>203746167.61946338</v>
      </c>
      <c r="O851">
        <f t="shared" si="52"/>
        <v>19.132385500678723</v>
      </c>
      <c r="P851" s="13">
        <v>828.585495047981</v>
      </c>
      <c r="Q851">
        <f>R851*B851*1000/K851</f>
        <v>2.7871546613277398</v>
      </c>
      <c r="R851">
        <f>LN(1/(1-F851))</f>
        <v>8.4392639516923509E-2</v>
      </c>
      <c r="S851">
        <v>7</v>
      </c>
      <c r="T851">
        <v>19.0432135097935</v>
      </c>
      <c r="U851">
        <f t="shared" si="53"/>
        <v>186364223.87502074</v>
      </c>
      <c r="V851" s="10">
        <f t="shared" si="54"/>
        <v>8.5311757995403817E-2</v>
      </c>
      <c r="W851">
        <f>6310.7*EXP(-2.62*(C851+273)*0.001-0.669*(D851-E851)/D851)*POWER(B851*(D851-E851)/D851/SQRT(J851*0.01*(D851-E851)),0.115)*POWER(((D851-E851)/D851),0.407)*1000000</f>
        <v>117616720.36158194</v>
      </c>
      <c r="X851" s="10">
        <f t="shared" si="55"/>
        <v>0.42272916474554445</v>
      </c>
      <c r="Y851">
        <f>(H851/N851)*U851</f>
        <v>44926064.08815895</v>
      </c>
      <c r="Z851" s="11">
        <f>ABS(H851-Y851)</f>
        <v>4190194.3538438529</v>
      </c>
      <c r="AA851">
        <v>47491362.7989235</v>
      </c>
      <c r="AB851" s="10">
        <f>ABS(AA851-H851)/H851</f>
        <v>3.3082642990772675E-2</v>
      </c>
      <c r="AD851" s="11"/>
    </row>
    <row r="852" spans="1:30" ht="15.6" x14ac:dyDescent="0.25">
      <c r="A852" s="12">
        <v>7</v>
      </c>
      <c r="B852" s="13">
        <v>2.9027659301697399</v>
      </c>
      <c r="C852" s="13">
        <v>827.08642459559599</v>
      </c>
      <c r="D852" s="14">
        <v>0.12867506193602599</v>
      </c>
      <c r="E852" s="14">
        <v>0.117336752159477</v>
      </c>
      <c r="F852" s="12">
        <v>8.8047403014892306E-2</v>
      </c>
      <c r="G852" s="12">
        <v>3.20838938392358</v>
      </c>
      <c r="H852" s="15">
        <v>47314206.490523398</v>
      </c>
      <c r="I852" s="15">
        <v>1853867.77562436</v>
      </c>
      <c r="J852">
        <f>560*(1+2.2*10^(-5)*H852/(G852*1000)/((D852-E852)*1000))</f>
        <v>576.0238503302968</v>
      </c>
      <c r="K852">
        <f>(J852*(D852-E852)*1000)^(1/2)</f>
        <v>80.815449350513376</v>
      </c>
      <c r="L852">
        <f>(D852+E852)/2*1000</f>
        <v>123.00590704775149</v>
      </c>
      <c r="M852">
        <f>0.8049-0.3393*F852+(0.2488+0.0393*F852+0.0732*F852*F852)*K852/L852</f>
        <v>0.94113450613004968</v>
      </c>
      <c r="N852">
        <f>H852/1000/(M852*G852*K852)*10^6</f>
        <v>193891335.20400995</v>
      </c>
      <c r="O852">
        <f t="shared" si="52"/>
        <v>19.082808432283034</v>
      </c>
      <c r="P852" s="13">
        <v>827.08642459559599</v>
      </c>
      <c r="Q852">
        <f>R852*B852*1000/K852</f>
        <v>3.3105056693542734</v>
      </c>
      <c r="R852">
        <f>LN(1/(1-F852))</f>
        <v>9.2167267248669679E-2</v>
      </c>
      <c r="S852">
        <v>7</v>
      </c>
      <c r="T852">
        <v>19.048624354422</v>
      </c>
      <c r="U852">
        <f t="shared" si="53"/>
        <v>187375344.77686852</v>
      </c>
      <c r="V852" s="10">
        <f t="shared" si="54"/>
        <v>3.3606403402634717E-2</v>
      </c>
      <c r="W852">
        <f>6310.7*EXP(-2.62*(C852+273)*0.001-0.669*(D852-E852)/D852)*POWER(B852*(D852-E852)/D852/SQRT(J852*0.01*(D852-E852)),0.115)*POWER(((D852-E852)/D852),0.407)*1000000</f>
        <v>123999730.50562885</v>
      </c>
      <c r="X852" s="10">
        <f t="shared" si="55"/>
        <v>0.36046791170343973</v>
      </c>
      <c r="Y852">
        <f>(H852/N852)*U852</f>
        <v>45724146.180527307</v>
      </c>
      <c r="Z852" s="11">
        <f>ABS(H852-Y852)</f>
        <v>1590060.3099960908</v>
      </c>
      <c r="AA852">
        <v>48632774.344420597</v>
      </c>
      <c r="AB852" s="10">
        <f>ABS(AA852-H852)/H852</f>
        <v>2.7868328599387926E-2</v>
      </c>
      <c r="AD852" s="11"/>
    </row>
    <row r="853" spans="1:30" ht="15.6" x14ac:dyDescent="0.25">
      <c r="A853" s="12">
        <v>8</v>
      </c>
      <c r="B853" s="13">
        <v>2.9919052575072902</v>
      </c>
      <c r="C853" s="13">
        <v>811.54874482946695</v>
      </c>
      <c r="D853" s="14">
        <v>0.117336752159477</v>
      </c>
      <c r="E853" s="14">
        <v>0.108088440339999</v>
      </c>
      <c r="F853" s="12">
        <v>7.8751427039798899E-2</v>
      </c>
      <c r="G853" s="12">
        <v>3.2090919401281401</v>
      </c>
      <c r="H853" s="15">
        <v>47340565.825183898</v>
      </c>
      <c r="I853" s="15">
        <v>1725183.72730627</v>
      </c>
      <c r="J853">
        <f>560*(1+2.2*10^(-5)*H853/(G853*1000)/((D853-E853)*1000))</f>
        <v>579.65167297163134</v>
      </c>
      <c r="K853">
        <f>(J853*(D853-E853)*1000)^(1/2)</f>
        <v>73.217480278439922</v>
      </c>
      <c r="L853">
        <f>(D853+E853)/2*1000</f>
        <v>112.71259624973801</v>
      </c>
      <c r="M853">
        <f>0.8049-0.3393*F853+(0.2488+0.0393*F853+0.0732*F853*F853)*K853/L853</f>
        <v>0.94210409435941223</v>
      </c>
      <c r="N853">
        <f>H853/1000/(M853*G853*K853)*10^6</f>
        <v>213863965.10347319</v>
      </c>
      <c r="O853">
        <f t="shared" si="52"/>
        <v>19.180850693771209</v>
      </c>
      <c r="P853" s="13">
        <v>811.54874482946695</v>
      </c>
      <c r="Q853">
        <f>R853*B853*1000/K853</f>
        <v>3.3518249770046555</v>
      </c>
      <c r="R853">
        <f>LN(1/(1-F853))</f>
        <v>8.202538450535235E-2</v>
      </c>
      <c r="S853">
        <v>7</v>
      </c>
      <c r="T853">
        <v>19.105894625912299</v>
      </c>
      <c r="U853">
        <f t="shared" si="53"/>
        <v>198419617.39229509</v>
      </c>
      <c r="V853" s="10">
        <f t="shared" si="54"/>
        <v>7.2215755018409489E-2</v>
      </c>
      <c r="W853">
        <f>6310.7*EXP(-2.62*(C853+273)*0.001-0.669*(D853-E853)/D853)*POWER(B853*(D853-E853)/D853/SQRT(J853*0.01*(D853-E853)),0.115)*POWER(((D853-E853)/D853),0.407)*1000000</f>
        <v>124441495.96345341</v>
      </c>
      <c r="X853" s="10">
        <f t="shared" si="55"/>
        <v>0.41812779958865326</v>
      </c>
      <c r="Y853">
        <f>(H853/N853)*U853</f>
        <v>43921831.121119529</v>
      </c>
      <c r="Z853" s="11">
        <f>ABS(H853-Y853)</f>
        <v>3418734.7040643692</v>
      </c>
      <c r="AA853">
        <v>46937077.101689599</v>
      </c>
      <c r="AB853" s="10">
        <f>ABS(AA853-H853)/H853</f>
        <v>8.5231073279579111E-3</v>
      </c>
      <c r="AD853" s="11"/>
    </row>
    <row r="854" spans="1:30" ht="15.6" x14ac:dyDescent="0.25">
      <c r="A854" s="12">
        <v>9</v>
      </c>
      <c r="B854" s="13">
        <v>3.07406146775699</v>
      </c>
      <c r="C854" s="13">
        <v>805.87434045837699</v>
      </c>
      <c r="D854" s="14">
        <v>0.108088440339999</v>
      </c>
      <c r="E854" s="14">
        <v>0.10057140090526601</v>
      </c>
      <c r="F854" s="12">
        <v>6.9480985317003696E-2</v>
      </c>
      <c r="G854" s="12">
        <v>3.2096441188797802</v>
      </c>
      <c r="H854" s="15">
        <v>46041170.227209203</v>
      </c>
      <c r="I854" s="15">
        <v>1563235.61880536</v>
      </c>
      <c r="J854">
        <f>560*(1+2.2*10^(-5)*H854/(G854*1000)/((D854-E854)*1000))</f>
        <v>583.51003911704368</v>
      </c>
      <c r="K854">
        <f>(J854*(D854-E854)*1000)^(1/2)</f>
        <v>66.228905884103256</v>
      </c>
      <c r="L854">
        <f>(D854+E854)/2*1000</f>
        <v>104.3299206226325</v>
      </c>
      <c r="M854">
        <f>0.8049-0.3393*F854+(0.2488+0.0393*F854+0.0732*F854*F854)*K854/L854</f>
        <v>0.94122171180680569</v>
      </c>
      <c r="N854">
        <f>H854/1000/(M854*G854*K854)*10^6</f>
        <v>230117663.21110162</v>
      </c>
      <c r="O854">
        <f t="shared" si="52"/>
        <v>19.254101315254157</v>
      </c>
      <c r="P854" s="13">
        <v>805.87434045837699</v>
      </c>
      <c r="Q854">
        <f>R854*B854*1000/K854</f>
        <v>3.3425235243322993</v>
      </c>
      <c r="R854">
        <f>LN(1/(1-F854))</f>
        <v>7.201276819943693E-2</v>
      </c>
      <c r="S854">
        <v>7</v>
      </c>
      <c r="T854">
        <v>19.126589597142001</v>
      </c>
      <c r="U854">
        <f t="shared" si="53"/>
        <v>202568690.05535248</v>
      </c>
      <c r="V854" s="10">
        <f t="shared" si="54"/>
        <v>0.11971689948231705</v>
      </c>
      <c r="W854">
        <f>6310.7*EXP(-2.62*(C854+273)*0.001-0.669*(D854-E854)/D854)*POWER(B854*(D854-E854)/D854/SQRT(J854*0.01*(D854-E854)),0.115)*POWER(((D854-E854)/D854),0.407)*1000000</f>
        <v>120810020.63089965</v>
      </c>
      <c r="X854" s="10">
        <f t="shared" si="55"/>
        <v>0.47500761590789792</v>
      </c>
      <c r="Y854">
        <f>(H854/N854)*U854</f>
        <v>40529264.079070151</v>
      </c>
      <c r="Z854" s="11">
        <f>ABS(H854-Y854)</f>
        <v>5511906.1481390521</v>
      </c>
      <c r="AA854">
        <v>43044449.438299201</v>
      </c>
      <c r="AB854" s="10">
        <f>ABS(AA854-H854)/H854</f>
        <v>6.5087850159356142E-2</v>
      </c>
      <c r="AD854" s="11"/>
    </row>
    <row r="855" spans="1:30" ht="15.6" x14ac:dyDescent="0.25">
      <c r="A855" s="12">
        <v>10</v>
      </c>
      <c r="B855" s="13">
        <v>3.30269235099852</v>
      </c>
      <c r="C855" s="13">
        <v>802.54687002992205</v>
      </c>
      <c r="D855" s="14">
        <v>0.10057140090526601</v>
      </c>
      <c r="E855" s="14">
        <v>9.4721441769600997E-2</v>
      </c>
      <c r="F855" s="12">
        <v>5.81094440234316E-2</v>
      </c>
      <c r="G855" s="12">
        <v>3.2100786002425599</v>
      </c>
      <c r="H855" s="15">
        <v>43919434.375241898</v>
      </c>
      <c r="I855" s="15">
        <v>1343340.6941214199</v>
      </c>
      <c r="J855">
        <f>560*(1+2.2*10^(-5)*H855/(G855*1000)/((D855-E855)*1000))</f>
        <v>588.8136945097948</v>
      </c>
      <c r="K855">
        <f>(J855*(D855-E855)*1000)^(1/2)</f>
        <v>58.690169972511065</v>
      </c>
      <c r="L855">
        <f>(D855+E855)/2*1000</f>
        <v>97.646421337433509</v>
      </c>
      <c r="M855">
        <f>0.8049-0.3393*F855+(0.2488+0.0393*F855+0.0732*F855*F855)*K855/L855</f>
        <v>0.93624534418221872</v>
      </c>
      <c r="N855">
        <f>H855/1000/(M855*G855*K855)*10^6</f>
        <v>248992366.90730304</v>
      </c>
      <c r="O855">
        <f t="shared" si="52"/>
        <v>19.332932798968358</v>
      </c>
      <c r="P855" s="13">
        <v>802.54687002992205</v>
      </c>
      <c r="Q855">
        <f>R855*B855*1000/K855</f>
        <v>3.3688711472837425</v>
      </c>
      <c r="R855">
        <f>LN(1/(1-F855))</f>
        <v>5.9866193770604634E-2</v>
      </c>
      <c r="S855">
        <v>7</v>
      </c>
      <c r="T855">
        <v>19.137916543511</v>
      </c>
      <c r="U855">
        <f t="shared" si="53"/>
        <v>204876218.69902453</v>
      </c>
      <c r="V855" s="10">
        <f t="shared" si="54"/>
        <v>0.17717871738896493</v>
      </c>
      <c r="W855">
        <f>6310.7*EXP(-2.62*(C855+273)*0.001-0.669*(D855-E855)/D855)*POWER(B855*(D855-E855)/D855/SQRT(J855*0.01*(D855-E855)),0.115)*POWER(((D855-E855)/D855),0.407)*1000000</f>
        <v>114369888.07854201</v>
      </c>
      <c r="X855" s="10">
        <f t="shared" si="55"/>
        <v>0.54066909962295928</v>
      </c>
      <c r="Y855">
        <f>(H855/N855)*U855</f>
        <v>36137845.324187726</v>
      </c>
      <c r="Z855" s="11">
        <f>ABS(H855-Y855)</f>
        <v>7781589.0510541722</v>
      </c>
      <c r="AA855">
        <v>37758152.640242398</v>
      </c>
      <c r="AB855" s="10">
        <f>ABS(AA855-H855)/H855</f>
        <v>0.14028599918565243</v>
      </c>
      <c r="AD855" s="11"/>
    </row>
    <row r="856" spans="1:30" ht="15.6" x14ac:dyDescent="0.25">
      <c r="A856" s="12">
        <v>13</v>
      </c>
      <c r="B856" s="13">
        <v>3.6485657637311499</v>
      </c>
      <c r="C856" s="13">
        <v>808.43208155615503</v>
      </c>
      <c r="D856" s="14">
        <v>6.2467096713006799E-2</v>
      </c>
      <c r="E856" s="14">
        <v>6.0258747292787199E-2</v>
      </c>
      <c r="F856" s="12">
        <v>3.5295699117208902E-2</v>
      </c>
      <c r="G856" s="12">
        <v>3.3781551595942099</v>
      </c>
      <c r="H856" s="15">
        <v>22894224.691640802</v>
      </c>
      <c r="I856" s="15">
        <v>380085.144253693</v>
      </c>
      <c r="J856">
        <f>560*(1+2.2*10^(-5)*H856/(G856*1000)/((D856-E856)*1000))</f>
        <v>597.80848402194624</v>
      </c>
      <c r="K856">
        <f>(J856*(D856-E856)*1000)^(1/2)</f>
        <v>36.334143984580443</v>
      </c>
      <c r="L856">
        <f>(D856+E856)/2*1000</f>
        <v>61.362922002897001</v>
      </c>
      <c r="M856">
        <f>0.8049-0.3393*F856+(0.2488+0.0393*F856+0.0732*F856*F856)*K856/L856</f>
        <v>0.9411186806843066</v>
      </c>
      <c r="N856">
        <f>H856/1000/(M856*G856*K856)*10^6</f>
        <v>198192411.0500477</v>
      </c>
      <c r="O856">
        <f t="shared" si="52"/>
        <v>19.104748889773159</v>
      </c>
      <c r="P856" s="13">
        <v>808.43208155615503</v>
      </c>
      <c r="Q856">
        <f>R856*B856*1000/K856</f>
        <v>3.6083492140014308</v>
      </c>
      <c r="R856">
        <f>LN(1/(1-F856))</f>
        <v>3.5933648556221123E-2</v>
      </c>
      <c r="S856">
        <v>7</v>
      </c>
      <c r="T856">
        <v>19.111950265954601</v>
      </c>
      <c r="U856">
        <f t="shared" si="53"/>
        <v>199624820.62806493</v>
      </c>
      <c r="V856" s="10">
        <f t="shared" si="54"/>
        <v>7.2273684467944726E-3</v>
      </c>
      <c r="W856">
        <f>6310.7*EXP(-2.62*(C856+273)*0.001-0.669*(D856-E856)/D856)*POWER(B856*(D856-E856)/D856/SQRT(J856*0.01*(D856-E856)),0.115)*POWER(((D856-E856)/D856),0.407)*1000000</f>
        <v>94249329.279244721</v>
      </c>
      <c r="X856" s="10">
        <f t="shared" si="55"/>
        <v>0.5244554078539122</v>
      </c>
      <c r="Y856">
        <f>(H856/N856)*U856</f>
        <v>23059689.688790992</v>
      </c>
      <c r="Z856" s="11">
        <f>ABS(H856-Y856)</f>
        <v>165464.99715019017</v>
      </c>
      <c r="AA856">
        <v>24760906.5568735</v>
      </c>
      <c r="AB856" s="10">
        <f>ABS(AA856-H856)/H856</f>
        <v>8.1535054817307981E-2</v>
      </c>
      <c r="AD856" s="11"/>
    </row>
    <row r="857" spans="1:30" ht="15.6" x14ac:dyDescent="0.25">
      <c r="A857" s="12">
        <v>13</v>
      </c>
      <c r="B857" s="13">
        <v>3.64856289317092</v>
      </c>
      <c r="C857" s="13">
        <v>810.98999527774697</v>
      </c>
      <c r="D857" s="14">
        <v>6.2409700381815904E-2</v>
      </c>
      <c r="E857" s="14">
        <v>6.0244146592870099E-2</v>
      </c>
      <c r="F857" s="12">
        <v>3.4643483742816998E-2</v>
      </c>
      <c r="G857" s="12">
        <v>3.3779683889508001</v>
      </c>
      <c r="H857" s="15">
        <v>22374950.888323098</v>
      </c>
      <c r="I857" s="15">
        <v>373494.56923843903</v>
      </c>
      <c r="J857">
        <f>560*(1+2.2*10^(-5)*H857/(G857*1000)/((D857-E857)*1000))</f>
        <v>597.68324049842079</v>
      </c>
      <c r="K857">
        <f>(J857*(D857-E857)*1000)^(1/2)</f>
        <v>35.976592474145768</v>
      </c>
      <c r="L857">
        <f>(D857+E857)/2*1000</f>
        <v>61.326923487343002</v>
      </c>
      <c r="M857">
        <f>0.8049-0.3393*F857+(0.2488+0.0393*F857+0.0732*F857*F857)*K857/L857</f>
        <v>0.93995078508919083</v>
      </c>
      <c r="N857">
        <f>H857/1000/(M857*G857*K857)*10^6</f>
        <v>195876063.71300682</v>
      </c>
      <c r="O857">
        <f t="shared" si="52"/>
        <v>19.092992689196265</v>
      </c>
      <c r="P857" s="13">
        <v>810.98999527774697</v>
      </c>
      <c r="Q857">
        <f>R857*B857*1000/K857</f>
        <v>3.5756665148597966</v>
      </c>
      <c r="R857">
        <f>LN(1/(1-F857))</f>
        <v>3.525779897321718E-2</v>
      </c>
      <c r="S857">
        <v>7</v>
      </c>
      <c r="T857">
        <v>19.102127865267299</v>
      </c>
      <c r="U857">
        <f t="shared" si="53"/>
        <v>197673624.05751604</v>
      </c>
      <c r="V857" s="10">
        <f t="shared" si="54"/>
        <v>9.1770291399308444E-3</v>
      </c>
      <c r="W857">
        <f>6310.7*EXP(-2.62*(C857+273)*0.001-0.669*(D857-E857)/D857)*POWER(B857*(D857-E857)/D857/SQRT(J857*0.01*(D857-E857)),0.115)*POWER(((D857-E857)/D857),0.407)*1000000</f>
        <v>92858874.435441107</v>
      </c>
      <c r="X857" s="10">
        <f t="shared" si="55"/>
        <v>0.52593046503376839</v>
      </c>
      <c r="Y857">
        <f>(H857/N857)*U857</f>
        <v>22580286.464629762</v>
      </c>
      <c r="Z857" s="11">
        <f>ABS(H857-Y857)</f>
        <v>205335.57630666345</v>
      </c>
      <c r="AA857">
        <v>24334803.037294399</v>
      </c>
      <c r="AB857" s="10">
        <f>ABS(AA857-H857)/H857</f>
        <v>8.7591349753267891E-2</v>
      </c>
      <c r="AD857" s="11"/>
    </row>
    <row r="858" spans="1:30" ht="15.6" x14ac:dyDescent="0.25">
      <c r="A858" s="16">
        <v>8</v>
      </c>
      <c r="B858" s="13">
        <v>3.03838506151344</v>
      </c>
      <c r="C858" s="13">
        <v>835.32876604154501</v>
      </c>
      <c r="D858" s="14">
        <v>9.6977446736176004E-2</v>
      </c>
      <c r="E858" s="14">
        <v>8.4279214926659088E-2</v>
      </c>
      <c r="F858" s="12">
        <v>0.13080516882594201</v>
      </c>
      <c r="G858" s="12">
        <v>3.3749551143572099</v>
      </c>
      <c r="H858" s="15">
        <v>55426364.222221099</v>
      </c>
      <c r="I858" s="15">
        <v>2206863.6361949798</v>
      </c>
      <c r="J858">
        <f>560*(1+2.2*10^(-5)*H858/(G858*1000)/((D858-E858)*1000))</f>
        <v>575.93367104960555</v>
      </c>
      <c r="K858">
        <f>(J858*(D858-E858)*1000)^(1/2)</f>
        <v>85.518063950804873</v>
      </c>
      <c r="L858">
        <f>(D858+E858)/2*1000</f>
        <v>90.628330831417557</v>
      </c>
      <c r="M858">
        <f>0.8049-0.3393*F858+(0.2488+0.0393*F858+0.0732*F858*F858)*K858/L858</f>
        <v>1.0013213075116927</v>
      </c>
      <c r="N858">
        <f>H858/1000/(M858*G858*K858)*10^6</f>
        <v>191786075.35163942</v>
      </c>
      <c r="O858">
        <f t="shared" si="52"/>
        <v>19.071891117943078</v>
      </c>
      <c r="P858" s="13">
        <v>835.32876604154501</v>
      </c>
      <c r="Q858">
        <f>R858*B858*1000/K858</f>
        <v>4.9807612128672254</v>
      </c>
      <c r="R858">
        <f>LN(1/(1-F858))</f>
        <v>0.14018797726496909</v>
      </c>
      <c r="S858">
        <v>7</v>
      </c>
      <c r="T858">
        <v>19.027338770796099</v>
      </c>
      <c r="U858">
        <f t="shared" si="53"/>
        <v>183429099.27021745</v>
      </c>
      <c r="V858" s="10">
        <f t="shared" si="54"/>
        <v>4.3574467364742048E-2</v>
      </c>
      <c r="W858">
        <f>6310.7*EXP(-2.62*(C858+273)*0.001-0.669*(D858-E858)/D858)*POWER(B858*(D858-E858)/D858/SQRT(J858*0.01*(D858-E858)),0.115)*POWER(((D858-E858)/D858),0.407)*1000000</f>
        <v>144826935.04421791</v>
      </c>
      <c r="X858" s="10">
        <f t="shared" si="55"/>
        <v>0.24485166726167168</v>
      </c>
      <c r="Y858">
        <f>(H858/N858)*U858</f>
        <v>53011189.923273623</v>
      </c>
      <c r="Z858" s="11">
        <f>ABS(H858-Y858)</f>
        <v>2415174.2989474759</v>
      </c>
      <c r="AA858">
        <v>54196402.4483689</v>
      </c>
      <c r="AB858" s="10">
        <f>ABS(AA858-H858)/H858</f>
        <v>2.2190915661018457E-2</v>
      </c>
      <c r="AD858" s="11"/>
    </row>
    <row r="859" spans="1:30" ht="15.6" x14ac:dyDescent="0.25">
      <c r="A859" s="12">
        <v>9</v>
      </c>
      <c r="B859" s="13">
        <v>3.3503011894039099</v>
      </c>
      <c r="C859" s="13">
        <v>825.30023289161397</v>
      </c>
      <c r="D859" s="14">
        <v>8.4279214926659088E-2</v>
      </c>
      <c r="E859" s="14">
        <v>7.4257028127956995E-2</v>
      </c>
      <c r="F859" s="12">
        <v>0.11877553977497</v>
      </c>
      <c r="G859" s="12">
        <v>3.3756311213519199</v>
      </c>
      <c r="H859" s="15">
        <v>48436425.858628698</v>
      </c>
      <c r="I859" s="15">
        <v>1692924.86150069</v>
      </c>
      <c r="J859">
        <f>560*(1+2.2*10^(-5)*H859/(G859*1000)/((D859-E859)*1000))</f>
        <v>577.63864913788302</v>
      </c>
      <c r="K859">
        <f>(J859*(D859-E859)*1000)^(1/2)</f>
        <v>76.086808605761632</v>
      </c>
      <c r="L859">
        <f>(D859+E859)/2*1000</f>
        <v>79.26812152730804</v>
      </c>
      <c r="M859">
        <f>0.8049-0.3393*F859+(0.2488+0.0393*F859+0.0732*F859*F859)*K859/L859</f>
        <v>1.0088859998758413</v>
      </c>
      <c r="N859">
        <f>H859/1000/(M859*G859*K859)*10^6</f>
        <v>186924248.32353458</v>
      </c>
      <c r="O859">
        <f t="shared" si="52"/>
        <v>19.046214003569116</v>
      </c>
      <c r="P859" s="13">
        <v>825.30023289161397</v>
      </c>
      <c r="Q859">
        <f>R859*B859*1000/K859</f>
        <v>5.5676118905642085</v>
      </c>
      <c r="R859">
        <f>LN(1/(1-F859))</f>
        <v>0.12644290658055521</v>
      </c>
      <c r="S859">
        <v>7</v>
      </c>
      <c r="T859">
        <v>19.072285940967799</v>
      </c>
      <c r="U859">
        <f t="shared" si="53"/>
        <v>191861811.86028415</v>
      </c>
      <c r="V859" s="10">
        <f t="shared" si="54"/>
        <v>2.6414783427153206E-2</v>
      </c>
      <c r="W859">
        <f>6310.7*EXP(-2.62*(C859+273)*0.001-0.669*(D859-E859)/D859)*POWER(B859*(D859-E859)/D859/SQRT(J859*0.01*(D859-E859)),0.115)*POWER(((D859-E859)/D859),0.407)*1000000</f>
        <v>146094870.33142665</v>
      </c>
      <c r="X859" s="10">
        <f t="shared" si="55"/>
        <v>0.21842740232096111</v>
      </c>
      <c r="Y859">
        <f>(H859/N859)*U859</f>
        <v>49715863.557669736</v>
      </c>
      <c r="Z859" s="11">
        <f>ABS(H859-Y859)</f>
        <v>1279437.6990410388</v>
      </c>
      <c r="AA859">
        <v>50748425.852351204</v>
      </c>
      <c r="AB859" s="10">
        <f>ABS(AA859-H859)/H859</f>
        <v>4.7732671284841204E-2</v>
      </c>
      <c r="AD859" s="11"/>
    </row>
    <row r="860" spans="1:30" ht="15.6" x14ac:dyDescent="0.25">
      <c r="A860" s="12">
        <v>13</v>
      </c>
      <c r="B860" s="13">
        <v>3.6485707037988901</v>
      </c>
      <c r="C860" s="13">
        <v>809.23497008695097</v>
      </c>
      <c r="D860" s="14">
        <v>6.2491957884115004E-2</v>
      </c>
      <c r="E860" s="14">
        <v>6.0224016484327299E-2</v>
      </c>
      <c r="F860" s="12">
        <v>3.62337507317897E-2</v>
      </c>
      <c r="G860" s="12">
        <v>3.37669249272246</v>
      </c>
      <c r="H860" s="15">
        <v>23624144.623347402</v>
      </c>
      <c r="I860" s="15">
        <v>405053.38931576302</v>
      </c>
      <c r="J860">
        <f>560*(1+2.2*10^(-5)*H860/(G860*1000)/((D860-E860)*1000))</f>
        <v>598.0052382444394</v>
      </c>
      <c r="K860">
        <f>(J860*(D860-E860)*1000)^(1/2)</f>
        <v>36.827175252854708</v>
      </c>
      <c r="L860">
        <f>(D860+E860)/2*1000</f>
        <v>61.357987184221152</v>
      </c>
      <c r="M860">
        <f>0.8049-0.3393*F860+(0.2488+0.0393*F860+0.0732*F860*F860)*K860/L860</f>
        <v>0.94284846038248271</v>
      </c>
      <c r="N860">
        <f>H860/1000/(M860*G860*K860)*10^6</f>
        <v>201490361.29533067</v>
      </c>
      <c r="O860">
        <f t="shared" si="52"/>
        <v>19.121252103444267</v>
      </c>
      <c r="P860" s="13">
        <v>809.23497008695097</v>
      </c>
      <c r="Q860">
        <f>R860*B860*1000/K860</f>
        <v>3.6564290116225804</v>
      </c>
      <c r="R860">
        <f>LN(1/(1-F860))</f>
        <v>3.6906493786852852E-2</v>
      </c>
      <c r="S860">
        <v>7</v>
      </c>
      <c r="T860">
        <v>19.109371472653802</v>
      </c>
      <c r="U860">
        <f t="shared" si="53"/>
        <v>199110692.67773315</v>
      </c>
      <c r="V860" s="10">
        <f t="shared" si="54"/>
        <v>1.1810334758939492E-2</v>
      </c>
      <c r="W860">
        <f>6310.7*EXP(-2.62*(C860+273)*0.001-0.669*(D860-E860)/D860)*POWER(B860*(D860-E860)/D860/SQRT(J860*0.01*(D860-E860)),0.115)*POWER(((D860-E860)/D860),0.407)*1000000</f>
        <v>95140376.359150678</v>
      </c>
      <c r="X860" s="10">
        <f t="shared" si="55"/>
        <v>0.52781673650532357</v>
      </c>
      <c r="Y860">
        <f>(H860/N860)*U860</f>
        <v>23345135.566952068</v>
      </c>
      <c r="Z860" s="11">
        <f>ABS(H860-Y860)</f>
        <v>279009.05639533326</v>
      </c>
      <c r="AA860">
        <v>24893102.713583499</v>
      </c>
      <c r="AB860" s="10">
        <f>ABS(AA860-H860)/H860</f>
        <v>5.3714456564154481E-2</v>
      </c>
      <c r="AD860" s="11"/>
    </row>
    <row r="861" spans="1:30" ht="15.6" x14ac:dyDescent="0.25">
      <c r="A861" s="12">
        <v>13</v>
      </c>
      <c r="B861" s="13">
        <v>3.64856998981845</v>
      </c>
      <c r="C861" s="13">
        <v>819.01772279440002</v>
      </c>
      <c r="D861" s="14">
        <v>6.2482765190962505E-2</v>
      </c>
      <c r="E861" s="14">
        <v>6.01834002971499E-2</v>
      </c>
      <c r="F861" s="12">
        <v>3.6741184043185202E-2</v>
      </c>
      <c r="G861" s="12">
        <v>3.3769132147654299</v>
      </c>
      <c r="H861" s="15">
        <v>23148501.0939712</v>
      </c>
      <c r="I861" s="15">
        <v>396340.033184334</v>
      </c>
      <c r="J861">
        <f>560*(1+2.2*10^(-5)*H861/(G861*1000)/((D861-E861)*1000))</f>
        <v>596.72871944233998</v>
      </c>
      <c r="K861">
        <f>(J861*(D861-E861)*1000)^(1/2)</f>
        <v>37.041828634875301</v>
      </c>
      <c r="L861">
        <f>(D861+E861)/2*1000</f>
        <v>61.333082744056206</v>
      </c>
      <c r="M861">
        <f>0.8049-0.3393*F861+(0.2488+0.0393*F861+0.0732*F861*F861)*K861/L861</f>
        <v>0.94362704528165886</v>
      </c>
      <c r="N861">
        <f>H861/1000/(M861*G861*K861)*10^6</f>
        <v>196114713.3068116</v>
      </c>
      <c r="O861">
        <f t="shared" si="52"/>
        <v>19.094210317963476</v>
      </c>
      <c r="P861" s="13">
        <v>819.01772279440002</v>
      </c>
      <c r="Q861">
        <f>R861*B861*1000/K861</f>
        <v>3.6871139462519205</v>
      </c>
      <c r="R861">
        <f>LN(1/(1-F861))</f>
        <v>3.743314321376591E-2</v>
      </c>
      <c r="S861">
        <v>7</v>
      </c>
      <c r="T861">
        <v>19.0733350920516</v>
      </c>
      <c r="U861">
        <f t="shared" si="53"/>
        <v>192063209.5179494</v>
      </c>
      <c r="V861" s="10">
        <f t="shared" si="54"/>
        <v>2.0658846654324322E-2</v>
      </c>
      <c r="W861">
        <f>6310.7*EXP(-2.62*(C861+273)*0.001-0.669*(D861-E861)/D861)*POWER(B861*(D861-E861)/D861/SQRT(J861*0.01*(D861-E861)),0.115)*POWER(((D861-E861)/D861),0.407)*1000000</f>
        <v>93314355.808656931</v>
      </c>
      <c r="X861" s="10">
        <f t="shared" si="55"/>
        <v>0.52418482919906517</v>
      </c>
      <c r="Y861">
        <f>(H861/N861)*U861</f>
        <v>22670279.75959339</v>
      </c>
      <c r="Z861" s="11">
        <f>ABS(H861-Y861)</f>
        <v>478221.33437781036</v>
      </c>
      <c r="AA861">
        <v>24047673.509980299</v>
      </c>
      <c r="AB861" s="10">
        <f>ABS(AA861-H861)/H861</f>
        <v>3.8843656112286205E-2</v>
      </c>
      <c r="AD861" s="11"/>
    </row>
    <row r="862" spans="1:30" ht="15.6" x14ac:dyDescent="0.25">
      <c r="A862" s="16">
        <v>9</v>
      </c>
      <c r="B862" s="13">
        <v>5.16538904583396</v>
      </c>
      <c r="C862" s="13">
        <v>836.60903914653295</v>
      </c>
      <c r="D862" s="14">
        <v>4.8287107713225197E-2</v>
      </c>
      <c r="E862" s="14">
        <v>3.9057094796579601E-2</v>
      </c>
      <c r="F862" s="12">
        <v>0.19075355715305201</v>
      </c>
      <c r="G862" s="12">
        <v>2.9733311291666999</v>
      </c>
      <c r="H862" s="15">
        <v>63969538.669779301</v>
      </c>
      <c r="I862" s="15">
        <v>1912255.50504105</v>
      </c>
      <c r="J862">
        <f>560*(1+2.2*10^(-5)*H862/(G862*1000)/((D862-E862)*1000))</f>
        <v>588.71695185401336</v>
      </c>
      <c r="K862">
        <f>(J862*(D862-E862)*1000)^(1/2)</f>
        <v>73.714754763620874</v>
      </c>
      <c r="L862">
        <f>(D862+E862)/2*1000</f>
        <v>43.672101254902394</v>
      </c>
      <c r="M862">
        <f>0.8049-0.3393*F862+(0.2488+0.0393*F862+0.0732*F862*F862)*K862/L862</f>
        <v>1.1772797808825262</v>
      </c>
      <c r="N862">
        <f>H862/1000/(M862*G862*K862)*10^6</f>
        <v>247911019.10467872</v>
      </c>
      <c r="O862">
        <f t="shared" si="52"/>
        <v>19.328580445814566</v>
      </c>
      <c r="P862" s="13">
        <v>836.60903914653295</v>
      </c>
      <c r="Q862">
        <f>R862*B862*1000/K862</f>
        <v>14.831003626876196</v>
      </c>
      <c r="R862">
        <f>LN(1/(1-F862))</f>
        <v>0.2116517818024376</v>
      </c>
      <c r="S862">
        <v>7</v>
      </c>
      <c r="T862">
        <v>19.257333421995501</v>
      </c>
      <c r="U862">
        <f t="shared" si="53"/>
        <v>230862631.32136783</v>
      </c>
      <c r="V862" s="10">
        <f t="shared" si="54"/>
        <v>6.8768172729395005E-2</v>
      </c>
      <c r="W862">
        <f>6310.7*EXP(-2.62*(C862+273)*0.001-0.669*(D862-E862)/D862)*POWER(B862*(D862-E862)/D862/SQRT(J862*0.01*(D862-E862)),0.115)*POWER(((D862-E862)/D862),0.407)*1000000</f>
        <v>182635039.32865587</v>
      </c>
      <c r="X862" s="10">
        <f t="shared" si="55"/>
        <v>0.26330406777304449</v>
      </c>
      <c r="Y862">
        <f>(H862/N862)*U862</f>
        <v>59570470.385116205</v>
      </c>
      <c r="Z862" s="11">
        <f>ABS(H862-Y862)</f>
        <v>4399068.2846630961</v>
      </c>
      <c r="AA862">
        <v>59954768.1619794</v>
      </c>
      <c r="AB862" s="10">
        <f>ABS(AA862-H862)/H862</f>
        <v>6.2760660640758567E-2</v>
      </c>
      <c r="AD862" s="11"/>
    </row>
    <row r="863" spans="1:30" ht="15.6" x14ac:dyDescent="0.25">
      <c r="A863" s="12">
        <v>10</v>
      </c>
      <c r="B863" s="13">
        <v>5.6209606631013296</v>
      </c>
      <c r="C863" s="13">
        <v>823.95453343721795</v>
      </c>
      <c r="D863" s="14">
        <v>3.9057094796579601E-2</v>
      </c>
      <c r="E863" s="14">
        <v>3.2558898286023701E-2</v>
      </c>
      <c r="F863" s="12">
        <v>0.16595195696498699</v>
      </c>
      <c r="G863" s="12">
        <v>2.9737127474904601</v>
      </c>
      <c r="H863" s="15">
        <v>54471775.331630901</v>
      </c>
      <c r="I863" s="15">
        <v>1340158.19114832</v>
      </c>
      <c r="J863">
        <f>560*(1+2.2*10^(-5)*H863/(G863*1000)/((D863-E863)*1000))</f>
        <v>594.72884841112239</v>
      </c>
      <c r="K863">
        <f>(J863*(D863-E863)*1000)^(1/2)</f>
        <v>62.166429264290905</v>
      </c>
      <c r="L863">
        <f>(D863+E863)/2*1000</f>
        <v>35.807996541301648</v>
      </c>
      <c r="M863">
        <f>0.8049-0.3393*F863+(0.2488+0.0393*F863+0.0732*F863*F863)*K863/L863</f>
        <v>1.1953579278243218</v>
      </c>
      <c r="N863">
        <f>H863/1000/(M863*G863*K863)*10^6</f>
        <v>246500966.3865779</v>
      </c>
      <c r="O863">
        <f t="shared" si="52"/>
        <v>19.322876471871698</v>
      </c>
      <c r="P863" s="13">
        <v>823.95453343721795</v>
      </c>
      <c r="Q863">
        <f>R863*B863*1000/K863</f>
        <v>16.407626283454203</v>
      </c>
      <c r="R863">
        <f>LN(1/(1-F863))</f>
        <v>0.18146427272495719</v>
      </c>
      <c r="S863">
        <v>7</v>
      </c>
      <c r="T863">
        <v>19.341155977403702</v>
      </c>
      <c r="U863">
        <f t="shared" si="53"/>
        <v>251048317.20712483</v>
      </c>
      <c r="V863" s="10">
        <f t="shared" si="54"/>
        <v>1.844759834902834E-2</v>
      </c>
      <c r="W863">
        <f>6310.7*EXP(-2.62*(C863+273)*0.001-0.669*(D863-E863)/D863)*POWER(B863*(D863-E863)/D863/SQRT(J863*0.01*(D863-E863)),0.115)*POWER(((D863-E863)/D863),0.407)*1000000</f>
        <v>183842650.89907384</v>
      </c>
      <c r="X863" s="10">
        <f t="shared" si="55"/>
        <v>0.25419095270092962</v>
      </c>
      <c r="Y863">
        <f>(H863/N863)*U863</f>
        <v>55476648.764307342</v>
      </c>
      <c r="Z863" s="11">
        <f>ABS(H863-Y863)</f>
        <v>1004873.432676442</v>
      </c>
      <c r="AA863">
        <v>53872188.116718002</v>
      </c>
      <c r="AB863" s="10">
        <f>ABS(AA863-H863)/H863</f>
        <v>1.100730077664144E-2</v>
      </c>
      <c r="AD863" s="11"/>
    </row>
    <row r="864" spans="1:30" ht="15.6" x14ac:dyDescent="0.25">
      <c r="A864" s="12">
        <v>13</v>
      </c>
      <c r="B864" s="13">
        <v>6.0756535394768099</v>
      </c>
      <c r="C864" s="13">
        <v>834.41646175554195</v>
      </c>
      <c r="D864" s="14">
        <v>2.35876995021943E-2</v>
      </c>
      <c r="E864" s="14">
        <v>2.1804960428047099E-2</v>
      </c>
      <c r="F864" s="12">
        <v>7.52601186105918E-2</v>
      </c>
      <c r="G864" s="12">
        <v>3.9761317181463101</v>
      </c>
      <c r="H864" s="15">
        <v>36542611.755957901</v>
      </c>
      <c r="I864" s="15">
        <v>494831.71997034998</v>
      </c>
      <c r="J864">
        <f>560*(1+2.2*10^(-5)*H864/(G864*1000)/((D864-E864)*1000))</f>
        <v>623.5128710665058</v>
      </c>
      <c r="K864">
        <f>(J864*(D864-E864)*1000)^(1/2)</f>
        <v>33.340077361697375</v>
      </c>
      <c r="L864">
        <f>(D864+E864)/2*1000</f>
        <v>22.6963299651207</v>
      </c>
      <c r="M864">
        <f>0.8049-0.3393*F864+(0.2488+0.0393*F864+0.0732*F864*F864)*K864/L864</f>
        <v>1.1497961630180633</v>
      </c>
      <c r="N864">
        <f>H864/1000/(M864*G864*K864)*10^6</f>
        <v>239745995.93689889</v>
      </c>
      <c r="O864">
        <f t="shared" si="52"/>
        <v>19.295090570595235</v>
      </c>
      <c r="P864" s="13">
        <v>834.41646175554195</v>
      </c>
      <c r="Q864">
        <f>R864*B864*1000/K864</f>
        <v>14.258397808160082</v>
      </c>
      <c r="R864">
        <f>LN(1/(1-F864))</f>
        <v>7.8242790325211545E-2</v>
      </c>
      <c r="S864">
        <v>7</v>
      </c>
      <c r="T864">
        <v>19.252912401766999</v>
      </c>
      <c r="U864">
        <f t="shared" si="53"/>
        <v>229844235.79065856</v>
      </c>
      <c r="V864" s="10">
        <f t="shared" si="54"/>
        <v>4.1301044914412111E-2</v>
      </c>
      <c r="W864">
        <f>6310.7*EXP(-2.62*(C864+273)*0.001-0.669*(D864-E864)/D864)*POWER(B864*(D864-E864)/D864/SQRT(J864*0.01*(D864-E864)),0.115)*POWER(((D864-E864)/D864),0.407)*1000000</f>
        <v>136471192.00261578</v>
      </c>
      <c r="X864" s="10">
        <f t="shared" si="55"/>
        <v>0.43076758604746423</v>
      </c>
      <c r="Y864">
        <f>(H864/N864)*U864</f>
        <v>35033363.706535161</v>
      </c>
      <c r="Z864" s="11">
        <f>ABS(H864-Y864)</f>
        <v>1509248.0494227409</v>
      </c>
      <c r="AA864">
        <v>40015368.112252302</v>
      </c>
      <c r="AB864" s="10">
        <f>ABS(AA864-H864)/H864</f>
        <v>9.5033063851223037E-2</v>
      </c>
      <c r="AD864" s="11"/>
    </row>
    <row r="865" spans="1:30" ht="15.6" x14ac:dyDescent="0.25">
      <c r="A865" s="12">
        <v>9</v>
      </c>
      <c r="B865" s="13">
        <v>5.1035641325495096</v>
      </c>
      <c r="C865" s="13">
        <v>837.94604236262398</v>
      </c>
      <c r="D865" s="14">
        <v>4.8127415703490301E-2</v>
      </c>
      <c r="E865" s="14">
        <v>3.9052632316408799E-2</v>
      </c>
      <c r="F865" s="12">
        <v>0.188166486939186</v>
      </c>
      <c r="G865" s="12">
        <v>3.0518616079196401</v>
      </c>
      <c r="H865" s="15">
        <v>61862187.152363099</v>
      </c>
      <c r="I865" s="15">
        <v>1872410.22851947</v>
      </c>
      <c r="J865">
        <f>560*(1+2.2*10^(-5)*H865/(G865*1000)/((D865-E865)*1000))</f>
        <v>587.51914110899315</v>
      </c>
      <c r="K865">
        <f>(J865*(D865-E865)*1000)^(1/2)</f>
        <v>73.017867274580709</v>
      </c>
      <c r="L865">
        <f>(D865+E865)/2*1000</f>
        <v>43.590024009949545</v>
      </c>
      <c r="M865">
        <f>0.8049-0.3393*F865+(0.2488+0.0393*F865+0.0732*F865*F865)*K865/L865</f>
        <v>1.1745500201433836</v>
      </c>
      <c r="N865">
        <f>H865/1000/(M865*G865*K865)*10^6</f>
        <v>236352268.05703056</v>
      </c>
      <c r="O865">
        <f t="shared" si="52"/>
        <v>19.280833911337002</v>
      </c>
      <c r="P865" s="13">
        <v>837.94604236262398</v>
      </c>
      <c r="Q865">
        <f>R865*B865*1000/K865</f>
        <v>14.570254968450874</v>
      </c>
      <c r="R865">
        <f>LN(1/(1-F865))</f>
        <v>0.20845999301897186</v>
      </c>
      <c r="S865">
        <v>7</v>
      </c>
      <c r="T865">
        <v>19.245543127882001</v>
      </c>
      <c r="U865">
        <f t="shared" si="53"/>
        <v>228156676.34716862</v>
      </c>
      <c r="V865" s="10">
        <f t="shared" si="54"/>
        <v>3.4675325002103984E-2</v>
      </c>
      <c r="W865">
        <f>6310.7*EXP(-2.62*(C865+273)*0.001-0.669*(D865-E865)/D865)*POWER(B865*(D865-E865)/D865/SQRT(J865*0.01*(D865-E865)),0.115)*POWER(((D865-E865)/D865),0.407)*1000000</f>
        <v>180964984.08262587</v>
      </c>
      <c r="X865" s="10">
        <f t="shared" si="55"/>
        <v>0.23434208789162131</v>
      </c>
      <c r="Y865">
        <f>(H865/N865)*U865</f>
        <v>59717095.707513921</v>
      </c>
      <c r="Z865" s="11">
        <f>ABS(H865-Y865)</f>
        <v>2145091.4448491782</v>
      </c>
      <c r="AA865">
        <v>60191799.089161702</v>
      </c>
      <c r="AB865" s="10">
        <f>ABS(AA865-H865)/H865</f>
        <v>2.7001762144091761E-2</v>
      </c>
      <c r="AD865" s="11"/>
    </row>
    <row r="866" spans="1:30" ht="15.6" x14ac:dyDescent="0.25">
      <c r="A866" s="12">
        <v>10</v>
      </c>
      <c r="B866" s="13">
        <v>5.56456733330318</v>
      </c>
      <c r="C866" s="13">
        <v>836.23149051151404</v>
      </c>
      <c r="D866" s="14">
        <v>3.9052632316408799E-2</v>
      </c>
      <c r="E866" s="14">
        <v>3.2433637963239802E-2</v>
      </c>
      <c r="F866" s="12">
        <v>0.16905617736447801</v>
      </c>
      <c r="G866" s="12">
        <v>3.0522322800991599</v>
      </c>
      <c r="H866" s="15">
        <v>54148155.594425</v>
      </c>
      <c r="I866" s="15">
        <v>1351043.3034996199</v>
      </c>
      <c r="J866">
        <f>560*(1+2.2*10^(-5)*H866/(G866*1000)/((D866-E866)*1000))</f>
        <v>593.02058661853391</v>
      </c>
      <c r="K866">
        <f>(J866*(D866-E866)*1000)^(1/2)</f>
        <v>62.65141589893274</v>
      </c>
      <c r="L866">
        <f>(D866+E866)/2*1000</f>
        <v>35.743135139824304</v>
      </c>
      <c r="M866">
        <f>0.8049-0.3393*F866+(0.2488+0.0393*F866+0.0732*F866*F866)*K866/L866</f>
        <v>1.1989543896834773</v>
      </c>
      <c r="N866">
        <f>H866/1000/(M866*G866*K866)*10^6</f>
        <v>236174244.44576585</v>
      </c>
      <c r="O866">
        <f t="shared" si="52"/>
        <v>19.2800804144856</v>
      </c>
      <c r="P866" s="13">
        <v>836.23149051151404</v>
      </c>
      <c r="Q866">
        <f>R866*B866*1000/K866</f>
        <v>16.448461635384788</v>
      </c>
      <c r="R866">
        <f>LN(1/(1-F866))</f>
        <v>0.18519308853513425</v>
      </c>
      <c r="S866">
        <v>7</v>
      </c>
      <c r="T866">
        <v>19.297528778620499</v>
      </c>
      <c r="U866">
        <f t="shared" si="53"/>
        <v>240331259.75574446</v>
      </c>
      <c r="V866" s="10">
        <f t="shared" si="54"/>
        <v>1.7601476061599956E-2</v>
      </c>
      <c r="W866">
        <f>6310.7*EXP(-2.62*(C866+273)*0.001-0.669*(D866-E866)/D866)*POWER(B866*(D866-E866)/D866/SQRT(J866*0.01*(D866-E866)),0.115)*POWER(((D866-E866)/D866),0.407)*1000000</f>
        <v>179012118.92946354</v>
      </c>
      <c r="X866" s="10">
        <f t="shared" si="55"/>
        <v>0.24203369698692445</v>
      </c>
      <c r="Y866">
        <f>(H866/N866)*U866</f>
        <v>55101243.058900058</v>
      </c>
      <c r="Z866" s="11">
        <f>ABS(H866-Y866)</f>
        <v>953087.46447505802</v>
      </c>
      <c r="AA866">
        <v>54583247.242772803</v>
      </c>
      <c r="AB866" s="10">
        <f>ABS(AA866-H866)/H866</f>
        <v>8.0352071750454737E-3</v>
      </c>
      <c r="AD866" s="11"/>
    </row>
    <row r="867" spans="1:30" ht="15.6" x14ac:dyDescent="0.25">
      <c r="A867" s="12">
        <v>8</v>
      </c>
      <c r="B867" s="13">
        <v>3.0323602873287601</v>
      </c>
      <c r="C867" s="13">
        <v>829.32450032850204</v>
      </c>
      <c r="D867" s="14">
        <v>0.10814595216428199</v>
      </c>
      <c r="E867" s="14">
        <v>9.5096116962300206E-2</v>
      </c>
      <c r="F867" s="12">
        <v>0.120557258179746</v>
      </c>
      <c r="G867" s="12">
        <v>3.5196384492321502</v>
      </c>
      <c r="H867" s="15">
        <v>56126032.903172597</v>
      </c>
      <c r="I867" s="15">
        <v>2299512.0511648501</v>
      </c>
      <c r="J867">
        <f>560*(1+2.2*10^(-5)*H867/(G867*1000)/((D867-E867)*1000))</f>
        <v>575.05469542760557</v>
      </c>
      <c r="K867">
        <f>(J867*(D867-E867)*1000)^(1/2)</f>
        <v>86.627761182291223</v>
      </c>
      <c r="L867">
        <f>(D867+E867)/2*1000</f>
        <v>101.6210345632911</v>
      </c>
      <c r="M867">
        <f>0.8049-0.3393*F867+(0.2488+0.0393*F867+0.0732*F867*F867)*K867/L867</f>
        <v>0.98103250123976704</v>
      </c>
      <c r="N867">
        <f>H867/1000/(M867*G867*K867)*10^6</f>
        <v>187640165.33087781</v>
      </c>
      <c r="O867">
        <f t="shared" si="52"/>
        <v>19.050036672530933</v>
      </c>
      <c r="P867" s="13">
        <v>829.32450032850204</v>
      </c>
      <c r="Q867">
        <f>R867*B867*1000/K867</f>
        <v>4.4969150532618363</v>
      </c>
      <c r="R867">
        <f>LN(1/(1-F867))</f>
        <v>0.12846682002757082</v>
      </c>
      <c r="S867">
        <v>7</v>
      </c>
      <c r="T867">
        <v>19.0449870140481</v>
      </c>
      <c r="U867">
        <f t="shared" si="53"/>
        <v>186695034.87962171</v>
      </c>
      <c r="V867" s="10">
        <f t="shared" si="54"/>
        <v>5.0369303906201953E-3</v>
      </c>
      <c r="W867">
        <f>6310.7*EXP(-2.62*(C867+273)*0.001-0.669*(D867-E867)/D867)*POWER(B867*(D867-E867)/D867/SQRT(J867*0.01*(D867-E867)),0.115)*POWER(((D867-E867)/D867),0.407)*1000000</f>
        <v>141710860.55162677</v>
      </c>
      <c r="X867" s="10">
        <f t="shared" si="55"/>
        <v>0.24477331225039684</v>
      </c>
      <c r="Y867">
        <f>(H867/N867)*U867</f>
        <v>55843329.982337661</v>
      </c>
      <c r="Z867" s="11">
        <f>ABS(H867-Y867)</f>
        <v>282702.9208349362</v>
      </c>
      <c r="AA867">
        <v>55457231.113047801</v>
      </c>
      <c r="AB867" s="10">
        <f>ABS(AA867-H867)/H867</f>
        <v>1.1916070948370759E-2</v>
      </c>
      <c r="AD867" s="11"/>
    </row>
    <row r="868" spans="1:30" ht="15.6" x14ac:dyDescent="0.25">
      <c r="A868" s="12">
        <v>9</v>
      </c>
      <c r="B868" s="13">
        <v>3.2860988603547301</v>
      </c>
      <c r="C868" s="13">
        <v>819.50198291971503</v>
      </c>
      <c r="D868" s="14">
        <v>9.5096116962300206E-2</v>
      </c>
      <c r="E868" s="14">
        <v>8.75289310910701E-2</v>
      </c>
      <c r="F868" s="12">
        <v>7.9490488821375702E-2</v>
      </c>
      <c r="G868" s="12">
        <v>3.5203548442068802</v>
      </c>
      <c r="H868" s="15">
        <v>42576013.530572198</v>
      </c>
      <c r="I868" s="15">
        <v>1376860.4610748</v>
      </c>
      <c r="J868">
        <f>560*(1+2.2*10^(-5)*H868/(G868*1000)/((D868-E868)*1000))</f>
        <v>579.690414560318</v>
      </c>
      <c r="K868">
        <f>(J868*(D868-E868)*1000)^(1/2)</f>
        <v>66.231602085019517</v>
      </c>
      <c r="L868">
        <f>(D868+E868)/2*1000</f>
        <v>91.312524026685153</v>
      </c>
      <c r="M868">
        <f>0.8049-0.3393*F868+(0.2488+0.0393*F868+0.0732*F868*F868)*K868/L868</f>
        <v>0.96099207614706417</v>
      </c>
      <c r="N868">
        <f>H868/1000/(M868*G868*K868)*10^6</f>
        <v>190017450.37481517</v>
      </c>
      <c r="O868">
        <f t="shared" si="52"/>
        <v>19.062626469985325</v>
      </c>
      <c r="P868" s="13">
        <v>819.50198291971503</v>
      </c>
      <c r="Q868">
        <f>R868*B868*1000/K868</f>
        <v>4.1095309419414736</v>
      </c>
      <c r="R868">
        <f>LN(1/(1-F868))</f>
        <v>8.2827945740306039E-2</v>
      </c>
      <c r="S868">
        <v>7</v>
      </c>
      <c r="T868">
        <v>19.0797590860866</v>
      </c>
      <c r="U868">
        <f t="shared" si="53"/>
        <v>193300993.93337965</v>
      </c>
      <c r="V868" s="10">
        <f t="shared" si="54"/>
        <v>1.7280221116995283E-2</v>
      </c>
      <c r="W868">
        <f>6310.7*EXP(-2.62*(C868+273)*0.001-0.669*(D868-E868)/D868)*POWER(B868*(D868-E868)/D868/SQRT(J868*0.01*(D868-E868)),0.115)*POWER(((D868-E868)/D868),0.407)*1000000</f>
        <v>125184721.56499869</v>
      </c>
      <c r="X868" s="10">
        <f t="shared" si="55"/>
        <v>0.34119355186553635</v>
      </c>
      <c r="Y868">
        <f>(H868/N868)*U868</f>
        <v>43311736.45866067</v>
      </c>
      <c r="Z868" s="11">
        <f>ABS(H868-Y868)</f>
        <v>735722.92808847129</v>
      </c>
      <c r="AA868">
        <v>45900910.012649</v>
      </c>
      <c r="AB868" s="10">
        <f>ABS(AA868-H868)/H868</f>
        <v>7.8093184550717065E-2</v>
      </c>
      <c r="AD868" s="11"/>
    </row>
    <row r="869" spans="1:30" ht="15.6" x14ac:dyDescent="0.25">
      <c r="A869" s="16">
        <v>11</v>
      </c>
      <c r="B869" s="13">
        <v>3.4663060442408602</v>
      </c>
      <c r="C869" s="13">
        <v>808.88390228105504</v>
      </c>
      <c r="D869" s="14">
        <v>8.13208428695575E-2</v>
      </c>
      <c r="E869" s="14">
        <v>7.65612985030759E-2</v>
      </c>
      <c r="F869" s="12">
        <v>5.8456093043727897E-2</v>
      </c>
      <c r="G869" s="12">
        <v>3.5210671308919901</v>
      </c>
      <c r="H869" s="15">
        <v>34374653.908538401</v>
      </c>
      <c r="I869" s="15">
        <v>900000.51133465499</v>
      </c>
      <c r="J869">
        <f>560*(1+2.2*10^(-5)*H869/(G869*1000)/((D869-E869)*1000))</f>
        <v>585.27023946826819</v>
      </c>
      <c r="K869">
        <f>(J869*(D869-E869)*1000)^(1/2)</f>
        <v>52.778969970344555</v>
      </c>
      <c r="L869">
        <f>(D869+E869)/2*1000</f>
        <v>78.941070686316706</v>
      </c>
      <c r="M869">
        <f>0.8049-0.3393*F869+(0.2488+0.0393*F869+0.0732*F869*F869)*K869/L869</f>
        <v>0.95311347839542515</v>
      </c>
      <c r="N869">
        <f>H869/1000/(M869*G869*K869)*10^6</f>
        <v>194070045.4848277</v>
      </c>
      <c r="O869">
        <f t="shared" si="52"/>
        <v>19.083729711061558</v>
      </c>
      <c r="P869" s="13">
        <v>808.88390228105504</v>
      </c>
      <c r="Q869">
        <f>R869*B869*1000/K869</f>
        <v>3.9559413039130167</v>
      </c>
      <c r="R869">
        <f>LN(1/(1-F869))</f>
        <v>6.0234296862092869E-2</v>
      </c>
      <c r="S869">
        <v>7</v>
      </c>
      <c r="T869">
        <v>19.1165183230647</v>
      </c>
      <c r="U869">
        <f t="shared" si="53"/>
        <v>200538804.18447706</v>
      </c>
      <c r="V869" s="10">
        <f t="shared" si="54"/>
        <v>3.3332082153580411E-2</v>
      </c>
      <c r="W869">
        <f>6310.7*EXP(-2.62*(C869+273)*0.001-0.669*(D869-E869)/D869)*POWER(B869*(D869-E869)/D869/SQRT(J869*0.01*(D869-E869)),0.115)*POWER(((D869-E869)/D869),0.407)*1000000</f>
        <v>114845719.83567606</v>
      </c>
      <c r="X869" s="10">
        <f t="shared" si="55"/>
        <v>0.40822541908120158</v>
      </c>
      <c r="Y869">
        <f>(H869/N869)*U869</f>
        <v>35520432.696618699</v>
      </c>
      <c r="Z869" s="11">
        <f>ABS(H869-Y869)</f>
        <v>1145778.7880802974</v>
      </c>
      <c r="AA869">
        <v>37434723.473577097</v>
      </c>
      <c r="AB869" s="10">
        <f>ABS(AA869-H869)/H869</f>
        <v>8.902110180311075E-2</v>
      </c>
      <c r="AD869" s="11"/>
    </row>
    <row r="870" spans="1:30" ht="15.6" x14ac:dyDescent="0.25">
      <c r="A870" s="12">
        <v>12</v>
      </c>
      <c r="B870" s="13">
        <v>3.5386014222434001</v>
      </c>
      <c r="C870" s="13">
        <v>804.35366311612904</v>
      </c>
      <c r="D870" s="14">
        <v>7.65612985030759E-2</v>
      </c>
      <c r="E870" s="14">
        <v>7.28038708615934E-2</v>
      </c>
      <c r="F870" s="12">
        <v>4.90133576504935E-2</v>
      </c>
      <c r="G870" s="12">
        <v>3.5213020233593801</v>
      </c>
      <c r="H870" s="15">
        <v>31148436.454232499</v>
      </c>
      <c r="I870" s="15">
        <v>716868.20661078196</v>
      </c>
      <c r="J870">
        <f>560*(1+2.2*10^(-5)*H870/(G870*1000)/((D870-E870)*1000))</f>
        <v>589.0036768072913</v>
      </c>
      <c r="K870">
        <f>(J870*(D870-E870)*1000)^(1/2)</f>
        <v>47.044008079356303</v>
      </c>
      <c r="L870">
        <f>(D870+E870)/2*1000</f>
        <v>74.682584682334664</v>
      </c>
      <c r="M870">
        <f>0.8049-0.3393*F870+(0.2488+0.0393*F870+0.0732*F870*F870)*K870/L870</f>
        <v>0.94631784878674274</v>
      </c>
      <c r="N870">
        <f>H870/1000/(M870*G870*K870)*10^6</f>
        <v>198697145.36814803</v>
      </c>
      <c r="O870">
        <f t="shared" si="52"/>
        <v>19.107292340877063</v>
      </c>
      <c r="P870" s="13">
        <v>804.35366311612904</v>
      </c>
      <c r="Q870">
        <f>R870*B870*1000/K870</f>
        <v>3.7801486392825967</v>
      </c>
      <c r="R870">
        <f>LN(1/(1-F870))</f>
        <v>5.0255262434963803E-2</v>
      </c>
      <c r="S870">
        <v>7</v>
      </c>
      <c r="T870">
        <v>19.1310157260477</v>
      </c>
      <c r="U870">
        <f t="shared" si="53"/>
        <v>203467272.34333426</v>
      </c>
      <c r="V870" s="10">
        <f t="shared" si="54"/>
        <v>2.4007023182683829E-2</v>
      </c>
      <c r="W870">
        <f>6310.7*EXP(-2.62*(C870+273)*0.001-0.669*(D870-E870)/D870)*POWER(B870*(D870-E870)/D870/SQRT(J870*0.01*(D870-E870)),0.115)*POWER(((D870-E870)/D870),0.407)*1000000</f>
        <v>108359656.40281703</v>
      </c>
      <c r="X870" s="10">
        <f t="shared" si="55"/>
        <v>0.45464915360486341</v>
      </c>
      <c r="Y870">
        <f>(H870/N870)*U870</f>
        <v>31896217.69029361</v>
      </c>
      <c r="Z870" s="11">
        <f>ABS(H870-Y870)</f>
        <v>747781.23606111109</v>
      </c>
      <c r="AA870">
        <v>33945316.437367402</v>
      </c>
      <c r="AB870" s="10">
        <f>ABS(AA870-H870)/H870</f>
        <v>8.9791986421034573E-2</v>
      </c>
      <c r="AD870" s="11"/>
    </row>
    <row r="871" spans="1:30" ht="15.6" x14ac:dyDescent="0.25">
      <c r="A871" s="12">
        <v>13</v>
      </c>
      <c r="B871" s="13">
        <v>3.5952134950449199</v>
      </c>
      <c r="C871" s="13">
        <v>800.92811401455197</v>
      </c>
      <c r="D871" s="14">
        <v>7.28038708615934E-2</v>
      </c>
      <c r="E871" s="14">
        <v>7.0007244027347801E-2</v>
      </c>
      <c r="F871" s="12">
        <v>3.8360471140893797E-2</v>
      </c>
      <c r="G871" s="12">
        <v>3.5214838745814001</v>
      </c>
      <c r="H871" s="15">
        <v>27098650.278557599</v>
      </c>
      <c r="I871" s="15">
        <v>535300.10057204496</v>
      </c>
      <c r="J871">
        <f>560*(1+2.2*10^(-5)*H871/(G871*1000)/((D871-E871)*1000))</f>
        <v>593.89987864487875</v>
      </c>
      <c r="K871">
        <f>(J871*(D871-E871)*1000)^(1/2)</f>
        <v>40.754341332838067</v>
      </c>
      <c r="L871">
        <f>(D871+E871)/2*1000</f>
        <v>71.405557444470602</v>
      </c>
      <c r="M871">
        <f>0.8049-0.3393*F871+(0.2488+0.0393*F871+0.0732*F871*F871)*K871/L871</f>
        <v>0.93480747979003775</v>
      </c>
      <c r="N871">
        <f>H871/1000/(M871*G871*K871)*10^6</f>
        <v>201988153.45595455</v>
      </c>
      <c r="O871">
        <f t="shared" si="52"/>
        <v>19.123719607388068</v>
      </c>
      <c r="P871" s="13">
        <v>800.92811401455197</v>
      </c>
      <c r="Q871">
        <f>R871*B871*1000/K871</f>
        <v>3.4506499070942254</v>
      </c>
      <c r="R871">
        <f>LN(1/(1-F871))</f>
        <v>3.9115608663481315E-2</v>
      </c>
      <c r="S871">
        <v>7</v>
      </c>
      <c r="T871">
        <v>19.1403899406668</v>
      </c>
      <c r="U871">
        <f t="shared" si="53"/>
        <v>205383586.15760037</v>
      </c>
      <c r="V871" s="10">
        <f t="shared" si="54"/>
        <v>1.6810058627454248E-2</v>
      </c>
      <c r="W871">
        <f>6310.7*EXP(-2.62*(C871+273)*0.001-0.669*(D871-E871)/D871)*POWER(B871*(D871-E871)/D871/SQRT(J871*0.01*(D871-E871)),0.115)*POWER(((D871-E871)/D871),0.407)*1000000</f>
        <v>98692244.781408623</v>
      </c>
      <c r="X871" s="10">
        <f t="shared" si="55"/>
        <v>0.5113958759817594</v>
      </c>
      <c r="Y871">
        <f>(H871/N871)*U871</f>
        <v>27554180.178465035</v>
      </c>
      <c r="Z871" s="11">
        <f>ABS(H871-Y871)</f>
        <v>455529.89990743622</v>
      </c>
      <c r="AA871">
        <v>30403427.261459298</v>
      </c>
      <c r="AB871" s="10">
        <f>ABS(AA871-H871)/H871</f>
        <v>0.12195356406797415</v>
      </c>
      <c r="AD871" s="11"/>
    </row>
    <row r="872" spans="1:30" ht="15.6" x14ac:dyDescent="0.25">
      <c r="A872" s="12">
        <v>10</v>
      </c>
      <c r="B872" s="13">
        <v>3.3122385387181699</v>
      </c>
      <c r="C872" s="13">
        <v>811.53805306272398</v>
      </c>
      <c r="D872" s="14">
        <v>9.4773716188857188E-2</v>
      </c>
      <c r="E872" s="14">
        <v>8.6241996745750893E-2</v>
      </c>
      <c r="F872" s="12">
        <v>8.9927113491822294E-2</v>
      </c>
      <c r="G872" s="12">
        <v>3.4998713236736099</v>
      </c>
      <c r="H872" s="15">
        <v>44980127.130743302</v>
      </c>
      <c r="I872" s="15">
        <v>1532171.7613200401</v>
      </c>
      <c r="J872">
        <f>560*(1+2.2*10^(-5)*H872/(G872*1000)/((D872-E872)*1000))</f>
        <v>578.55849453573774</v>
      </c>
      <c r="K872">
        <f>(J872*(D872-E872)*1000)^(1/2)</f>
        <v>70.257375106140003</v>
      </c>
      <c r="L872">
        <f>(D872+E872)/2*1000</f>
        <v>90.507856467304038</v>
      </c>
      <c r="M872">
        <f>0.8049-0.3393*F872+(0.2488+0.0393*F872+0.0732*F872*F872)*K872/L872</f>
        <v>0.97072343279472095</v>
      </c>
      <c r="N872">
        <f>H872/1000/(M872*G872*K872)*10^6</f>
        <v>188443502.55578089</v>
      </c>
      <c r="O872">
        <f t="shared" si="52"/>
        <v>19.054308798737477</v>
      </c>
      <c r="P872" s="13">
        <v>811.53805306272398</v>
      </c>
      <c r="Q872">
        <f>R872*B872*1000/K872</f>
        <v>4.4424401474166499</v>
      </c>
      <c r="R872">
        <f>LN(1/(1-F872))</f>
        <v>9.4230587614748007E-2</v>
      </c>
      <c r="S872">
        <v>7</v>
      </c>
      <c r="T872">
        <v>19.111801221636</v>
      </c>
      <c r="U872">
        <f t="shared" si="53"/>
        <v>199595069.8998422</v>
      </c>
      <c r="V872" s="10">
        <f t="shared" si="54"/>
        <v>5.9177245130860139E-2</v>
      </c>
      <c r="W872">
        <f>6310.7*EXP(-2.62*(C872+273)*0.001-0.669*(D872-E872)/D872)*POWER(B872*(D872-E872)/D872/SQRT(J872*0.01*(D872-E872)),0.115)*POWER(((D872-E872)/D872),0.407)*1000000</f>
        <v>134583986.34241745</v>
      </c>
      <c r="X872" s="10">
        <f t="shared" si="55"/>
        <v>0.28581254053808813</v>
      </c>
      <c r="Y872">
        <f>(H872/N872)*U872</f>
        <v>47641927.139976554</v>
      </c>
      <c r="Z872" s="11">
        <f>ABS(H872-Y872)</f>
        <v>2661800.0092332512</v>
      </c>
      <c r="AA872">
        <v>48847080.315065101</v>
      </c>
      <c r="AB872" s="10">
        <f>ABS(AA872-H872)/H872</f>
        <v>8.5970259112024355E-2</v>
      </c>
      <c r="AD872" s="11"/>
    </row>
    <row r="873" spans="1:30" ht="15.6" x14ac:dyDescent="0.25">
      <c r="A873" s="12">
        <v>11</v>
      </c>
      <c r="B873" s="13">
        <v>3.4222587493284702</v>
      </c>
      <c r="C873" s="13">
        <v>808.05476099333998</v>
      </c>
      <c r="D873" s="14">
        <v>8.6241996745750893E-2</v>
      </c>
      <c r="E873" s="14">
        <v>7.9473966122197898E-2</v>
      </c>
      <c r="F873" s="12">
        <v>7.8386311165383998E-2</v>
      </c>
      <c r="G873" s="12">
        <v>3.5003183151213899</v>
      </c>
      <c r="H873" s="15">
        <v>40034730.384743303</v>
      </c>
      <c r="I873" s="15">
        <v>1216450.49965306</v>
      </c>
      <c r="J873">
        <f>560*(1+2.2*10^(-5)*H873/(G873*1000)/((D873-E873)*1000))</f>
        <v>580.81985786950588</v>
      </c>
      <c r="K873">
        <f>(J873*(D873-E873)*1000)^(1/2)</f>
        <v>62.697739870178047</v>
      </c>
      <c r="L873">
        <f>(D873+E873)/2*1000</f>
        <v>82.857981433974402</v>
      </c>
      <c r="M873">
        <f>0.8049-0.3393*F873+(0.2488+0.0393*F873+0.0732*F873*F873)*K873/L873</f>
        <v>0.96923917822194361</v>
      </c>
      <c r="N873">
        <f>H873/1000/(M873*G873*K873)*10^6</f>
        <v>188211658.34298629</v>
      </c>
      <c r="O873">
        <f t="shared" si="52"/>
        <v>19.053077729759039</v>
      </c>
      <c r="P873" s="13">
        <v>808.05476099333998</v>
      </c>
      <c r="Q873">
        <f>R873*B873*1000/K873</f>
        <v>4.455599592907749</v>
      </c>
      <c r="R873">
        <f>LN(1/(1-F873))</f>
        <v>8.1629135814648049E-2</v>
      </c>
      <c r="S873">
        <v>7</v>
      </c>
      <c r="T873">
        <v>19.1248613357272</v>
      </c>
      <c r="U873">
        <f t="shared" si="53"/>
        <v>202218900.75522354</v>
      </c>
      <c r="V873" s="10">
        <f t="shared" si="54"/>
        <v>7.4422820220367281E-2</v>
      </c>
      <c r="W873">
        <f>6310.7*EXP(-2.62*(C873+273)*0.001-0.669*(D873-E873)/D873)*POWER(B873*(D873-E873)/D873/SQRT(J873*0.01*(D873-E873)),0.115)*POWER(((D873-E873)/D873),0.407)*1000000</f>
        <v>129573093.79965529</v>
      </c>
      <c r="X873" s="10">
        <f t="shared" si="55"/>
        <v>0.31155649474418523</v>
      </c>
      <c r="Y873">
        <f>(H873/N873)*U873</f>
        <v>43014227.926737927</v>
      </c>
      <c r="Z873" s="11">
        <f>ABS(H873-Y873)</f>
        <v>2979497.5419946238</v>
      </c>
      <c r="AA873">
        <v>44132767.1974466</v>
      </c>
      <c r="AB873" s="10">
        <f>ABS(AA873-H873)/H873</f>
        <v>0.10236204348874554</v>
      </c>
      <c r="AD873" s="11"/>
    </row>
    <row r="874" spans="1:30" ht="15.6" x14ac:dyDescent="0.25">
      <c r="A874" s="12">
        <v>12</v>
      </c>
      <c r="B874" s="13">
        <v>3.5192103739215801</v>
      </c>
      <c r="C874" s="13">
        <v>806.83104273387698</v>
      </c>
      <c r="D874" s="14">
        <v>7.9473966122197898E-2</v>
      </c>
      <c r="E874" s="14">
        <v>7.4220236359380812E-2</v>
      </c>
      <c r="F874" s="12">
        <v>6.6023223660225797E-2</v>
      </c>
      <c r="G874" s="12">
        <v>3.50065998145572</v>
      </c>
      <c r="H874" s="15">
        <v>35082584.010539897</v>
      </c>
      <c r="I874" s="15">
        <v>941261.50300117803</v>
      </c>
      <c r="J874">
        <f>560*(1+2.2*10^(-5)*H874/(G874*1000)/((D874-E874)*1000))</f>
        <v>583.50090688304499</v>
      </c>
      <c r="K874">
        <f>(J874*(D874-E874)*1000)^(1/2)</f>
        <v>55.367464102324703</v>
      </c>
      <c r="L874">
        <f>(D874+E874)/2*1000</f>
        <v>76.847101240789357</v>
      </c>
      <c r="M874">
        <f>0.8049-0.3393*F874+(0.2488+0.0393*F874+0.0732*F874*F874)*K874/L874</f>
        <v>0.9638552530969039</v>
      </c>
      <c r="N874">
        <f>H874/1000/(M874*G874*K874)*10^6</f>
        <v>187791180.74940354</v>
      </c>
      <c r="O874">
        <f t="shared" si="52"/>
        <v>19.050841162769945</v>
      </c>
      <c r="P874" s="13">
        <v>806.83104273387698</v>
      </c>
      <c r="Q874">
        <f>R874*B874*1000/K874</f>
        <v>4.3414505957293681</v>
      </c>
      <c r="R874">
        <f>LN(1/(1-F874))</f>
        <v>6.8303705795002959E-2</v>
      </c>
      <c r="S874">
        <v>7</v>
      </c>
      <c r="T874">
        <v>19.127726435472098</v>
      </c>
      <c r="U874">
        <f t="shared" si="53"/>
        <v>202799108.85633141</v>
      </c>
      <c r="V874" s="10">
        <f t="shared" si="54"/>
        <v>7.9918173191291034E-2</v>
      </c>
      <c r="W874">
        <f>6310.7*EXP(-2.62*(C874+273)*0.001-0.669*(D874-E874)/D874)*POWER(B874*(D874-E874)/D874/SQRT(J874*0.01*(D874-E874)),0.115)*POWER(((D874-E874)/D874),0.407)*1000000</f>
        <v>121959904.92343366</v>
      </c>
      <c r="X874" s="10">
        <f t="shared" si="55"/>
        <v>0.35055573729960143</v>
      </c>
      <c r="Y874">
        <f>(H874/N874)*U874</f>
        <v>37886320.035492241</v>
      </c>
      <c r="Z874" s="11">
        <f>ABS(H874-Y874)</f>
        <v>2803736.0249523446</v>
      </c>
      <c r="AA874">
        <v>38971476.870426998</v>
      </c>
      <c r="AB874" s="10">
        <f>ABS(AA874-H874)/H874</f>
        <v>0.1108496699877853</v>
      </c>
      <c r="AD874" s="11"/>
    </row>
    <row r="875" spans="1:30" ht="15.6" x14ac:dyDescent="0.25">
      <c r="A875" s="12">
        <v>13</v>
      </c>
      <c r="B875" s="13">
        <v>3.6037193272497201</v>
      </c>
      <c r="C875" s="13">
        <v>802.36904083534603</v>
      </c>
      <c r="D875" s="14">
        <v>7.4220236359380812E-2</v>
      </c>
      <c r="E875" s="14">
        <v>6.9963876107208611E-2</v>
      </c>
      <c r="F875" s="12">
        <v>5.7270542461548002E-2</v>
      </c>
      <c r="G875" s="12">
        <v>3.50091714793122</v>
      </c>
      <c r="H875" s="15">
        <v>33047662.5707759</v>
      </c>
      <c r="I875" s="15">
        <v>800739.73777334602</v>
      </c>
      <c r="J875">
        <f>560*(1+2.2*10^(-5)*H875/(G875*1000)/((D875-E875)*1000))</f>
        <v>587.32318002979696</v>
      </c>
      <c r="K875">
        <f>(J875*(D875-E875)*1000)^(1/2)</f>
        <v>49.998590366711397</v>
      </c>
      <c r="L875">
        <f>(D875+E875)/2*1000</f>
        <v>72.092056233294699</v>
      </c>
      <c r="M875">
        <f>0.8049-0.3393*F875+(0.2488+0.0393*F875+0.0732*F875*F875)*K875/L875</f>
        <v>0.95974787352637403</v>
      </c>
      <c r="N875">
        <f>H875/1000/(M875*G875*K875)*10^6</f>
        <v>196717952.70585859</v>
      </c>
      <c r="O875">
        <f t="shared" si="52"/>
        <v>19.097281548670125</v>
      </c>
      <c r="P875" s="13">
        <v>802.36904083534603</v>
      </c>
      <c r="Q875">
        <f>R875*B875*1000/K875</f>
        <v>4.2507740337288489</v>
      </c>
      <c r="R875">
        <f>LN(1/(1-F875))</f>
        <v>5.8975933016421248E-2</v>
      </c>
      <c r="S875">
        <v>7</v>
      </c>
      <c r="T875">
        <v>19.1427272162626</v>
      </c>
      <c r="U875">
        <f t="shared" si="53"/>
        <v>205864185.62922531</v>
      </c>
      <c r="V875" s="10">
        <f t="shared" si="54"/>
        <v>4.6494144522958608E-2</v>
      </c>
      <c r="W875">
        <f>6310.7*EXP(-2.62*(C875+273)*0.001-0.669*(D875-E875)/D875)*POWER(B875*(D875-E875)/D875/SQRT(J875*0.01*(D875-E875)),0.115)*POWER(((D875-E875)/D875),0.407)*1000000</f>
        <v>116922160.58009183</v>
      </c>
      <c r="X875" s="10">
        <f t="shared" si="55"/>
        <v>0.40563553569043576</v>
      </c>
      <c r="Y875">
        <f>(H875/N875)*U875</f>
        <v>34584185.370487526</v>
      </c>
      <c r="Z875" s="11">
        <f>ABS(H875-Y875)</f>
        <v>1536522.799711626</v>
      </c>
      <c r="AA875">
        <v>35632883.593223497</v>
      </c>
      <c r="AB875" s="10">
        <f>ABS(AA875-H875)/H875</f>
        <v>7.8227046070535475E-2</v>
      </c>
      <c r="AD875" s="11"/>
    </row>
    <row r="876" spans="1:30" ht="15.6" x14ac:dyDescent="0.25">
      <c r="A876" s="12">
        <v>9</v>
      </c>
      <c r="B876" s="13">
        <v>3.0486901589187898</v>
      </c>
      <c r="C876" s="13">
        <v>818.54064748950998</v>
      </c>
      <c r="D876" s="14">
        <v>0.10422334035341101</v>
      </c>
      <c r="E876" s="14">
        <v>9.3710905366923003E-2</v>
      </c>
      <c r="F876" s="12">
        <v>0.10076781428657799</v>
      </c>
      <c r="G876" s="12">
        <v>3.51909066235674</v>
      </c>
      <c r="H876" s="15">
        <v>50196397.719545104</v>
      </c>
      <c r="I876" s="15">
        <v>1912567.8455524701</v>
      </c>
      <c r="J876">
        <f>560*(1+2.2*10^(-5)*H876/(G876*1000)/((D876-E876)*1000))</f>
        <v>576.71665889937344</v>
      </c>
      <c r="K876">
        <f>(J876*(D876-E876)*1000)^(1/2)</f>
        <v>77.863318592930796</v>
      </c>
      <c r="L876">
        <f>(D876+E876)/2*1000</f>
        <v>98.967122860167009</v>
      </c>
      <c r="M876">
        <f>0.8049-0.3393*F876+(0.2488+0.0393*F876+0.0732*F876*F876)*K876/L876</f>
        <v>0.97015572120746518</v>
      </c>
      <c r="N876">
        <f>H876/1000/(M876*G876*K876)*10^6</f>
        <v>188828584.28288507</v>
      </c>
      <c r="O876">
        <f t="shared" si="52"/>
        <v>19.056350200019299</v>
      </c>
      <c r="P876" s="13">
        <v>818.54064748950998</v>
      </c>
      <c r="Q876">
        <f>R876*B876*1000/K876</f>
        <v>4.1587438476662477</v>
      </c>
      <c r="R876">
        <f>LN(1/(1-F876))</f>
        <v>0.10621400676284781</v>
      </c>
      <c r="S876">
        <v>7</v>
      </c>
      <c r="T876">
        <v>19.083233423814701</v>
      </c>
      <c r="U876">
        <f t="shared" si="53"/>
        <v>193973754.8921296</v>
      </c>
      <c r="V876" s="10">
        <f t="shared" si="54"/>
        <v>2.7247837655428899E-2</v>
      </c>
      <c r="W876">
        <f>6310.7*EXP(-2.62*(C876+273)*0.001-0.669*(D876-E876)/D876)*POWER(B876*(D876-E876)/D876/SQRT(J876*0.01*(D876-E876)),0.115)*POWER(((D876-E876)/D876),0.407)*1000000</f>
        <v>136264273.44941708</v>
      </c>
      <c r="X876" s="10">
        <f t="shared" si="55"/>
        <v>0.27837051807114715</v>
      </c>
      <c r="Y876">
        <f>(H876/N876)*U876</f>
        <v>51564141.015494607</v>
      </c>
      <c r="Z876" s="11">
        <f>ABS(H876-Y876)</f>
        <v>1367743.2959495038</v>
      </c>
      <c r="AA876">
        <v>52838256.736102097</v>
      </c>
      <c r="AB876" s="10">
        <f>ABS(AA876-H876)/H876</f>
        <v>5.2630450322699661E-2</v>
      </c>
      <c r="AD876" s="11"/>
    </row>
    <row r="877" spans="1:30" ht="15.6" x14ac:dyDescent="0.25">
      <c r="A877" s="12">
        <v>10</v>
      </c>
      <c r="B877" s="13">
        <v>3.3146881257015899</v>
      </c>
      <c r="C877" s="13">
        <v>808.63751002258005</v>
      </c>
      <c r="D877" s="14">
        <v>9.3710905366923003E-2</v>
      </c>
      <c r="E877" s="14">
        <v>8.5589084419182004E-2</v>
      </c>
      <c r="F877" s="12">
        <v>8.6576511717631199E-2</v>
      </c>
      <c r="G877" s="12">
        <v>3.5196613015768099</v>
      </c>
      <c r="H877" s="15">
        <v>44620584.922186799</v>
      </c>
      <c r="I877" s="15">
        <v>1528905.02830686</v>
      </c>
      <c r="J877">
        <f>560*(1+2.2*10^(-5)*H877/(G877*1000)/((D877-E877)*1000))</f>
        <v>579.23054900268846</v>
      </c>
      <c r="K877">
        <f>(J877*(D877-E877)*1000)^(1/2)</f>
        <v>68.588678413143043</v>
      </c>
      <c r="L877">
        <f>(D877+E877)/2*1000</f>
        <v>89.649994893052508</v>
      </c>
      <c r="M877">
        <f>0.8049-0.3393*F877+(0.2488+0.0393*F877+0.0732*F877*F877)*K877/L877</f>
        <v>0.9688973363970742</v>
      </c>
      <c r="N877">
        <f>H877/1000/(M877*G877*K877)*10^6</f>
        <v>190767412.48518974</v>
      </c>
      <c r="O877">
        <f t="shared" si="52"/>
        <v>19.066565508288708</v>
      </c>
      <c r="P877" s="13">
        <v>808.63751002258005</v>
      </c>
      <c r="Q877">
        <f>R877*B877*1000/K877</f>
        <v>4.3762875876506087</v>
      </c>
      <c r="R877">
        <f>LN(1/(1-F877))</f>
        <v>9.055566334140841E-2</v>
      </c>
      <c r="S877">
        <v>7</v>
      </c>
      <c r="T877">
        <v>19.122105378190099</v>
      </c>
      <c r="U877">
        <f t="shared" si="53"/>
        <v>201662361.30334854</v>
      </c>
      <c r="V877" s="10">
        <f t="shared" si="54"/>
        <v>5.7111163150072274E-2</v>
      </c>
      <c r="W877">
        <f>6310.7*EXP(-2.62*(C877+273)*0.001-0.669*(D877-E877)/D877)*POWER(B877*(D877-E877)/D877/SQRT(J877*0.01*(D877-E877)),0.115)*POWER(((D877-E877)/D877),0.407)*1000000</f>
        <v>133628807.01991105</v>
      </c>
      <c r="X877" s="10">
        <f t="shared" si="55"/>
        <v>0.29951973830810674</v>
      </c>
      <c r="Y877">
        <f>(H877/N877)*U877</f>
        <v>47168918.427529469</v>
      </c>
      <c r="Z877" s="11">
        <f>ABS(H877-Y877)</f>
        <v>2548333.5053426698</v>
      </c>
      <c r="AA877">
        <v>48430217.2151182</v>
      </c>
      <c r="AB877" s="10">
        <f>ABS(AA877-H877)/H877</f>
        <v>8.5378358431987475E-2</v>
      </c>
      <c r="AD877" s="11"/>
    </row>
    <row r="878" spans="1:30" ht="15.6" x14ac:dyDescent="0.25">
      <c r="A878" s="12">
        <v>11</v>
      </c>
      <c r="B878" s="13">
        <v>3.4200751775934699</v>
      </c>
      <c r="C878" s="13">
        <v>807.486535041004</v>
      </c>
      <c r="D878" s="14">
        <v>8.5589084419182004E-2</v>
      </c>
      <c r="E878" s="14">
        <v>7.9141030311204605E-2</v>
      </c>
      <c r="F878" s="12">
        <v>7.5249422393571103E-2</v>
      </c>
      <c r="G878" s="12">
        <v>3.5200839796869698</v>
      </c>
      <c r="H878" s="15">
        <v>39931102.247653402</v>
      </c>
      <c r="I878" s="15">
        <v>1227172.20500685</v>
      </c>
      <c r="J878">
        <f>560*(1+2.2*10^(-5)*H878/(G878*1000)/((D878-E878)*1000))</f>
        <v>581.67406185772904</v>
      </c>
      <c r="K878">
        <f>(J878*(D878-E878)*1000)^(1/2)</f>
        <v>61.242679759017975</v>
      </c>
      <c r="L878">
        <f>(D878+E878)/2*1000</f>
        <v>82.365057365193309</v>
      </c>
      <c r="M878">
        <f>0.8049-0.3393*F878+(0.2488+0.0393*F878+0.0732*F878*F878)*K878/L878</f>
        <v>0.96687064231258446</v>
      </c>
      <c r="N878">
        <f>H878/1000/(M878*G878*K878)*10^6</f>
        <v>191573623.85086212</v>
      </c>
      <c r="O878">
        <f t="shared" si="52"/>
        <v>19.070782751450885</v>
      </c>
      <c r="P878" s="13">
        <v>807.486535041004</v>
      </c>
      <c r="Q878">
        <f>R878*B878*1000/K878</f>
        <v>4.3687942332130127</v>
      </c>
      <c r="R878">
        <f>LN(1/(1-F878))</f>
        <v>7.8231223661573077E-2</v>
      </c>
      <c r="S878">
        <v>7</v>
      </c>
      <c r="T878">
        <v>19.126138253665601</v>
      </c>
      <c r="U878">
        <f t="shared" si="53"/>
        <v>202477282.62819794</v>
      </c>
      <c r="V878" s="10">
        <f t="shared" si="54"/>
        <v>5.6916283975628069E-2</v>
      </c>
      <c r="W878">
        <f>6310.7*EXP(-2.62*(C878+273)*0.001-0.669*(D878-E878)/D878)*POWER(B878*(D878-E878)/D878/SQRT(J878*0.01*(D878-E878)),0.115)*POWER(((D878-E878)/D878),0.407)*1000000</f>
        <v>127631469.00293317</v>
      </c>
      <c r="X878" s="10">
        <f t="shared" si="55"/>
        <v>0.33377326984067068</v>
      </c>
      <c r="Y878">
        <f>(H878/N878)*U878</f>
        <v>42203832.202640682</v>
      </c>
      <c r="Z878" s="11">
        <f>ABS(H878-Y878)</f>
        <v>2272729.9549872801</v>
      </c>
      <c r="AA878">
        <v>43527882.245453402</v>
      </c>
      <c r="AB878" s="10">
        <f>ABS(AA878-H878)/H878</f>
        <v>9.0074648465567189E-2</v>
      </c>
      <c r="AD878" s="11"/>
    </row>
    <row r="879" spans="1:30" ht="15.6" x14ac:dyDescent="0.25">
      <c r="A879" s="16">
        <v>12</v>
      </c>
      <c r="B879" s="13">
        <v>3.5168093659861301</v>
      </c>
      <c r="C879" s="13">
        <v>803.79188307341997</v>
      </c>
      <c r="D879" s="14">
        <v>7.9141030311204605E-2</v>
      </c>
      <c r="E879" s="14">
        <v>7.3907286885151802E-2</v>
      </c>
      <c r="F879" s="12">
        <v>6.6048402014691504E-2</v>
      </c>
      <c r="G879" s="12">
        <v>3.5204078012606299</v>
      </c>
      <c r="H879" s="15">
        <v>36077982.3078904</v>
      </c>
      <c r="I879" s="15">
        <v>993859.99190387304</v>
      </c>
      <c r="J879">
        <f>560*(1+2.2*10^(-5)*H879/(G879*1000)/((D879-E879)*1000))</f>
        <v>584.123901468241</v>
      </c>
      <c r="K879">
        <f>(J879*(D879-E879)*1000)^(1/2)</f>
        <v>55.291542113687889</v>
      </c>
      <c r="L879">
        <f>(D879+E879)/2*1000</f>
        <v>76.524158598178204</v>
      </c>
      <c r="M879">
        <f>0.8049-0.3393*F879+(0.2488+0.0393*F879+0.0732*F879*F879)*K879/L879</f>
        <v>0.96436321945824399</v>
      </c>
      <c r="N879">
        <f>H879/1000/(M879*G879*K879)*10^6</f>
        <v>192198469.73933083</v>
      </c>
      <c r="O879">
        <f t="shared" si="52"/>
        <v>19.074039092654676</v>
      </c>
      <c r="P879" s="13">
        <v>803.79188307341997</v>
      </c>
      <c r="Q879">
        <f>R879*B879*1000/K879</f>
        <v>4.3461605752891579</v>
      </c>
      <c r="R879">
        <f>LN(1/(1-F879))</f>
        <v>6.8330664381652528E-2</v>
      </c>
      <c r="S879">
        <v>7</v>
      </c>
      <c r="T879">
        <v>19.139163475772801</v>
      </c>
      <c r="U879">
        <f t="shared" si="53"/>
        <v>205131844.80689493</v>
      </c>
      <c r="V879" s="10">
        <f t="shared" si="54"/>
        <v>6.7291769206617461E-2</v>
      </c>
      <c r="W879">
        <f>6310.7*EXP(-2.62*(C879+273)*0.001-0.669*(D879-E879)/D879)*POWER(B879*(D879-E879)/D879/SQRT(J879*0.01*(D879-E879)),0.115)*POWER(((D879-E879)/D879),0.407)*1000000</f>
        <v>122967358.88593951</v>
      </c>
      <c r="X879" s="10">
        <f t="shared" si="55"/>
        <v>0.36020635828831526</v>
      </c>
      <c r="Y879">
        <f>(H879/N879)*U879</f>
        <v>38505733.56679339</v>
      </c>
      <c r="Z879" s="11">
        <f>ABS(H879-Y879)</f>
        <v>2427751.2589029893</v>
      </c>
      <c r="AA879">
        <v>39615299.920029797</v>
      </c>
      <c r="AB879" s="10">
        <f>ABS(AA879-H879)/H879</f>
        <v>9.8046436797707803E-2</v>
      </c>
      <c r="AD879" s="11"/>
    </row>
    <row r="880" spans="1:30" ht="15.6" x14ac:dyDescent="0.25">
      <c r="A880" s="12">
        <v>13</v>
      </c>
      <c r="B880" s="13">
        <v>3.5952347989856102</v>
      </c>
      <c r="C880" s="13">
        <v>800.20515998977203</v>
      </c>
      <c r="D880" s="14">
        <v>7.3907286885151802E-2</v>
      </c>
      <c r="E880" s="14">
        <v>6.9994465909674702E-2</v>
      </c>
      <c r="F880" s="12">
        <v>5.2870752869906099E-2</v>
      </c>
      <c r="G880" s="12">
        <v>3.5206629114783001</v>
      </c>
      <c r="H880" s="15">
        <v>31954877.201315202</v>
      </c>
      <c r="I880" s="15">
        <v>761429.23846001795</v>
      </c>
      <c r="J880">
        <f>560*(1+2.2*10^(-5)*H880/(G880*1000)/((D880-E880)*1000))</f>
        <v>588.57810566236162</v>
      </c>
      <c r="K880">
        <f>(J880*(D880-E880)*1000)^(1/2)</f>
        <v>47.989590095584944</v>
      </c>
      <c r="L880">
        <f>(D880+E880)/2*1000</f>
        <v>71.950876397413253</v>
      </c>
      <c r="M880">
        <f>0.8049-0.3393*F880+(0.2488+0.0393*F880+0.0732*F880*F880)*K880/L880</f>
        <v>0.95442720096106071</v>
      </c>
      <c r="N880">
        <f>H880/1000/(M880*G880*K880)*10^6</f>
        <v>198163132.67032868</v>
      </c>
      <c r="O880">
        <f t="shared" si="52"/>
        <v>19.104601151812954</v>
      </c>
      <c r="P880" s="13">
        <v>800.20515998977203</v>
      </c>
      <c r="Q880">
        <f>R880*B880*1000/K880</f>
        <v>4.0694685550851997</v>
      </c>
      <c r="R880">
        <f>LN(1/(1-F880))</f>
        <v>5.4319714506688814E-2</v>
      </c>
      <c r="S880">
        <v>7</v>
      </c>
      <c r="T880">
        <v>19.148931691033699</v>
      </c>
      <c r="U880">
        <f t="shared" si="53"/>
        <v>207145435.40599841</v>
      </c>
      <c r="V880" s="10">
        <f t="shared" si="54"/>
        <v>4.5327819633397777E-2</v>
      </c>
      <c r="W880">
        <f>6310.7*EXP(-2.62*(C880+273)*0.001-0.669*(D880-E880)/D880)*POWER(B880*(D880-E880)/D880/SQRT(J880*0.01*(D880-E880)),0.115)*POWER(((D880-E880)/D880),0.407)*1000000</f>
        <v>113618517.99829669</v>
      </c>
      <c r="X880" s="10">
        <f t="shared" si="55"/>
        <v>0.42664149245502414</v>
      </c>
      <c r="Y880">
        <f>(H880/N880)*U880</f>
        <v>33403322.111503791</v>
      </c>
      <c r="Z880" s="11">
        <f>ABS(H880-Y880)</f>
        <v>1448444.9101885892</v>
      </c>
      <c r="AA880">
        <v>34883000.663855001</v>
      </c>
      <c r="AB880" s="10">
        <f>ABS(AA880-H880)/H880</f>
        <v>9.1633068845568391E-2</v>
      </c>
      <c r="AD880" s="11"/>
    </row>
    <row r="881" spans="1:30" ht="15.6" x14ac:dyDescent="0.25">
      <c r="A881" s="12">
        <v>9</v>
      </c>
      <c r="B881" s="13">
        <v>2.9923436557141598</v>
      </c>
      <c r="C881" s="13">
        <v>817.06537969261399</v>
      </c>
      <c r="D881" s="14">
        <v>0.108154134932234</v>
      </c>
      <c r="E881" s="14">
        <v>9.8484871497772297E-2</v>
      </c>
      <c r="F881" s="12">
        <v>8.9320037895222804E-2</v>
      </c>
      <c r="G881" s="12">
        <v>3.5192124428871301</v>
      </c>
      <c r="H881" s="15">
        <v>48674093.8501224</v>
      </c>
      <c r="I881" s="15">
        <v>1800090.66413718</v>
      </c>
      <c r="J881">
        <f>560*(1+2.2*10^(-5)*H881/(G881*1000)/((D881-E881)*1000))</f>
        <v>577.62258873019209</v>
      </c>
      <c r="K881">
        <f>(J881*(D881-E881)*1000)^(1/2)</f>
        <v>74.734095138216233</v>
      </c>
      <c r="L881">
        <f>(D881+E881)/2*1000</f>
        <v>103.31950321500315</v>
      </c>
      <c r="M881">
        <f>0.8049-0.3393*F881+(0.2488+0.0393*F881+0.0732*F881*F881)*K881/L881</f>
        <v>0.95751972227119209</v>
      </c>
      <c r="N881">
        <f>H881/1000/(M881*G881*K881)*10^6</f>
        <v>193279539.44064409</v>
      </c>
      <c r="O881">
        <f t="shared" si="52"/>
        <v>19.07964808984698</v>
      </c>
      <c r="P881" s="13">
        <v>817.06537969261399</v>
      </c>
      <c r="Q881">
        <f>R881*B881*1000/K881</f>
        <v>3.7462805348814365</v>
      </c>
      <c r="R881">
        <f>LN(1/(1-F881))</f>
        <v>9.3563747390323512E-2</v>
      </c>
      <c r="S881">
        <v>7</v>
      </c>
      <c r="T881">
        <v>19.086748594868101</v>
      </c>
      <c r="U881">
        <f t="shared" si="53"/>
        <v>194656805.63721067</v>
      </c>
      <c r="V881" s="10">
        <f t="shared" si="54"/>
        <v>7.12577337752576E-3</v>
      </c>
      <c r="W881">
        <f>6310.7*EXP(-2.62*(C881+273)*0.001-0.669*(D881-E881)/D881)*POWER(B881*(D881-E881)/D881/SQRT(J881*0.01*(D881-E881)),0.115)*POWER(((D881-E881)/D881),0.407)*1000000</f>
        <v>129766069.72774619</v>
      </c>
      <c r="X881" s="10">
        <f t="shared" si="55"/>
        <v>0.32860938046886645</v>
      </c>
      <c r="Y881">
        <f>(H881/N881)*U881</f>
        <v>49020934.412254795</v>
      </c>
      <c r="Z881" s="11">
        <f>ABS(H881-Y881)</f>
        <v>346840.5621323958</v>
      </c>
      <c r="AA881">
        <v>51512203.559831098</v>
      </c>
      <c r="AB881" s="10">
        <f>ABS(AA881-H881)/H881</f>
        <v>5.8308424157783499E-2</v>
      </c>
      <c r="AD881" s="11"/>
    </row>
    <row r="882" spans="1:30" ht="15.6" x14ac:dyDescent="0.25">
      <c r="A882" s="12">
        <v>10</v>
      </c>
      <c r="B882" s="13">
        <v>3.26581030087744</v>
      </c>
      <c r="C882" s="13">
        <v>807.927563856902</v>
      </c>
      <c r="D882" s="14">
        <v>9.8484871497772297E-2</v>
      </c>
      <c r="E882" s="14">
        <v>8.8882494418512592E-2</v>
      </c>
      <c r="F882" s="12">
        <v>9.74021361835085E-2</v>
      </c>
      <c r="G882" s="12">
        <v>3.5197473466198299</v>
      </c>
      <c r="H882" s="15">
        <v>48341422.029884703</v>
      </c>
      <c r="I882" s="15">
        <v>1752723.2958575401</v>
      </c>
      <c r="J882">
        <f>560*(1+2.2*10^(-5)*H882/(G882*1000)/((D882-E882)*1000))</f>
        <v>577.6213786240379</v>
      </c>
      <c r="K882">
        <f>(J882*(D882-E882)*1000)^(1/2)</f>
        <v>74.475085005589975</v>
      </c>
      <c r="L882">
        <f>(D882+E882)/2*1000</f>
        <v>93.683682958142441</v>
      </c>
      <c r="M882">
        <f>0.8049-0.3393*F882+(0.2488+0.0393*F882+0.0732*F882*F882)*K882/L882</f>
        <v>0.97323342577434979</v>
      </c>
      <c r="N882">
        <f>H882/1000/(M882*G882*K882)*10^6</f>
        <v>189487212.67953795</v>
      </c>
      <c r="O882">
        <f t="shared" si="52"/>
        <v>19.059832100946274</v>
      </c>
      <c r="P882" s="13">
        <v>807.927563856902</v>
      </c>
      <c r="Q882">
        <f>R882*B882*1000/K882</f>
        <v>4.4937743265453509</v>
      </c>
      <c r="R882">
        <f>LN(1/(1-F882))</f>
        <v>0.10247815829213486</v>
      </c>
      <c r="S882">
        <v>7</v>
      </c>
      <c r="T882">
        <v>19.125464664857201</v>
      </c>
      <c r="U882">
        <f t="shared" si="53"/>
        <v>202340942.12053943</v>
      </c>
      <c r="V882" s="10">
        <f t="shared" si="54"/>
        <v>6.7834284220222224E-2</v>
      </c>
      <c r="W882">
        <f>6310.7*EXP(-2.62*(C882+273)*0.001-0.669*(D882-E882)/D882)*POWER(B882*(D882-E882)/D882/SQRT(J882*0.01*(D882-E882)),0.115)*POWER(((D882-E882)/D882),0.407)*1000000</f>
        <v>139767020.93749541</v>
      </c>
      <c r="X882" s="10">
        <f t="shared" si="55"/>
        <v>0.26239338812867369</v>
      </c>
      <c r="Y882">
        <f>(H882/N882)*U882</f>
        <v>51620627.791469619</v>
      </c>
      <c r="Z882" s="11">
        <f>ABS(H882-Y882)</f>
        <v>3279205.7615849152</v>
      </c>
      <c r="AA882">
        <v>51937878.728627101</v>
      </c>
      <c r="AB882" s="10">
        <f>ABS(AA882-H882)/H882</f>
        <v>7.4396998427540356E-2</v>
      </c>
      <c r="AD882" s="11"/>
    </row>
    <row r="883" spans="1:30" ht="15.6" x14ac:dyDescent="0.25">
      <c r="A883" s="12">
        <v>11</v>
      </c>
      <c r="B883" s="13">
        <v>3.38583520780917</v>
      </c>
      <c r="C883" s="13">
        <v>804.827891681241</v>
      </c>
      <c r="D883" s="14">
        <v>8.8882494418512592E-2</v>
      </c>
      <c r="E883" s="14">
        <v>8.1137299682341804E-2</v>
      </c>
      <c r="F883" s="12">
        <v>8.7041780372470998E-2</v>
      </c>
      <c r="G883" s="12">
        <v>3.52025690514796</v>
      </c>
      <c r="H883" s="15">
        <v>44197414.714252599</v>
      </c>
      <c r="I883" s="15">
        <v>1460054.0322888</v>
      </c>
      <c r="J883">
        <f>560*(1+2.2*10^(-5)*H883/(G883*1000)/((D883-E883)*1000))</f>
        <v>579.97104883270868</v>
      </c>
      <c r="K883">
        <f>(J883*(D883-E883)*1000)^(1/2)</f>
        <v>67.022300128767185</v>
      </c>
      <c r="L883">
        <f>(D883+E883)/2*1000</f>
        <v>85.009897050427185</v>
      </c>
      <c r="M883">
        <f>0.8049-0.3393*F883+(0.2488+0.0393*F883+0.0732*F883*F883)*K883/L883</f>
        <v>0.97465626887978618</v>
      </c>
      <c r="N883">
        <f>H883/1000/(M883*G883*K883)*10^6</f>
        <v>192199254.44866806</v>
      </c>
      <c r="O883">
        <f t="shared" si="52"/>
        <v>19.074043175453756</v>
      </c>
      <c r="P883" s="13">
        <v>804.827891681241</v>
      </c>
      <c r="Q883">
        <f>R883*B883*1000/K883</f>
        <v>4.6004334073836519</v>
      </c>
      <c r="R883">
        <f>LN(1/(1-F883))</f>
        <v>9.1065161068953071E-2</v>
      </c>
      <c r="S883">
        <v>7</v>
      </c>
      <c r="T883">
        <v>19.138341043449302</v>
      </c>
      <c r="U883">
        <f t="shared" si="53"/>
        <v>204963207.10320145</v>
      </c>
      <c r="V883" s="10">
        <f t="shared" si="54"/>
        <v>6.6410000866794938E-2</v>
      </c>
      <c r="W883">
        <f>6310.7*EXP(-2.62*(C883+273)*0.001-0.669*(D883-E883)/D883)*POWER(B883*(D883-E883)/D883/SQRT(J883*0.01*(D883-E883)),0.115)*POWER(((D883-E883)/D883),0.407)*1000000</f>
        <v>136000569.43027249</v>
      </c>
      <c r="X883" s="10">
        <f t="shared" si="55"/>
        <v>0.29239803858554991</v>
      </c>
      <c r="Y883">
        <f>(H883/N883)*U883</f>
        <v>47132565.063736208</v>
      </c>
      <c r="Z883" s="11">
        <f>ABS(H883-Y883)</f>
        <v>2935150.3494836092</v>
      </c>
      <c r="AA883">
        <v>47799704.653240502</v>
      </c>
      <c r="AB883" s="10">
        <f>ABS(AA883-H883)/H883</f>
        <v>8.150453962698076E-2</v>
      </c>
      <c r="AD883" s="11"/>
    </row>
    <row r="884" spans="1:30" ht="15.6" x14ac:dyDescent="0.25">
      <c r="A884" s="12">
        <v>12</v>
      </c>
      <c r="B884" s="13">
        <v>3.4966550540128098</v>
      </c>
      <c r="C884" s="13">
        <v>804.09399768980404</v>
      </c>
      <c r="D884" s="14">
        <v>8.1137299682341804E-2</v>
      </c>
      <c r="E884" s="14">
        <v>7.497095476816111E-2</v>
      </c>
      <c r="F884" s="12">
        <v>7.5905340752248696E-2</v>
      </c>
      <c r="G884" s="12">
        <v>3.5206515202051101</v>
      </c>
      <c r="H884" s="15">
        <v>39084641.489808001</v>
      </c>
      <c r="I884" s="15">
        <v>1141944.23335328</v>
      </c>
      <c r="J884">
        <f>560*(1+2.2*10^(-5)*H884/(G884*1000)/((D884-E884)*1000))</f>
        <v>582.18022703141833</v>
      </c>
      <c r="K884">
        <f>(J884*(D884-E884)*1000)^(1/2)</f>
        <v>59.915975182681855</v>
      </c>
      <c r="L884">
        <f>(D884+E884)/2*1000</f>
        <v>78.054127225251463</v>
      </c>
      <c r="M884">
        <f>0.8049-0.3393*F884+(0.2488+0.0393*F884+0.0732*F884*F884)*K884/L884</f>
        <v>0.97274300328674124</v>
      </c>
      <c r="N884">
        <f>H884/1000/(M884*G884*K884)*10^6</f>
        <v>190476913.32701778</v>
      </c>
      <c r="O884">
        <f t="shared" si="52"/>
        <v>19.065041555302521</v>
      </c>
      <c r="P884" s="13">
        <v>804.09399768980404</v>
      </c>
      <c r="Q884">
        <f>R884*B884*1000/K884</f>
        <v>4.606928834168353</v>
      </c>
      <c r="R884">
        <f>LN(1/(1-F884))</f>
        <v>7.8940767514267166E-2</v>
      </c>
      <c r="S884">
        <v>7</v>
      </c>
      <c r="T884">
        <v>19.140982572125001</v>
      </c>
      <c r="U884">
        <f t="shared" si="53"/>
        <v>205505339.00547588</v>
      </c>
      <c r="V884" s="10">
        <f t="shared" si="54"/>
        <v>7.8898935393061198E-2</v>
      </c>
      <c r="W884">
        <f>6310.7*EXP(-2.62*(C884+273)*0.001-0.669*(D884-E884)/D884)*POWER(B884*(D884-E884)/D884/SQRT(J884*0.01*(D884-E884)),0.115)*POWER(((D884-E884)/D884),0.407)*1000000</f>
        <v>129959365.15456845</v>
      </c>
      <c r="X884" s="10">
        <f t="shared" si="55"/>
        <v>0.31771592218396871</v>
      </c>
      <c r="Y884">
        <f>(H884/N884)*U884</f>
        <v>42168378.093573317</v>
      </c>
      <c r="Z884" s="11">
        <f>ABS(H884-Y884)</f>
        <v>3083736.6037653163</v>
      </c>
      <c r="AA884">
        <v>42939860.289796099</v>
      </c>
      <c r="AB884" s="10">
        <f>ABS(AA884-H884)/H884</f>
        <v>9.8637691252545165E-2</v>
      </c>
      <c r="AD884" s="11"/>
    </row>
    <row r="885" spans="1:30" ht="15.6" x14ac:dyDescent="0.25">
      <c r="A885" s="12">
        <v>13</v>
      </c>
      <c r="B885" s="13">
        <v>3.5952521435589202</v>
      </c>
      <c r="C885" s="13">
        <v>802.00733923879898</v>
      </c>
      <c r="D885" s="14">
        <v>7.497095476816111E-2</v>
      </c>
      <c r="E885" s="14">
        <v>7.0006516338503799E-2</v>
      </c>
      <c r="F885" s="12">
        <v>6.6129949259188095E-2</v>
      </c>
      <c r="G885" s="12">
        <v>3.5209541294364999</v>
      </c>
      <c r="H885" s="15">
        <v>35666590.568080202</v>
      </c>
      <c r="I885" s="15">
        <v>926954.11113364797</v>
      </c>
      <c r="J885">
        <f>560*(1+2.2*10^(-5)*H885/(G885*1000)/((D885-E885)*1000))</f>
        <v>585.13864170890804</v>
      </c>
      <c r="K885">
        <f>(J885*(D885-E885)*1000)^(1/2)</f>
        <v>53.896982842986525</v>
      </c>
      <c r="L885">
        <f>(D885+E885)/2*1000</f>
        <v>72.488735553332461</v>
      </c>
      <c r="M885">
        <f>0.8049-0.3393*F885+(0.2488+0.0393*F885+0.0732*F885*F885)*K885/L885</f>
        <v>0.96962078554405273</v>
      </c>
      <c r="N885">
        <f>H885/1000/(M885*G885*K885)*10^6</f>
        <v>193836187.11414087</v>
      </c>
      <c r="O885">
        <f t="shared" si="52"/>
        <v>19.082523964005354</v>
      </c>
      <c r="P885" s="13">
        <v>802.00733923879898</v>
      </c>
      <c r="Q885">
        <f>R885*B885*1000/K885</f>
        <v>4.5638899417814782</v>
      </c>
      <c r="R885">
        <f>LN(1/(1-F885))</f>
        <v>6.8417982402196958E-2</v>
      </c>
      <c r="S885">
        <v>7</v>
      </c>
      <c r="T885">
        <v>19.147764636618302</v>
      </c>
      <c r="U885">
        <f t="shared" si="53"/>
        <v>206903826.42381614</v>
      </c>
      <c r="V885" s="10">
        <f t="shared" si="54"/>
        <v>6.7415891244189438E-2</v>
      </c>
      <c r="W885">
        <f>6310.7*EXP(-2.62*(C885+273)*0.001-0.669*(D885-E885)/D885)*POWER(B885*(D885-E885)/D885/SQRT(J885*0.01*(D885-E885)),0.115)*POWER(((D885-E885)/D885),0.407)*1000000</f>
        <v>124299263.77075832</v>
      </c>
      <c r="X885" s="10">
        <f t="shared" si="55"/>
        <v>0.35874066849259462</v>
      </c>
      <c r="Y885">
        <f>(H885/N885)*U885</f>
        <v>38071085.55886893</v>
      </c>
      <c r="Z885" s="11">
        <f>ABS(H885-Y885)</f>
        <v>2404494.990788728</v>
      </c>
      <c r="AA885">
        <v>38829546.807165802</v>
      </c>
      <c r="AB885" s="10">
        <f>ABS(AA885-H885)/H885</f>
        <v>8.8681205259812129E-2</v>
      </c>
      <c r="AD885" s="11"/>
    </row>
    <row r="886" spans="1:30" ht="15.6" x14ac:dyDescent="0.25">
      <c r="A886" s="12">
        <v>8</v>
      </c>
      <c r="B886" s="13">
        <v>2.9518490639314998</v>
      </c>
      <c r="C886" s="13">
        <v>826.13910908485298</v>
      </c>
      <c r="D886" s="14">
        <v>0.11221534275644601</v>
      </c>
      <c r="E886" s="14">
        <v>0.10217939366885199</v>
      </c>
      <c r="F886" s="12">
        <v>8.9355103597527102E-2</v>
      </c>
      <c r="G886" s="12">
        <v>3.51904354148148</v>
      </c>
      <c r="H886" s="15">
        <v>47973270.676023997</v>
      </c>
      <c r="I886" s="15">
        <v>1778933.48132616</v>
      </c>
      <c r="J886">
        <f>560*(1+2.2*10^(-5)*H886/(G886*1000)/((D886-E886)*1000))</f>
        <v>576.73504738185034</v>
      </c>
      <c r="K886">
        <f>(J886*(D886-E886)*1000)^(1/2)</f>
        <v>76.079455653647869</v>
      </c>
      <c r="L886">
        <f>(D886+E886)/2*1000</f>
        <v>107.197368212649</v>
      </c>
      <c r="M886">
        <f>0.8049-0.3393*F886+(0.2488+0.0393*F886+0.0732*F886*F886)*K886/L886</f>
        <v>0.95406568146820514</v>
      </c>
      <c r="N886">
        <f>H886/1000/(M886*G886*K886)*10^6</f>
        <v>187814456.21564764</v>
      </c>
      <c r="O886">
        <f t="shared" si="52"/>
        <v>19.050965098430027</v>
      </c>
      <c r="P886" s="13">
        <v>826.13910908485298</v>
      </c>
      <c r="Q886">
        <f>R886*B886*1000/K886</f>
        <v>3.6317258163670223</v>
      </c>
      <c r="R886">
        <f>LN(1/(1-F886))</f>
        <v>9.3602253099115365E-2</v>
      </c>
      <c r="S886">
        <v>7</v>
      </c>
      <c r="T886">
        <v>19.052934197703401</v>
      </c>
      <c r="U886">
        <f t="shared" si="53"/>
        <v>188184645.87539306</v>
      </c>
      <c r="V886" s="10">
        <f t="shared" si="54"/>
        <v>1.971039222456737E-3</v>
      </c>
      <c r="W886">
        <f>6310.7*EXP(-2.62*(C886+273)*0.001-0.669*(D886-E886)/D886)*POWER(B886*(D886-E886)/D886/SQRT(J886*0.01*(D886-E886)),0.115)*POWER(((D886-E886)/D886),0.407)*1000000</f>
        <v>126280730.55227098</v>
      </c>
      <c r="X886" s="10">
        <f t="shared" si="55"/>
        <v>0.32763040131865001</v>
      </c>
      <c r="Y886">
        <f>(H886/N886)*U886</f>
        <v>48067827.874155976</v>
      </c>
      <c r="Z886" s="11">
        <f>ABS(H886-Y886)</f>
        <v>94557.198131978512</v>
      </c>
      <c r="AA886">
        <v>51173602.815091297</v>
      </c>
      <c r="AB886" s="10">
        <f>ABS(AA886-H886)/H886</f>
        <v>6.6710734831485152E-2</v>
      </c>
      <c r="AD886" s="11"/>
    </row>
    <row r="887" spans="1:30" ht="15.6" x14ac:dyDescent="0.25">
      <c r="A887" s="12">
        <v>9</v>
      </c>
      <c r="B887" s="13">
        <v>3.0632533764660299</v>
      </c>
      <c r="C887" s="13">
        <v>816.25420353318202</v>
      </c>
      <c r="D887" s="14">
        <v>0.10217939366885199</v>
      </c>
      <c r="E887" s="14">
        <v>9.2452240687723702E-2</v>
      </c>
      <c r="F887" s="12">
        <v>9.51037411565199E-2</v>
      </c>
      <c r="G887" s="12">
        <v>3.51960701991228</v>
      </c>
      <c r="H887" s="15">
        <v>47695615.827793501</v>
      </c>
      <c r="I887" s="15">
        <v>1717742.4474150599</v>
      </c>
      <c r="J887">
        <f>560*(1+2.2*10^(-5)*H887/(G887*1000)/((D887-E887)*1000))</f>
        <v>577.16363408004668</v>
      </c>
      <c r="K887">
        <f>(J887*(D887-E887)*1000)^(1/2)</f>
        <v>74.927691568875687</v>
      </c>
      <c r="L887">
        <f>(D887+E887)/2*1000</f>
        <v>97.315817178287858</v>
      </c>
      <c r="M887">
        <f>0.8049-0.3393*F887+(0.2488+0.0393*F887+0.0732*F887*F887)*K887/L887</f>
        <v>0.96758075364500462</v>
      </c>
      <c r="N887">
        <f>H887/1000/(M887*G887*K887)*10^6</f>
        <v>186919543.41882259</v>
      </c>
      <c r="O887">
        <f t="shared" si="52"/>
        <v>19.046188833137954</v>
      </c>
      <c r="P887" s="13">
        <v>816.25420353318202</v>
      </c>
      <c r="Q887">
        <f>R887*B887*1000/K887</f>
        <v>4.0856209093374654</v>
      </c>
      <c r="R887">
        <f>LN(1/(1-F887))</f>
        <v>9.9934972965035701E-2</v>
      </c>
      <c r="S887">
        <v>7</v>
      </c>
      <c r="T887">
        <v>19.091452007996701</v>
      </c>
      <c r="U887">
        <f t="shared" si="53"/>
        <v>195574513.50022033</v>
      </c>
      <c r="V887" s="10">
        <f t="shared" si="54"/>
        <v>4.6303184370640807E-2</v>
      </c>
      <c r="W887">
        <f>6310.7*EXP(-2.62*(C887+273)*0.001-0.669*(D887-E887)/D887)*POWER(B887*(D887-E887)/D887/SQRT(J887*0.01*(D887-E887)),0.115)*POWER(((D887-E887)/D887),0.407)*1000000</f>
        <v>134176747.74942264</v>
      </c>
      <c r="X887" s="10">
        <f t="shared" si="55"/>
        <v>0.28216843838111372</v>
      </c>
      <c r="Y887">
        <f>(H887/N887)*U887</f>
        <v>49904074.721139073</v>
      </c>
      <c r="Z887" s="11">
        <f>ABS(H887-Y887)</f>
        <v>2208458.8933455721</v>
      </c>
      <c r="AA887">
        <v>51652618.890094399</v>
      </c>
      <c r="AB887" s="10">
        <f>ABS(AA887-H887)/H887</f>
        <v>8.2963664345749935E-2</v>
      </c>
      <c r="AD887" s="11"/>
    </row>
    <row r="888" spans="1:30" ht="15.6" x14ac:dyDescent="0.25">
      <c r="A888" s="12">
        <v>10</v>
      </c>
      <c r="B888" s="13">
        <v>3.3287125041657002</v>
      </c>
      <c r="C888" s="13">
        <v>807.74324654179804</v>
      </c>
      <c r="D888" s="14">
        <v>9.2452240687723702E-2</v>
      </c>
      <c r="E888" s="14">
        <v>8.4688303327147801E-2</v>
      </c>
      <c r="F888" s="12">
        <v>8.3887081532383903E-2</v>
      </c>
      <c r="G888" s="12">
        <v>3.5201316310624802</v>
      </c>
      <c r="H888" s="15">
        <v>43152416.268251002</v>
      </c>
      <c r="I888" s="15">
        <v>1414024.36272168</v>
      </c>
      <c r="J888">
        <f>560*(1+2.2*10^(-5)*H888/(G888*1000)/((D888-E888)*1000))</f>
        <v>579.45247652208343</v>
      </c>
      <c r="K888">
        <f>(J888*(D888-E888)*1000)^(1/2)</f>
        <v>67.073338452383851</v>
      </c>
      <c r="L888">
        <f>(D888+E888)/2*1000</f>
        <v>88.570272007435747</v>
      </c>
      <c r="M888">
        <f>0.8049-0.3393*F888+(0.2488+0.0393*F888+0.0732*F888*F888)*K888/L888</f>
        <v>0.96773743698150172</v>
      </c>
      <c r="N888">
        <f>H888/1000/(M888*G888*K888)*10^6</f>
        <v>188859462.6424717</v>
      </c>
      <c r="O888">
        <f t="shared" si="52"/>
        <v>19.056513712526016</v>
      </c>
      <c r="P888" s="13">
        <v>807.74324654179804</v>
      </c>
      <c r="Q888">
        <f>R888*B888*1000/K888</f>
        <v>4.3481853050650949</v>
      </c>
      <c r="R888">
        <f>LN(1/(1-F888))</f>
        <v>8.7615648469290305E-2</v>
      </c>
      <c r="S888">
        <v>7</v>
      </c>
      <c r="T888">
        <v>19.125222343700401</v>
      </c>
      <c r="U888">
        <f t="shared" si="53"/>
        <v>202291916.56958061</v>
      </c>
      <c r="V888" s="10">
        <f t="shared" si="54"/>
        <v>7.1124071514159615E-2</v>
      </c>
      <c r="W888">
        <f>6310.7*EXP(-2.62*(C888+273)*0.001-0.669*(D888-E888)/D888)*POWER(B888*(D888-E888)/D888/SQRT(J888*0.01*(D888-E888)),0.115)*POWER(((D888-E888)/D888),0.407)*1000000</f>
        <v>132396175.73593637</v>
      </c>
      <c r="X888" s="10">
        <f t="shared" si="55"/>
        <v>0.29896985894440203</v>
      </c>
      <c r="Y888">
        <f>(H888/N888)*U888</f>
        <v>46221591.808922872</v>
      </c>
      <c r="Z888" s="11">
        <f>ABS(H888-Y888)</f>
        <v>3069175.5406718701</v>
      </c>
      <c r="AA888">
        <v>47566673.5759845</v>
      </c>
      <c r="AB888" s="10">
        <f>ABS(AA888-H888)/H888</f>
        <v>0.10229455704850642</v>
      </c>
      <c r="AD888" s="11"/>
    </row>
    <row r="889" spans="1:30" ht="15.6" x14ac:dyDescent="0.25">
      <c r="A889" s="12">
        <v>11</v>
      </c>
      <c r="B889" s="13">
        <v>3.4298616567496798</v>
      </c>
      <c r="C889" s="13">
        <v>806.309770108826</v>
      </c>
      <c r="D889" s="14">
        <v>8.4688303327147801E-2</v>
      </c>
      <c r="E889" s="14">
        <v>7.8576071927932409E-2</v>
      </c>
      <c r="F889" s="12">
        <v>7.2088143757658693E-2</v>
      </c>
      <c r="G889" s="12">
        <v>3.5205341342689001</v>
      </c>
      <c r="H889" s="15">
        <v>38397646.407733701</v>
      </c>
      <c r="I889" s="15">
        <v>1109291.48910151</v>
      </c>
      <c r="J889">
        <f>560*(1+2.2*10^(-5)*H889/(G889*1000)/((D889-E889)*1000))</f>
        <v>581.98401267510633</v>
      </c>
      <c r="K889">
        <f>(J889*(D889-E889)*1000)^(1/2)</f>
        <v>59.642442573339949</v>
      </c>
      <c r="L889">
        <f>(D889+E889)/2*1000</f>
        <v>81.632187627540105</v>
      </c>
      <c r="M889">
        <f>0.8049-0.3393*F889+(0.2488+0.0393*F889+0.0732*F889*F889)*K889/L889</f>
        <v>0.96456759884746401</v>
      </c>
      <c r="N889">
        <f>H889/1000/(M889*G889*K889)*10^6</f>
        <v>189586738.40575323</v>
      </c>
      <c r="O889">
        <f t="shared" si="52"/>
        <v>19.060357200221585</v>
      </c>
      <c r="P889" s="13">
        <v>806.309770108826</v>
      </c>
      <c r="Q889">
        <f>R889*B889*1000/K889</f>
        <v>4.3025940451204781</v>
      </c>
      <c r="R889">
        <f>LN(1/(1-F889))</f>
        <v>7.4818533204536505E-2</v>
      </c>
      <c r="S889">
        <v>7</v>
      </c>
      <c r="T889">
        <v>19.129845232230998</v>
      </c>
      <c r="U889">
        <f t="shared" si="53"/>
        <v>203229254.48554549</v>
      </c>
      <c r="V889" s="10">
        <f t="shared" si="54"/>
        <v>7.1959231930002254E-2</v>
      </c>
      <c r="W889">
        <f>6310.7*EXP(-2.62*(C889+273)*0.001-0.669*(D889-E889)/D889)*POWER(B889*(D889-E889)/D889/SQRT(J889*0.01*(D889-E889)),0.115)*POWER(((D889-E889)/D889),0.407)*1000000</f>
        <v>125879266.6069466</v>
      </c>
      <c r="X889" s="10">
        <f t="shared" si="55"/>
        <v>0.33603337625050544</v>
      </c>
      <c r="Y889">
        <f>(H889/N889)*U889</f>
        <v>41160711.551154025</v>
      </c>
      <c r="Z889" s="11">
        <f>ABS(H889-Y889)</f>
        <v>2763065.1434203237</v>
      </c>
      <c r="AA889">
        <v>42544998.2226042</v>
      </c>
      <c r="AB889" s="10">
        <f>ABS(AA889-H889)/H889</f>
        <v>0.10801057363857534</v>
      </c>
      <c r="AD889" s="11"/>
    </row>
    <row r="890" spans="1:30" ht="15.6" x14ac:dyDescent="0.25">
      <c r="A890" s="12">
        <v>12</v>
      </c>
      <c r="B890" s="13">
        <v>3.52151141167883</v>
      </c>
      <c r="C890" s="13">
        <v>803.03883916111101</v>
      </c>
      <c r="D890" s="14">
        <v>7.8576071927932409E-2</v>
      </c>
      <c r="E890" s="14">
        <v>7.3645985525288393E-2</v>
      </c>
      <c r="F890" s="12">
        <v>6.2663097964016007E-2</v>
      </c>
      <c r="G890" s="12">
        <v>3.5208398270944801</v>
      </c>
      <c r="H890" s="15">
        <v>34983863.7013423</v>
      </c>
      <c r="I890" s="15">
        <v>903630.67030107696</v>
      </c>
      <c r="J890">
        <f>560*(1+2.2*10^(-5)*H890/(G890*1000)/((D890-E890)*1000))</f>
        <v>584.8300549854074</v>
      </c>
      <c r="K890">
        <f>(J890*(D890-E890)*1000)^(1/2)</f>
        <v>53.696021285949193</v>
      </c>
      <c r="L890">
        <f>(D890+E890)/2*1000</f>
        <v>76.111028726610414</v>
      </c>
      <c r="M890">
        <f>0.8049-0.3393*F890+(0.2488+0.0393*F890+0.0732*F890*F890)*K890/L890</f>
        <v>0.96110597759837757</v>
      </c>
      <c r="N890">
        <f>H890/1000/(M890*G890*K890)*10^6</f>
        <v>192534303.72768101</v>
      </c>
      <c r="O890">
        <f t="shared" si="52"/>
        <v>19.075784896998925</v>
      </c>
      <c r="P890" s="13">
        <v>803.03883916111101</v>
      </c>
      <c r="Q890">
        <f>R890*B890*1000/K890</f>
        <v>4.2439984927999399</v>
      </c>
      <c r="R890">
        <f>LN(1/(1-F890))</f>
        <v>6.4712507433926092E-2</v>
      </c>
      <c r="S890">
        <v>7</v>
      </c>
      <c r="T890">
        <v>19.140850894942901</v>
      </c>
      <c r="U890">
        <f t="shared" si="53"/>
        <v>205478280.42306712</v>
      </c>
      <c r="V890" s="10">
        <f t="shared" si="54"/>
        <v>6.7229457009873775E-2</v>
      </c>
      <c r="W890">
        <f>6310.7*EXP(-2.62*(C890+273)*0.001-0.669*(D890-E890)/D890)*POWER(B890*(D890-E890)/D890/SQRT(J890*0.01*(D890-E890)),0.115)*POWER(((D890-E890)/D890),0.407)*1000000</f>
        <v>120568709.30944811</v>
      </c>
      <c r="X890" s="10">
        <f t="shared" si="55"/>
        <v>0.37378063557972746</v>
      </c>
      <c r="Y890">
        <f>(H890/N890)*U890</f>
        <v>37335809.862090975</v>
      </c>
      <c r="Z890" s="11">
        <f>ABS(H890-Y890)</f>
        <v>2351946.1607486755</v>
      </c>
      <c r="AA890">
        <v>38579262.3046683</v>
      </c>
      <c r="AB890" s="10">
        <f>ABS(AA890-H890)/H890</f>
        <v>0.10277305657316656</v>
      </c>
      <c r="AD890" s="11"/>
    </row>
    <row r="891" spans="1:30" ht="15.6" x14ac:dyDescent="0.25">
      <c r="A891" s="16">
        <v>13</v>
      </c>
      <c r="B891" s="13">
        <v>3.5952284619048802</v>
      </c>
      <c r="C891" s="13">
        <v>798.80111948203603</v>
      </c>
      <c r="D891" s="14">
        <v>7.3645985525288393E-2</v>
      </c>
      <c r="E891" s="14">
        <v>6.9998437973180297E-2</v>
      </c>
      <c r="F891" s="12">
        <v>4.9460964229128303E-2</v>
      </c>
      <c r="G891" s="12">
        <v>3.5210794750824701</v>
      </c>
      <c r="H891" s="15">
        <v>31254953.664836101</v>
      </c>
      <c r="I891" s="15">
        <v>709059.478278202</v>
      </c>
      <c r="J891">
        <f>560*(1+2.2*10^(-5)*H891/(G891*1000)/((D891-E891)*1000))</f>
        <v>589.9814599547384</v>
      </c>
      <c r="K891">
        <f>(J891*(D891-E891)*1000)^(1/2)</f>
        <v>46.389496979888314</v>
      </c>
      <c r="L891">
        <f>(D891+E891)/2*1000</f>
        <v>71.822211749234341</v>
      </c>
      <c r="M891">
        <f>0.8049-0.3393*F891+(0.2488+0.0393*F891+0.0732*F891*F891)*K891/L891</f>
        <v>0.95018734981869546</v>
      </c>
      <c r="N891">
        <f>H891/1000/(M891*G891*K891)*10^6</f>
        <v>201378974.13530239</v>
      </c>
      <c r="O891">
        <f t="shared" si="52"/>
        <v>19.120699134265077</v>
      </c>
      <c r="P891" s="13">
        <v>798.80111948203603</v>
      </c>
      <c r="Q891">
        <f>R891*B891*1000/K891</f>
        <v>3.9313152289544693</v>
      </c>
      <c r="R891">
        <f>LN(1/(1-F891))</f>
        <v>5.0726049226909271E-2</v>
      </c>
      <c r="S891">
        <v>7</v>
      </c>
      <c r="T891">
        <v>19.152795686110501</v>
      </c>
      <c r="U891">
        <f t="shared" si="53"/>
        <v>207947392.73036692</v>
      </c>
      <c r="V891" s="10">
        <f t="shared" si="54"/>
        <v>3.2617201588539903E-2</v>
      </c>
      <c r="W891">
        <f>6310.7*EXP(-2.62*(C891+273)*0.001-0.669*(D891-E891)/D891)*POWER(B891*(D891-E891)/D891/SQRT(J891*0.01*(D891-E891)),0.115)*POWER(((D891-E891)/D891),0.407)*1000000</f>
        <v>110820446.7284738</v>
      </c>
      <c r="X891" s="10">
        <f t="shared" si="55"/>
        <v>0.44969206837842057</v>
      </c>
      <c r="Y891">
        <f>(H891/N891)*U891</f>
        <v>32274402.789162535</v>
      </c>
      <c r="Z891" s="11">
        <f>ABS(H891-Y891)</f>
        <v>1019449.124326434</v>
      </c>
      <c r="AA891">
        <v>34001247.665701203</v>
      </c>
      <c r="AB891" s="10">
        <f>ABS(AA891-H891)/H891</f>
        <v>8.7867479514291039E-2</v>
      </c>
      <c r="AD891" s="11"/>
    </row>
    <row r="892" spans="1:30" ht="15.6" x14ac:dyDescent="0.25">
      <c r="A892" s="12">
        <v>9</v>
      </c>
      <c r="B892" s="13">
        <v>3.2717324080522001</v>
      </c>
      <c r="C892" s="13">
        <v>817.38013672618001</v>
      </c>
      <c r="D892" s="14">
        <v>9.6346725712403603E-2</v>
      </c>
      <c r="E892" s="14">
        <v>8.8474588949973093E-2</v>
      </c>
      <c r="F892" s="12">
        <v>8.1621607206288999E-2</v>
      </c>
      <c r="G892" s="12">
        <v>3.5197968821152101</v>
      </c>
      <c r="H892" s="15">
        <v>44274950.293753996</v>
      </c>
      <c r="I892" s="15">
        <v>1491965.51874583</v>
      </c>
      <c r="J892">
        <f>560*(1+2.2*10^(-5)*H892/(G892*1000)/((D892-E892)*1000))</f>
        <v>579.68604880205032</v>
      </c>
      <c r="K892">
        <f>(J892*(D892-E892)*1000)^(1/2)</f>
        <v>67.552704279271495</v>
      </c>
      <c r="L892">
        <f>(D892+E892)/2*1000</f>
        <v>92.410657331188347</v>
      </c>
      <c r="M892">
        <f>0.8049-0.3393*F892+(0.2488+0.0393*F892+0.0732*F892*F892)*K892/L892</f>
        <v>0.96178132541022565</v>
      </c>
      <c r="N892">
        <f>H892/1000/(M892*G892*K892)*10^6</f>
        <v>193607153.73135233</v>
      </c>
      <c r="O892">
        <f t="shared" si="52"/>
        <v>19.081341683215772</v>
      </c>
      <c r="P892" s="13">
        <v>817.38013672618001</v>
      </c>
      <c r="Q892">
        <f>R892*B892*1000/K892</f>
        <v>4.1238054510193578</v>
      </c>
      <c r="R892">
        <f>LN(1/(1-F892))</f>
        <v>8.5145780703931542E-2</v>
      </c>
      <c r="S892">
        <v>7</v>
      </c>
      <c r="T892">
        <v>19.087724618557399</v>
      </c>
      <c r="U892">
        <f t="shared" si="53"/>
        <v>194846888.03816894</v>
      </c>
      <c r="V892" s="10">
        <f t="shared" si="54"/>
        <v>6.4033496847789662E-3</v>
      </c>
      <c r="W892">
        <f>6310.7*EXP(-2.62*(C892+273)*0.001-0.669*(D892-E892)/D892)*POWER(B892*(D892-E892)/D892/SQRT(J892*0.01*(D892-E892)),0.115)*POWER(((D892-E892)/D892),0.407)*1000000</f>
        <v>127097088.66204724</v>
      </c>
      <c r="X892" s="10">
        <f t="shared" si="55"/>
        <v>0.34353103068491936</v>
      </c>
      <c r="Y892">
        <f>(H892/N892)*U892</f>
        <v>44558458.282761112</v>
      </c>
      <c r="Z892" s="11">
        <f>ABS(H892-Y892)</f>
        <v>283507.98900711536</v>
      </c>
      <c r="AA892">
        <v>46975345.468957402</v>
      </c>
      <c r="AB892" s="10">
        <f>ABS(AA892-H892)/H892</f>
        <v>6.0991489708896597E-2</v>
      </c>
      <c r="AD892" s="11"/>
    </row>
    <row r="893" spans="1:30" ht="15.6" x14ac:dyDescent="0.25">
      <c r="A893" s="12">
        <v>11</v>
      </c>
      <c r="B893" s="13">
        <v>3.4598928156283502</v>
      </c>
      <c r="C893" s="13">
        <v>807.56778636619197</v>
      </c>
      <c r="D893" s="14">
        <v>8.183247121479291E-2</v>
      </c>
      <c r="E893" s="14">
        <v>7.6920164102021904E-2</v>
      </c>
      <c r="F893" s="12">
        <v>5.9955559010211899E-2</v>
      </c>
      <c r="G893" s="12">
        <v>3.5205507922583599</v>
      </c>
      <c r="H893" s="15">
        <v>35147044.3053279</v>
      </c>
      <c r="I893" s="15">
        <v>942927.65820364899</v>
      </c>
      <c r="J893">
        <f>560*(1+2.2*10^(-5)*H893/(G893*1000)/((D893-E893)*1000))</f>
        <v>585.0382165710239</v>
      </c>
      <c r="K893">
        <f>(J893*(D893-E893)*1000)^(1/2)</f>
        <v>53.608650351456383</v>
      </c>
      <c r="L893">
        <f>(D893+E893)/2*1000</f>
        <v>79.376317658407416</v>
      </c>
      <c r="M893">
        <f>0.8049-0.3393*F893+(0.2488+0.0393*F893+0.0732*F893*F893)*K893/L893</f>
        <v>0.95435903242702336</v>
      </c>
      <c r="N893">
        <f>H893/1000/(M893*G893*K893)*10^6</f>
        <v>195133364.45522457</v>
      </c>
      <c r="O893">
        <f t="shared" si="52"/>
        <v>19.089193803044328</v>
      </c>
      <c r="P893" s="13">
        <v>807.56778636619197</v>
      </c>
      <c r="Q893">
        <f>R893*B893*1000/K893</f>
        <v>3.99037639737934</v>
      </c>
      <c r="R893">
        <f>LN(1/(1-F893))</f>
        <v>6.1828127186929489E-2</v>
      </c>
      <c r="S893">
        <v>7</v>
      </c>
      <c r="T893">
        <v>19.1218371861168</v>
      </c>
      <c r="U893">
        <f t="shared" si="53"/>
        <v>201608284.30839893</v>
      </c>
      <c r="V893" s="10">
        <f t="shared" si="54"/>
        <v>3.3182023336968076E-2</v>
      </c>
      <c r="W893">
        <f>6310.7*EXP(-2.62*(C893+273)*0.001-0.669*(D893-E893)/D893)*POWER(B893*(D893-E893)/D893/SQRT(J893*0.01*(D893-E893)),0.115)*POWER(((D893-E893)/D893),0.407)*1000000</f>
        <v>116424636.16105452</v>
      </c>
      <c r="X893" s="10">
        <f t="shared" si="55"/>
        <v>0.40335863891810569</v>
      </c>
      <c r="Y893">
        <f>(H893/N893)*U893</f>
        <v>36313294.349692747</v>
      </c>
      <c r="Z893" s="11">
        <f>ABS(H893-Y893)</f>
        <v>1166250.0443648472</v>
      </c>
      <c r="AA893">
        <v>38152461.882673196</v>
      </c>
      <c r="AB893" s="10">
        <f>ABS(AA893-H893)/H893</f>
        <v>8.5509824133055454E-2</v>
      </c>
      <c r="AD893" s="11"/>
    </row>
    <row r="894" spans="1:30" ht="15.6" x14ac:dyDescent="0.25">
      <c r="A894" s="12">
        <v>12</v>
      </c>
      <c r="B894" s="13">
        <v>3.5353316385448399</v>
      </c>
      <c r="C894" s="13">
        <v>802.02188845097601</v>
      </c>
      <c r="D894" s="14">
        <v>7.6920164102021904E-2</v>
      </c>
      <c r="E894" s="14">
        <v>7.2945537679054789E-2</v>
      </c>
      <c r="F894" s="12">
        <v>5.1605011094266899E-2</v>
      </c>
      <c r="G894" s="12">
        <v>3.52079385233047</v>
      </c>
      <c r="H894" s="15">
        <v>31831193.5299219</v>
      </c>
      <c r="I894" s="15">
        <v>760972.31082308094</v>
      </c>
      <c r="J894">
        <f>560*(1+2.2*10^(-5)*H894/(G894*1000)/((D894-E894)*1000))</f>
        <v>588.02378021857407</v>
      </c>
      <c r="K894">
        <f>(J894*(D894-E894)*1000)^(1/2)</f>
        <v>48.344336319674014</v>
      </c>
      <c r="L894">
        <f>(D894+E894)/2*1000</f>
        <v>74.932850890538347</v>
      </c>
      <c r="M894">
        <f>0.8049-0.3393*F894+(0.2488+0.0393*F894+0.0732*F894*F894)*K894/L894</f>
        <v>0.94934263265042629</v>
      </c>
      <c r="N894">
        <f>H894/1000/(M894*G894*K894)*10^6</f>
        <v>196989799.82759696</v>
      </c>
      <c r="O894">
        <f t="shared" si="52"/>
        <v>19.09866250783687</v>
      </c>
      <c r="P894" s="13">
        <v>802.02188845097601</v>
      </c>
      <c r="Q894">
        <f>R894*B894*1000/K894</f>
        <v>3.8746368872565795</v>
      </c>
      <c r="R894">
        <f>LN(1/(1-F894))</f>
        <v>5.2984208539837985E-2</v>
      </c>
      <c r="S894">
        <v>7</v>
      </c>
      <c r="T894">
        <v>19.140726147657301</v>
      </c>
      <c r="U894">
        <f t="shared" si="53"/>
        <v>205452649.1640828</v>
      </c>
      <c r="V894" s="10">
        <f t="shared" si="54"/>
        <v>4.2960850480037109E-2</v>
      </c>
      <c r="W894">
        <f>6310.7*EXP(-2.62*(C894+273)*0.001-0.669*(D894-E894)/D894)*POWER(B894*(D894-E894)/D894/SQRT(J894*0.01*(D894-E894)),0.115)*POWER(((D894-E894)/D894),0.407)*1000000</f>
        <v>111439375.265332</v>
      </c>
      <c r="X894" s="10">
        <f t="shared" si="55"/>
        <v>0.43428860091810662</v>
      </c>
      <c r="Y894">
        <f>(H894/N894)*U894</f>
        <v>33198688.675762001</v>
      </c>
      <c r="Z894" s="11">
        <f>ABS(H894-Y894)</f>
        <v>1367495.1458401009</v>
      </c>
      <c r="AA894">
        <v>35047765.262438998</v>
      </c>
      <c r="AB894" s="10">
        <f>ABS(AA894-H894)/H894</f>
        <v>0.1010509307322536</v>
      </c>
      <c r="AD894" s="11"/>
    </row>
    <row r="895" spans="1:30" ht="15.6" x14ac:dyDescent="0.25">
      <c r="A895" s="12">
        <v>13</v>
      </c>
      <c r="B895" s="13">
        <v>3.5952171197323501</v>
      </c>
      <c r="C895" s="13">
        <v>799.669386041655</v>
      </c>
      <c r="D895" s="14">
        <v>7.2945537679054789E-2</v>
      </c>
      <c r="E895" s="14">
        <v>7.0012781407019803E-2</v>
      </c>
      <c r="F895" s="12">
        <v>4.0149697917494301E-2</v>
      </c>
      <c r="G895" s="12">
        <v>3.5209866142367598</v>
      </c>
      <c r="H895" s="15">
        <v>27394334.489075199</v>
      </c>
      <c r="I895" s="15">
        <v>558792.25414471596</v>
      </c>
      <c r="J895">
        <f>560*(1+2.2*10^(-5)*H895/(G895*1000)/((D895-E895)*1000))</f>
        <v>592.68369249837156</v>
      </c>
      <c r="K895">
        <f>(J895*(D895-E895)*1000)^(1/2)</f>
        <v>41.69168761884621</v>
      </c>
      <c r="L895">
        <f>(D895+E895)/2*1000</f>
        <v>71.479159543037298</v>
      </c>
      <c r="M895">
        <f>0.8049-0.3393*F895+(0.2488+0.0393*F895+0.0732*F895*F895)*K895/L895</f>
        <v>0.93738407422365644</v>
      </c>
      <c r="N895">
        <f>H895/1000/(M895*G895*K895)*10^6</f>
        <v>199080780.34537333</v>
      </c>
      <c r="O895">
        <f t="shared" si="52"/>
        <v>19.109221231704698</v>
      </c>
      <c r="P895" s="13">
        <v>799.669386041655</v>
      </c>
      <c r="Q895">
        <f>R895*B895*1000/K895</f>
        <v>3.5336683895644536</v>
      </c>
      <c r="R895">
        <f>LN(1/(1-F895))</f>
        <v>4.0977942010156067E-2</v>
      </c>
      <c r="S895">
        <v>7</v>
      </c>
      <c r="T895">
        <v>19.145803852787299</v>
      </c>
      <c r="U895">
        <f t="shared" si="53"/>
        <v>206498530.22536078</v>
      </c>
      <c r="V895" s="10">
        <f t="shared" si="54"/>
        <v>3.7260000021693898E-2</v>
      </c>
      <c r="W895">
        <f>6310.7*EXP(-2.62*(C895+273)*0.001-0.669*(D895-E895)/D895)*POWER(B895*(D895-E895)/D895/SQRT(J895*0.01*(D895-E895)),0.115)*POWER(((D895-E895)/D895),0.407)*1000000</f>
        <v>101016713.23428911</v>
      </c>
      <c r="X895" s="10">
        <f t="shared" si="55"/>
        <v>0.49258430141251575</v>
      </c>
      <c r="Y895">
        <f>(H895/N895)*U895</f>
        <v>28415047.39273243</v>
      </c>
      <c r="Z895" s="11">
        <f>ABS(H895-Y895)</f>
        <v>1020712.9036572315</v>
      </c>
      <c r="AA895">
        <v>31070189.5635047</v>
      </c>
      <c r="AB895" s="10">
        <f>ABS(AA895-H895)/H895</f>
        <v>0.1341830397776381</v>
      </c>
      <c r="AD895" s="11"/>
    </row>
    <row r="896" spans="1:30" ht="15.6" x14ac:dyDescent="0.25">
      <c r="A896" s="12">
        <v>10</v>
      </c>
      <c r="B896" s="13">
        <v>6.0538619210134996</v>
      </c>
      <c r="C896" s="13">
        <v>836.01665649457095</v>
      </c>
      <c r="D896" s="14">
        <v>3.9469310407265298E-2</v>
      </c>
      <c r="E896" s="14">
        <v>3.2597098530513402E-2</v>
      </c>
      <c r="F896" s="12">
        <v>0.173675300530132</v>
      </c>
      <c r="G896" s="12">
        <v>2.9729654437574502</v>
      </c>
      <c r="H896" s="15">
        <v>56084670.810710996</v>
      </c>
      <c r="I896" s="15">
        <v>1445988.90889507</v>
      </c>
      <c r="J896">
        <f>560*(1+2.2*10^(-5)*H896/(G896*1000)/((D896-E896)*1000))</f>
        <v>593.81960111425178</v>
      </c>
      <c r="K896">
        <f>(J896*(D896-E896)*1000)^(1/2)</f>
        <v>63.881563188649622</v>
      </c>
      <c r="L896">
        <f>(D896+E896)/2*1000</f>
        <v>36.033204468889352</v>
      </c>
      <c r="M896">
        <f>0.8049-0.3393*F896+(0.2488+0.0393*F896+0.0732*F896*F896)*K896/L896</f>
        <v>1.2030725679705949</v>
      </c>
      <c r="N896">
        <f>H896/1000/(M896*G896*K896)*10^6</f>
        <v>245463518.30219328</v>
      </c>
      <c r="O896">
        <f t="shared" si="52"/>
        <v>19.318658892536142</v>
      </c>
      <c r="P896" s="13">
        <v>836.01665649457095</v>
      </c>
      <c r="Q896">
        <f>R896*B896*1000/K896</f>
        <v>18.07845565993513</v>
      </c>
      <c r="R896">
        <f>LN(1/(1-F896))</f>
        <v>0.19076748407238261</v>
      </c>
      <c r="S896">
        <v>7</v>
      </c>
      <c r="T896">
        <v>19.3339649294334</v>
      </c>
      <c r="U896">
        <f t="shared" si="53"/>
        <v>249249492.18534133</v>
      </c>
      <c r="V896" s="10">
        <f t="shared" si="54"/>
        <v>1.5423774210255894E-2</v>
      </c>
      <c r="W896">
        <f>6310.7*EXP(-2.62*(C896+273)*0.001-0.669*(D896-E896)/D896)*POWER(B896*(D896-E896)/D896/SQRT(J896*0.01*(D896-E896)),0.115)*POWER(((D896-E896)/D896),0.407)*1000000</f>
        <v>182442367.04815406</v>
      </c>
      <c r="X896" s="10">
        <f t="shared" si="55"/>
        <v>0.25674345291691403</v>
      </c>
      <c r="Y896">
        <f>(H896/N896)*U896</f>
        <v>56949708.109951936</v>
      </c>
      <c r="Z896" s="11">
        <f>ABS(H896-Y896)</f>
        <v>865037.29924093932</v>
      </c>
      <c r="AA896">
        <v>54671010.2956236</v>
      </c>
      <c r="AB896" s="10">
        <f>ABS(AA896-H896)/H896</f>
        <v>2.5205827094155225E-2</v>
      </c>
      <c r="AD896" s="11"/>
    </row>
    <row r="897" spans="1:30" ht="15.6" x14ac:dyDescent="0.25">
      <c r="A897" s="12">
        <v>13</v>
      </c>
      <c r="B897" s="13">
        <v>7</v>
      </c>
      <c r="C897" s="13">
        <v>834.51095918330998</v>
      </c>
      <c r="D897" s="14">
        <v>2.4418378402834902E-2</v>
      </c>
      <c r="E897" s="14">
        <v>2.1741687522035799E-2</v>
      </c>
      <c r="F897" s="12">
        <v>0.109170795752529</v>
      </c>
      <c r="G897" s="12">
        <v>3.16253126780687</v>
      </c>
      <c r="H897" s="15">
        <v>37761312.0739825</v>
      </c>
      <c r="I897" s="15">
        <v>601863.31946527795</v>
      </c>
      <c r="J897">
        <f>560*(1+2.2*10^(-5)*H897/(G897*1000)/((D897-E897)*1000))</f>
        <v>614.95721755023396</v>
      </c>
      <c r="K897">
        <f>(J897*(D897-E897)*1000)^(1/2)</f>
        <v>40.571546387811019</v>
      </c>
      <c r="L897">
        <f>(D897+E897)/2*1000</f>
        <v>23.08003296243535</v>
      </c>
      <c r="M897">
        <f>0.8049-0.3393*F897+(0.2488+0.0393*F897+0.0732*F897*F897)*K897/L897</f>
        <v>1.2142903241343017</v>
      </c>
      <c r="N897">
        <f>H897/1000/(M897*G897*K897)*10^6</f>
        <v>242364022.83043081</v>
      </c>
      <c r="O897">
        <f t="shared" si="52"/>
        <v>19.305951380477456</v>
      </c>
      <c r="P897" s="13">
        <v>834.51095918330998</v>
      </c>
      <c r="Q897">
        <f>R897*B897*1000/K897</f>
        <v>19.9454541656835</v>
      </c>
      <c r="R897">
        <f>LN(1/(1-F897))</f>
        <v>0.11560255984414095</v>
      </c>
      <c r="S897">
        <v>7</v>
      </c>
      <c r="T897">
        <v>19.375817877681399</v>
      </c>
      <c r="U897">
        <f t="shared" si="53"/>
        <v>259902697.27430618</v>
      </c>
      <c r="V897" s="10">
        <f t="shared" si="54"/>
        <v>7.2365007970453796E-2</v>
      </c>
      <c r="W897">
        <f>6310.7*EXP(-2.62*(C897+273)*0.001-0.669*(D897-E897)/D897)*POWER(B897*(D897-E897)/D897/SQRT(J897*0.01*(D897-E897)),0.115)*POWER(((D897-E897)/D897),0.407)*1000000</f>
        <v>160918012.04741028</v>
      </c>
      <c r="X897" s="10">
        <f t="shared" si="55"/>
        <v>0.33604827082773736</v>
      </c>
      <c r="Y897">
        <f>(H897/N897)*U897</f>
        <v>40493909.723191038</v>
      </c>
      <c r="Z897" s="11">
        <f>ABS(H897-Y897)</f>
        <v>2732597.6492085382</v>
      </c>
      <c r="AA897">
        <v>38266428.478885703</v>
      </c>
      <c r="AB897" s="10">
        <f>ABS(AA897-H897)/H897</f>
        <v>1.3376558629996012E-2</v>
      </c>
      <c r="AD897" s="11"/>
    </row>
    <row r="898" spans="1:30" ht="15.6" x14ac:dyDescent="0.25">
      <c r="A898" s="12">
        <v>13</v>
      </c>
      <c r="B898" s="13">
        <v>7</v>
      </c>
      <c r="C898" s="13">
        <v>830.75780714523796</v>
      </c>
      <c r="D898" s="14">
        <v>2.4353821041684501E-2</v>
      </c>
      <c r="E898" s="14">
        <v>2.17308314714846E-2</v>
      </c>
      <c r="F898" s="12">
        <v>0.107262973983849</v>
      </c>
      <c r="G898" s="12">
        <v>3.1629221166215702</v>
      </c>
      <c r="H898" s="15">
        <v>37736423.289469898</v>
      </c>
      <c r="I898" s="15">
        <v>589212.52764814696</v>
      </c>
      <c r="J898">
        <f>560*(1+2.2*10^(-5)*H898/(G898*1000)/((D898-E898)*1000))</f>
        <v>616.03848438134366</v>
      </c>
      <c r="K898">
        <f>(J898*(D898-E898)*1000)^(1/2)</f>
        <v>40.197792468915736</v>
      </c>
      <c r="L898">
        <f>(D898+E898)/2*1000</f>
        <v>23.042326256584552</v>
      </c>
      <c r="M898">
        <f>0.8049-0.3393*F898+(0.2488+0.0393*F898+0.0732*F898*F898)*K898/L898</f>
        <v>1.2113653069758168</v>
      </c>
      <c r="N898">
        <f>H898/1000/(M898*G898*K898)*10^6</f>
        <v>245016257.25618815</v>
      </c>
      <c r="O898">
        <f t="shared" ref="O898:O961" si="56">LN(N898)</f>
        <v>19.316835122455235</v>
      </c>
      <c r="P898" s="13">
        <v>830.75780714523796</v>
      </c>
      <c r="Q898">
        <f>R898*B898*1000/K898</f>
        <v>19.758363028198367</v>
      </c>
      <c r="R898">
        <f>LN(1/(1-F898))</f>
        <v>0.11346322521900221</v>
      </c>
      <c r="S898">
        <v>7</v>
      </c>
      <c r="T898">
        <v>19.386559741782801</v>
      </c>
      <c r="U898">
        <f t="shared" ref="U898:U961" si="57">EXP(T898)</f>
        <v>262709585.34314114</v>
      </c>
      <c r="V898" s="10">
        <f t="shared" ref="V898:V961" si="58">ABS(U898-N898)/N898</f>
        <v>7.2212873892906218E-2</v>
      </c>
      <c r="W898">
        <f>6310.7*EXP(-2.62*(C898+273)*0.001-0.669*(D898-E898)/D898)*POWER(B898*(D898-E898)/D898/SQRT(J898*0.01*(D898-E898)),0.115)*POWER(((D898-E898)/D898),0.407)*1000000</f>
        <v>161398440.7022568</v>
      </c>
      <c r="X898" s="10">
        <f t="shared" ref="X898:X961" si="59">ABS(W898-N898)/N898</f>
        <v>0.34127456475878193</v>
      </c>
      <c r="Y898">
        <f>(H898/N898)*U898</f>
        <v>40461478.865641713</v>
      </c>
      <c r="Z898" s="11">
        <f>ABS(H898-Y898)</f>
        <v>2725055.5761718154</v>
      </c>
      <c r="AA898">
        <v>38113750.318964198</v>
      </c>
      <c r="AB898" s="10">
        <f>ABS(AA898-H898)/H898</f>
        <v>9.9990141248916704E-3</v>
      </c>
      <c r="AD898" s="11"/>
    </row>
    <row r="899" spans="1:30" ht="15.6" x14ac:dyDescent="0.25">
      <c r="A899" s="12">
        <v>9</v>
      </c>
      <c r="B899" s="13">
        <v>5.0806119852093099</v>
      </c>
      <c r="C899" s="13">
        <v>829.85615785290304</v>
      </c>
      <c r="D899" s="14">
        <v>4.8159616706982496E-2</v>
      </c>
      <c r="E899" s="14">
        <v>3.8965753257124598E-2</v>
      </c>
      <c r="F899" s="12">
        <v>0.190508422511521</v>
      </c>
      <c r="G899" s="12">
        <v>3.1711456027862601</v>
      </c>
      <c r="H899" s="15">
        <v>63639000.892252699</v>
      </c>
      <c r="I899" s="15">
        <v>1941417.57811093</v>
      </c>
      <c r="J899">
        <f>560*(1+2.2*10^(-5)*H899/(G899*1000)/((D899-E899)*1000))</f>
        <v>586.89179725662677</v>
      </c>
      <c r="K899">
        <f>(J899*(D899-E899)*1000)^(1/2)</f>
        <v>73.45613006290975</v>
      </c>
      <c r="L899">
        <f>(D899+E899)/2*1000</f>
        <v>43.562684982053547</v>
      </c>
      <c r="M899">
        <f>0.8049-0.3393*F899+(0.2488+0.0393*F899+0.0732*F899*F899)*K899/L899</f>
        <v>1.1768956385345886</v>
      </c>
      <c r="N899">
        <f>H899/1000/(M899*G899*K899)*10^6</f>
        <v>232135291.87588394</v>
      </c>
      <c r="O899">
        <f t="shared" si="56"/>
        <v>19.262830914299425</v>
      </c>
      <c r="P899" s="13">
        <v>829.85615785290304</v>
      </c>
      <c r="Q899">
        <f>R899*B899*1000/K899</f>
        <v>14.618001341011981</v>
      </c>
      <c r="R899">
        <f>LN(1/(1-F899))</f>
        <v>0.21134891050353019</v>
      </c>
      <c r="S899">
        <v>7</v>
      </c>
      <c r="T899">
        <v>19.276230736514201</v>
      </c>
      <c r="U899">
        <f t="shared" si="57"/>
        <v>235266797.46952718</v>
      </c>
      <c r="V899" s="10">
        <f t="shared" si="58"/>
        <v>1.3490002180786772E-2</v>
      </c>
      <c r="W899">
        <f>6310.7*EXP(-2.62*(C899+273)*0.001-0.669*(D899-E899)/D899)*POWER(B899*(D899-E899)/D899/SQRT(J899*0.01*(D899-E899)),0.115)*POWER(((D899-E899)/D899),0.407)*1000000</f>
        <v>185522972.75386906</v>
      </c>
      <c r="X899" s="10">
        <f t="shared" si="59"/>
        <v>0.20079807230232422</v>
      </c>
      <c r="Y899">
        <f>(H899/N899)*U899</f>
        <v>64497491.153072275</v>
      </c>
      <c r="Z899" s="11">
        <f>ABS(H899-Y899)</f>
        <v>858490.26081957668</v>
      </c>
      <c r="AA899">
        <v>62763426.2498665</v>
      </c>
      <c r="AB899" s="10">
        <f>ABS(AA899-H899)/H899</f>
        <v>1.375845990839226E-2</v>
      </c>
      <c r="AD899" s="11"/>
    </row>
    <row r="900" spans="1:30" ht="15.6" x14ac:dyDescent="0.25">
      <c r="A900" s="12">
        <v>10</v>
      </c>
      <c r="B900" s="13">
        <v>5.5384713970970898</v>
      </c>
      <c r="C900" s="13">
        <v>830.98351395135398</v>
      </c>
      <c r="D900" s="14">
        <v>3.8965753257124598E-2</v>
      </c>
      <c r="E900" s="14">
        <v>3.2384081078628099E-2</v>
      </c>
      <c r="F900" s="12">
        <v>0.16847677645371301</v>
      </c>
      <c r="G900" s="12">
        <v>3.1715149656524</v>
      </c>
      <c r="H900" s="15">
        <v>54079612.4794017</v>
      </c>
      <c r="I900" s="15">
        <v>1370785.1133695501</v>
      </c>
      <c r="J900">
        <f>560*(1+2.2*10^(-5)*H900/(G900*1000)/((D900-E900)*1000))</f>
        <v>591.91841129001614</v>
      </c>
      <c r="K900">
        <f>(J900*(D900-E900)*1000)^(1/2)</f>
        <v>62.416447668281691</v>
      </c>
      <c r="L900">
        <f>(D900+E900)/2*1000</f>
        <v>35.674917167876352</v>
      </c>
      <c r="M900">
        <f>0.8049-0.3393*F900+(0.2488+0.0393*F900+0.0732*F900*F900)*K900/L900</f>
        <v>1.1982530689530777</v>
      </c>
      <c r="N900">
        <f>H900/1000/(M900*G900*K900)*10^6</f>
        <v>227991789.83371371</v>
      </c>
      <c r="O900">
        <f t="shared" si="56"/>
        <v>19.244820176769103</v>
      </c>
      <c r="P900" s="13">
        <v>830.98351395135398</v>
      </c>
      <c r="Q900">
        <f>R900*B900*1000/K900</f>
        <v>16.371103126271407</v>
      </c>
      <c r="R900">
        <f>LN(1/(1-F900))</f>
        <v>0.18449605103829506</v>
      </c>
      <c r="S900">
        <v>7</v>
      </c>
      <c r="T900">
        <v>19.314697146871499</v>
      </c>
      <c r="U900">
        <f t="shared" si="57"/>
        <v>244492978.05895242</v>
      </c>
      <c r="V900" s="10">
        <f t="shared" si="58"/>
        <v>7.2376238799098366E-2</v>
      </c>
      <c r="W900">
        <f>6310.7*EXP(-2.62*(C900+273)*0.001-0.669*(D900-E900)/D900)*POWER(B900*(D900-E900)/D900/SQRT(J900*0.01*(D900-E900)),0.115)*POWER(((D900-E900)/D900),0.407)*1000000</f>
        <v>181216702.6721369</v>
      </c>
      <c r="X900" s="10">
        <f t="shared" si="59"/>
        <v>0.2051612788148745</v>
      </c>
      <c r="Y900">
        <f>(H900/N900)*U900</f>
        <v>57993691.426373579</v>
      </c>
      <c r="Z900" s="11">
        <f>ABS(H900-Y900)</f>
        <v>3914078.9469718784</v>
      </c>
      <c r="AA900">
        <v>56605286.294824198</v>
      </c>
      <c r="AB900" s="10">
        <f>ABS(AA900-H900)/H900</f>
        <v>4.6702883020555995E-2</v>
      </c>
      <c r="AD900" s="11"/>
    </row>
    <row r="901" spans="1:30" ht="15.6" x14ac:dyDescent="0.25">
      <c r="A901" s="12">
        <v>11</v>
      </c>
      <c r="B901" s="13">
        <v>5.9565300458603598</v>
      </c>
      <c r="C901" s="13">
        <v>826.86515880970501</v>
      </c>
      <c r="D901" s="14">
        <v>3.2384081078628099E-2</v>
      </c>
      <c r="E901" s="14">
        <v>2.7722337279296797E-2</v>
      </c>
      <c r="F901" s="12">
        <v>0.143508563103494</v>
      </c>
      <c r="G901" s="12">
        <v>3.17175813226513</v>
      </c>
      <c r="H901" s="15">
        <v>46575942.826249503</v>
      </c>
      <c r="I901" s="15">
        <v>998248.13824382995</v>
      </c>
      <c r="J901">
        <f>560*(1+2.2*10^(-5)*H901/(G901*1000)/((D901-E901)*1000))</f>
        <v>598.80823566695233</v>
      </c>
      <c r="K901">
        <f>(J901*(D901-E901)*1000)^(1/2)</f>
        <v>52.834558573048874</v>
      </c>
      <c r="L901">
        <f>(D901+E901)/2*1000</f>
        <v>30.053209178962447</v>
      </c>
      <c r="M901">
        <f>0.8049-0.3393*F901+(0.2488+0.0393*F901+0.0732*F901*F901)*K901/L901</f>
        <v>1.206171767236361</v>
      </c>
      <c r="N901">
        <f>H901/1000/(M901*G901*K901)*10^6</f>
        <v>230427522.73826259</v>
      </c>
      <c r="O901">
        <f t="shared" si="56"/>
        <v>19.255446935980935</v>
      </c>
      <c r="P901" s="13">
        <v>826.86515880970501</v>
      </c>
      <c r="Q901">
        <f>R901*B901*1000/K901</f>
        <v>17.464549850654677</v>
      </c>
      <c r="R901">
        <f>LN(1/(1-F901))</f>
        <v>0.15491095905368968</v>
      </c>
      <c r="S901">
        <v>7</v>
      </c>
      <c r="T901">
        <v>19.354754239318702</v>
      </c>
      <c r="U901">
        <f t="shared" si="57"/>
        <v>254485454.56077343</v>
      </c>
      <c r="V901" s="10">
        <f t="shared" si="58"/>
        <v>0.10440563495463039</v>
      </c>
      <c r="W901">
        <f>6310.7*EXP(-2.62*(C901+273)*0.001-0.669*(D901-E901)/D901)*POWER(B901*(D901-E901)/D901/SQRT(J901*0.01*(D901-E901)),0.115)*POWER(((D901-E901)/D901),0.407)*1000000</f>
        <v>176135923.63387331</v>
      </c>
      <c r="X901" s="10">
        <f t="shared" si="59"/>
        <v>0.23561247571132324</v>
      </c>
      <c r="Y901">
        <f>(H901/N901)*U901</f>
        <v>51438733.710634649</v>
      </c>
      <c r="Z901" s="11">
        <f>ABS(H901-Y901)</f>
        <v>4862790.8843851462</v>
      </c>
      <c r="AA901">
        <v>49399169.824809603</v>
      </c>
      <c r="AB901" s="10">
        <f>ABS(AA901-H901)/H901</f>
        <v>6.0615563040604135E-2</v>
      </c>
      <c r="AD901" s="11"/>
    </row>
    <row r="902" spans="1:30" ht="15.6" x14ac:dyDescent="0.25">
      <c r="A902" s="12">
        <v>12</v>
      </c>
      <c r="B902" s="13">
        <v>7</v>
      </c>
      <c r="C902" s="13">
        <v>825.87434036448303</v>
      </c>
      <c r="D902" s="14">
        <v>2.1931440426606399E-2</v>
      </c>
      <c r="E902" s="14">
        <v>2.0759276310275902E-2</v>
      </c>
      <c r="F902" s="12">
        <v>5.3204152503570697E-2</v>
      </c>
      <c r="G902" s="12">
        <v>3.1437109126621201</v>
      </c>
      <c r="H902" s="15">
        <v>20037870.9285108</v>
      </c>
      <c r="I902" s="15">
        <v>229967.71623725901</v>
      </c>
      <c r="J902">
        <f>560*(1+2.2*10^(-5)*H902/(G902*1000)/((D902-E902)*1000))</f>
        <v>626.99328254184627</v>
      </c>
      <c r="K902">
        <f>(J902*(D902-E902)*1000)^(1/2)</f>
        <v>27.109758888190445</v>
      </c>
      <c r="L902">
        <f>(D902+E902)/2*1000</f>
        <v>21.345358368441151</v>
      </c>
      <c r="M902">
        <f>0.8049-0.3393*F902+(0.2488+0.0393*F902+0.0732*F902*F902)*K902/L902</f>
        <v>1.1057560273854181</v>
      </c>
      <c r="N902">
        <f>H902/1000/(M902*G902*K902)*10^6</f>
        <v>212629736.9058488</v>
      </c>
      <c r="O902">
        <f t="shared" si="56"/>
        <v>19.175062886648952</v>
      </c>
      <c r="P902" s="13">
        <v>825.87434036448303</v>
      </c>
      <c r="Q902">
        <f>R902*B902*1000/K902</f>
        <v>14.116780302246577</v>
      </c>
      <c r="R902">
        <f>LN(1/(1-F902))</f>
        <v>5.4671787181637281E-2</v>
      </c>
      <c r="S902">
        <v>7</v>
      </c>
      <c r="T902">
        <v>19.277879848827599</v>
      </c>
      <c r="U902">
        <f t="shared" si="57"/>
        <v>235655098.93052712</v>
      </c>
      <c r="V902" s="10">
        <f t="shared" si="58"/>
        <v>0.10828853179117563</v>
      </c>
      <c r="W902">
        <f>6310.7*EXP(-2.62*(C902+273)*0.001-0.669*(D902-E902)/D902)*POWER(B902*(D902-E902)/D902/SQRT(J902*0.01*(D902-E902)),0.115)*POWER(((D902-E902)/D902),0.407)*1000000</f>
        <v>123039573.89802289</v>
      </c>
      <c r="X902" s="10">
        <f t="shared" si="59"/>
        <v>0.42134352565885885</v>
      </c>
      <c r="Y902">
        <f>(H902/N902)*U902</f>
        <v>22207742.551580317</v>
      </c>
      <c r="Z902" s="11">
        <f>ABS(H902-Y902)</f>
        <v>2169871.6230695173</v>
      </c>
      <c r="AA902">
        <v>25108464.643089399</v>
      </c>
      <c r="AB902" s="10">
        <f>ABS(AA902-H902)/H902</f>
        <v>0.25305052281597074</v>
      </c>
      <c r="AD902" s="11"/>
    </row>
    <row r="903" spans="1:30" ht="15.6" x14ac:dyDescent="0.25">
      <c r="A903" s="12">
        <v>13</v>
      </c>
      <c r="B903" s="13">
        <v>7</v>
      </c>
      <c r="C903" s="13">
        <v>821.27220574774196</v>
      </c>
      <c r="D903" s="14">
        <v>2.2671997473680001E-2</v>
      </c>
      <c r="E903" s="14">
        <v>2.0551693537670602E-2</v>
      </c>
      <c r="F903" s="12">
        <v>9.3110142773380297E-2</v>
      </c>
      <c r="G903" s="12">
        <v>3.5051657715424498</v>
      </c>
      <c r="H903" s="15">
        <v>36927356.715172596</v>
      </c>
      <c r="I903" s="15">
        <v>518659.51765369502</v>
      </c>
      <c r="J903">
        <f>560*(1+2.2*10^(-5)*H903/(G903*1000)/((D903-E903)*1000))</f>
        <v>621.21420982889219</v>
      </c>
      <c r="K903">
        <f>(J903*(D903-E903)*1000)^(1/2)</f>
        <v>36.292739414449947</v>
      </c>
      <c r="L903">
        <f>(D903+E903)/2*1000</f>
        <v>21.611845505675301</v>
      </c>
      <c r="M903">
        <f>0.8049-0.3393*F903+(0.2488+0.0393*F903+0.0732*F903*F903)*K903/L903</f>
        <v>1.1983278237566823</v>
      </c>
      <c r="N903">
        <f>H903/1000/(M903*G903*K903)*10^6</f>
        <v>242239112.06188136</v>
      </c>
      <c r="O903">
        <f t="shared" si="56"/>
        <v>19.305435862676099</v>
      </c>
      <c r="P903" s="13">
        <v>821.27220574774196</v>
      </c>
      <c r="Q903">
        <f>R903*B903*1000/K903</f>
        <v>18.850599850142025</v>
      </c>
      <c r="R903">
        <f>LN(1/(1-F903))</f>
        <v>9.7734272595324828E-2</v>
      </c>
      <c r="S903">
        <v>7</v>
      </c>
      <c r="T903">
        <v>19.406248175323501</v>
      </c>
      <c r="U903">
        <f t="shared" si="57"/>
        <v>267933179.00705624</v>
      </c>
      <c r="V903" s="10">
        <f t="shared" si="58"/>
        <v>0.10606902711322347</v>
      </c>
      <c r="W903">
        <f>6310.7*EXP(-2.62*(C903+273)*0.001-0.669*(D903-E903)/D903)*POWER(B903*(D903-E903)/D903/SQRT(J903*0.01*(D903-E903)),0.115)*POWER(((D903-E903)/D903),0.407)*1000000</f>
        <v>157002854.94661465</v>
      </c>
      <c r="X903" s="10">
        <f t="shared" si="59"/>
        <v>0.35186826928878695</v>
      </c>
      <c r="Y903">
        <f>(H903/N903)*U903</f>
        <v>40844205.515813909</v>
      </c>
      <c r="Z903" s="11">
        <f>ABS(H903-Y903)</f>
        <v>3916848.8006413132</v>
      </c>
      <c r="AA903">
        <v>39818504.5809986</v>
      </c>
      <c r="AB903" s="10">
        <f>ABS(AA903-H903)/H903</f>
        <v>7.8292846361193713E-2</v>
      </c>
      <c r="AD903" s="11"/>
    </row>
    <row r="904" spans="1:30" ht="15.6" x14ac:dyDescent="0.25">
      <c r="A904" s="12">
        <v>12</v>
      </c>
      <c r="B904" s="13">
        <v>7</v>
      </c>
      <c r="C904" s="13">
        <v>836.55035017632497</v>
      </c>
      <c r="D904" s="14">
        <v>2.3876612254764597E-2</v>
      </c>
      <c r="E904" s="14">
        <v>2.1569110928926497E-2</v>
      </c>
      <c r="F904" s="12">
        <v>9.62396731164369E-2</v>
      </c>
      <c r="G904" s="12">
        <v>3.0478636029388402</v>
      </c>
      <c r="H904" s="15">
        <v>32669800.265944999</v>
      </c>
      <c r="I904" s="15">
        <v>471312.994014439</v>
      </c>
      <c r="J904">
        <f>560*(1+2.2*10^(-5)*H904/(G904*1000)/((D904-E904)*1000))</f>
        <v>617.22946687591116</v>
      </c>
      <c r="K904">
        <f>(J904*(D904-E904)*1000)^(1/2)</f>
        <v>37.739340391195341</v>
      </c>
      <c r="L904">
        <f>(D904+E904)/2*1000</f>
        <v>22.72286159184555</v>
      </c>
      <c r="M904">
        <f>0.8049-0.3393*F904+(0.2488+0.0393*F904+0.0732*F904*F904)*K904/L904</f>
        <v>1.1928739310030283</v>
      </c>
      <c r="N904">
        <f>H904/1000/(M904*G904*K904)*10^6</f>
        <v>238101482.07912681</v>
      </c>
      <c r="O904">
        <f t="shared" si="56"/>
        <v>19.288207536045558</v>
      </c>
      <c r="P904" s="13">
        <v>836.55035017632497</v>
      </c>
      <c r="Q904">
        <f>R904*B904*1000/K904</f>
        <v>18.769208596442652</v>
      </c>
      <c r="R904">
        <f>LN(1/(1-F904))</f>
        <v>0.10119107887064271</v>
      </c>
      <c r="S904">
        <v>7</v>
      </c>
      <c r="T904">
        <v>19.349003026919</v>
      </c>
      <c r="U904">
        <f t="shared" si="57"/>
        <v>253026055.33905241</v>
      </c>
      <c r="V904" s="10">
        <f t="shared" si="58"/>
        <v>6.2681563884452479E-2</v>
      </c>
      <c r="W904">
        <f>6310.7*EXP(-2.62*(C904+273)*0.001-0.669*(D904-E904)/D904)*POWER(B904*(D904-E904)/D904/SQRT(J904*0.01*(D904-E904)),0.115)*POWER(((D904-E904)/D904),0.407)*1000000</f>
        <v>152443307.61168486</v>
      </c>
      <c r="X904" s="10">
        <f t="shared" si="59"/>
        <v>0.35975489828734325</v>
      </c>
      <c r="Y904">
        <f>(H904/N904)*U904</f>
        <v>34717594.438407131</v>
      </c>
      <c r="Z904" s="11">
        <f>ABS(H904-Y904)</f>
        <v>2047794.1724621318</v>
      </c>
      <c r="AA904">
        <v>33016554.2952751</v>
      </c>
      <c r="AB904" s="10">
        <f>ABS(AA904-H904)/H904</f>
        <v>1.0613901110731837E-2</v>
      </c>
      <c r="AD904" s="11"/>
    </row>
    <row r="905" spans="1:30" ht="15.6" x14ac:dyDescent="0.25">
      <c r="A905" s="12">
        <v>12</v>
      </c>
      <c r="B905" s="13">
        <v>7</v>
      </c>
      <c r="C905" s="13">
        <v>828.48599882491703</v>
      </c>
      <c r="D905" s="14">
        <v>2.8471272124651201E-2</v>
      </c>
      <c r="E905" s="14">
        <v>2.46048014135705E-2</v>
      </c>
      <c r="F905" s="12">
        <v>0.13532721589056301</v>
      </c>
      <c r="G905" s="12">
        <v>3.1021487530855398</v>
      </c>
      <c r="H905" s="15">
        <v>46252104.882670797</v>
      </c>
      <c r="I905" s="15">
        <v>875709.95738020295</v>
      </c>
      <c r="J905">
        <f>560*(1+2.2*10^(-5)*H905/(G905*1000)/((D905-E905)*1000))</f>
        <v>607.50779412779491</v>
      </c>
      <c r="K905">
        <f>(J905*(D905-E905)*1000)^(1/2)</f>
        <v>48.465566052078294</v>
      </c>
      <c r="L905">
        <f>(D905+E905)/2*1000</f>
        <v>26.538036769110853</v>
      </c>
      <c r="M905">
        <f>0.8049-0.3393*F905+(0.2488+0.0393*F905+0.0732*F905*F905)*K905/L905</f>
        <v>1.2255198859402332</v>
      </c>
      <c r="N905">
        <f>H905/1000/(M905*G905*K905)*10^6</f>
        <v>251023991.24542609</v>
      </c>
      <c r="O905">
        <f t="shared" si="56"/>
        <v>19.341059075179427</v>
      </c>
      <c r="P905" s="13">
        <v>828.48599882491703</v>
      </c>
      <c r="Q905">
        <f>R905*B905*1000/K905</f>
        <v>21.001073093765736</v>
      </c>
      <c r="R905">
        <f>LN(1/(1-F905))</f>
        <v>0.14540412788434678</v>
      </c>
      <c r="S905">
        <v>7</v>
      </c>
      <c r="T905">
        <v>19.410930138305702</v>
      </c>
      <c r="U905">
        <f t="shared" si="57"/>
        <v>269190573.4731214</v>
      </c>
      <c r="V905" s="10">
        <f t="shared" si="58"/>
        <v>7.2369904316969658E-2</v>
      </c>
      <c r="W905">
        <f>6310.7*EXP(-2.62*(C905+273)*0.001-0.669*(D905-E905)/D905)*POWER(B905*(D905-E905)/D905/SQRT(J905*0.01*(D905-E905)),0.115)*POWER(((D905-E905)/D905),0.407)*1000000</f>
        <v>176008184.21800819</v>
      </c>
      <c r="X905" s="10">
        <f t="shared" si="59"/>
        <v>0.29883919323900388</v>
      </c>
      <c r="Y905">
        <f>(H905/N905)*U905</f>
        <v>49599365.287488125</v>
      </c>
      <c r="Z905" s="11">
        <f>ABS(H905-Y905)</f>
        <v>3347260.4048173279</v>
      </c>
      <c r="AA905">
        <v>45410269.044748098</v>
      </c>
      <c r="AB905" s="10">
        <f>ABS(AA905-H905)/H905</f>
        <v>1.8201027608542614E-2</v>
      </c>
      <c r="AD905" s="11"/>
    </row>
    <row r="906" spans="1:30" ht="15.6" x14ac:dyDescent="0.25">
      <c r="A906" s="22">
        <v>9</v>
      </c>
      <c r="B906" s="23">
        <v>2.8622427060037099</v>
      </c>
      <c r="C906" s="23">
        <v>838.74061197940796</v>
      </c>
      <c r="D906" s="24">
        <v>0.14753516913403</v>
      </c>
      <c r="E906" s="24">
        <v>0.14103156953038601</v>
      </c>
      <c r="F906" s="22">
        <v>4.40518315641968E-2</v>
      </c>
      <c r="G906" s="22">
        <v>2.6213042718552702</v>
      </c>
      <c r="H906" s="25">
        <v>29496879.044593699</v>
      </c>
      <c r="I906" s="25">
        <v>994899.33382124302</v>
      </c>
      <c r="J906">
        <f>560*(1+2.2*10^(-5)*H906/(G906*1000)/((D906-E906)*1000))</f>
        <v>581.31648259834162</v>
      </c>
      <c r="K906">
        <f>(J906*(D906-E906)*1000)^(1/2)</f>
        <v>61.486987613789438</v>
      </c>
      <c r="L906">
        <f>(D906+E906)/2*1000</f>
        <v>144.283369332208</v>
      </c>
      <c r="M906">
        <f>0.8049-0.3393*F906+(0.2488+0.0393*F906+0.0732*F906*F906)*K906/L906</f>
        <v>0.89677872863510799</v>
      </c>
      <c r="N906">
        <f>H906/1000/(M906*G906*K906)*10^6</f>
        <v>204075146.62498638</v>
      </c>
      <c r="O906">
        <f t="shared" si="56"/>
        <v>19.133998849787218</v>
      </c>
      <c r="P906" s="23">
        <v>838.74061197940796</v>
      </c>
      <c r="Q906">
        <f>R906*B906*1000/K906</f>
        <v>2.0971684283869956</v>
      </c>
      <c r="R906">
        <f>LN(1/(1-F906))</f>
        <v>4.5051584517897397E-2</v>
      </c>
      <c r="S906">
        <v>7</v>
      </c>
      <c r="T906">
        <v>19.0053383785915</v>
      </c>
      <c r="U906">
        <f t="shared" si="57"/>
        <v>179437654.80904189</v>
      </c>
      <c r="V906" s="10">
        <f t="shared" si="58"/>
        <v>0.12072754680519214</v>
      </c>
      <c r="W906">
        <f>6310.7*EXP(-2.62*(C906+273)*0.001-0.669*(D906-E906)/D906)*POWER(B906*(D906-E906)/D906/SQRT(J906*0.01*(D906-E906)),0.115)*POWER(((D906-E906)/D906),0.407)*1000000</f>
        <v>88897205.756370485</v>
      </c>
      <c r="X906" s="10">
        <f t="shared" si="59"/>
        <v>0.56438984743335641</v>
      </c>
      <c r="Y906">
        <f>(H906/N906)*U906</f>
        <v>25935793.199130423</v>
      </c>
      <c r="Z906" s="11">
        <f>ABS(H906-Y906)</f>
        <v>3561085.8454632759</v>
      </c>
      <c r="AA906">
        <v>26975707.424215399</v>
      </c>
      <c r="AB906" s="10">
        <f>ABS(AA906-H906)/H906</f>
        <v>8.5472487328804039E-2</v>
      </c>
      <c r="AD906" s="11"/>
    </row>
    <row r="907" spans="1:30" ht="15.6" x14ac:dyDescent="0.25">
      <c r="A907" s="22">
        <v>8</v>
      </c>
      <c r="B907" s="23">
        <v>2.67719899658502</v>
      </c>
      <c r="C907" s="23">
        <v>834.78041809409297</v>
      </c>
      <c r="D907" s="24">
        <v>0.156262914880058</v>
      </c>
      <c r="E907" s="24">
        <v>0.147897545191472</v>
      </c>
      <c r="F907" s="22">
        <v>5.3499704165804698E-2</v>
      </c>
      <c r="G907" s="22">
        <v>2.62073384540136</v>
      </c>
      <c r="H907" s="25">
        <v>31746657.7865941</v>
      </c>
      <c r="I907" s="25">
        <v>1185078.8260723799</v>
      </c>
      <c r="J907">
        <f>560*(1+2.2*10^(-5)*H907/(G907*1000)/((D907-E907)*1000))</f>
        <v>577.84023876887295</v>
      </c>
      <c r="K907">
        <f>(J907*(D907-E907)*1000)^(1/2)</f>
        <v>69.525874451476199</v>
      </c>
      <c r="L907">
        <f>(D907+E907)/2*1000</f>
        <v>152.080230035765</v>
      </c>
      <c r="M907">
        <f>0.8049-0.3393*F907+(0.2488+0.0393*F907+0.0732*F907*F907)*K907/L907</f>
        <v>0.90154738365601705</v>
      </c>
      <c r="N907">
        <f>H907/1000/(M907*G907*K907)*10^6</f>
        <v>193259154.81569558</v>
      </c>
      <c r="O907">
        <f t="shared" si="56"/>
        <v>19.079542617224082</v>
      </c>
      <c r="P907" s="23">
        <v>834.78041809409297</v>
      </c>
      <c r="Q907">
        <f>R907*B907*1000/K907</f>
        <v>2.1172419546453787</v>
      </c>
      <c r="R907">
        <f>LN(1/(1-F907))</f>
        <v>5.4983995776870492E-2</v>
      </c>
      <c r="S907">
        <v>7</v>
      </c>
      <c r="T907">
        <v>19.021274393499802</v>
      </c>
      <c r="U907">
        <f t="shared" si="57"/>
        <v>182320082.15306386</v>
      </c>
      <c r="V907" s="10">
        <f t="shared" si="58"/>
        <v>5.6603127924593932E-2</v>
      </c>
      <c r="W907">
        <f>6310.7*EXP(-2.62*(C907+273)*0.001-0.669*(D907-E907)/D907)*POWER(B907*(D907-E907)/D907/SQRT(J907*0.01*(D907-E907)),0.115)*POWER(((D907-E907)/D907),0.407)*1000000</f>
        <v>96652890.992730692</v>
      </c>
      <c r="X907" s="10">
        <f t="shared" si="59"/>
        <v>0.49987936620697149</v>
      </c>
      <c r="Y907">
        <f>(H907/N907)*U907</f>
        <v>29949697.654721208</v>
      </c>
      <c r="Z907" s="11">
        <f>ABS(H907-Y907)</f>
        <v>1796960.1318728924</v>
      </c>
      <c r="AA907">
        <v>31181314.2321571</v>
      </c>
      <c r="AB907" s="10">
        <f>ABS(AA907-H907)/H907</f>
        <v>1.7807970786636072E-2</v>
      </c>
      <c r="AD907" s="11"/>
    </row>
    <row r="908" spans="1:30" ht="15.6" x14ac:dyDescent="0.25">
      <c r="A908" s="22">
        <v>9</v>
      </c>
      <c r="B908" s="23">
        <v>2.6987976938013301</v>
      </c>
      <c r="C908" s="23">
        <v>827.86213731682005</v>
      </c>
      <c r="D908" s="24">
        <v>0.147897545191472</v>
      </c>
      <c r="E908" s="24">
        <v>0.14443286540972899</v>
      </c>
      <c r="F908" s="22">
        <v>2.3410386822704202E-2</v>
      </c>
      <c r="G908" s="22">
        <v>2.6213524628743601</v>
      </c>
      <c r="H908" s="25">
        <v>22363236.088622201</v>
      </c>
      <c r="I908" s="25">
        <v>609547.24156481703</v>
      </c>
      <c r="J908">
        <f>560*(1+2.2*10^(-5)*H908/(G908*1000)/((D908-E908)*1000))</f>
        <v>590.33589659848019</v>
      </c>
      <c r="K908">
        <f>(J908*(D908-E908)*1000)^(1/2)</f>
        <v>45.225267775679136</v>
      </c>
      <c r="L908">
        <f>(D908+E908)/2*1000</f>
        <v>146.16520530060052</v>
      </c>
      <c r="M908">
        <f>0.8049-0.3393*F908+(0.2488+0.0393*F908+0.0732*F908*F908)*K908/L908</f>
        <v>0.8742356405510685</v>
      </c>
      <c r="N908">
        <f>H908/1000/(M908*G908*K908)*10^6</f>
        <v>215774229.55672899</v>
      </c>
      <c r="O908">
        <f t="shared" si="56"/>
        <v>19.189743185477266</v>
      </c>
      <c r="P908" s="23">
        <v>827.86213731682005</v>
      </c>
      <c r="Q908">
        <f>R908*B908*1000/K908</f>
        <v>1.4136163784623896</v>
      </c>
      <c r="R908">
        <f>LN(1/(1-F908))</f>
        <v>2.3688763109174941E-2</v>
      </c>
      <c r="S908">
        <v>7</v>
      </c>
      <c r="T908">
        <v>19.046177927059802</v>
      </c>
      <c r="U908">
        <f t="shared" si="57"/>
        <v>186917504.87078986</v>
      </c>
      <c r="V908" s="10">
        <f t="shared" si="58"/>
        <v>0.13373573269254771</v>
      </c>
      <c r="W908">
        <f>6310.7*EXP(-2.62*(C908+273)*0.001-0.669*(D908-E908)/D908)*POWER(B908*(D908-E908)/D908/SQRT(J908*0.01*(D908-E908)),0.115)*POWER(((D908-E908)/D908),0.407)*1000000</f>
        <v>68604689.312665388</v>
      </c>
      <c r="X908" s="10">
        <f t="shared" si="59"/>
        <v>0.68205336914606574</v>
      </c>
      <c r="Y908">
        <f>(H908/N908)*U908</f>
        <v>19372472.324933887</v>
      </c>
      <c r="Z908" s="11">
        <f>ABS(H908-Y908)</f>
        <v>2990763.7636883147</v>
      </c>
      <c r="AA908">
        <v>23049488.6900374</v>
      </c>
      <c r="AB908" s="10">
        <f>ABS(AA908-H908)/H908</f>
        <v>3.0686641177318015E-2</v>
      </c>
      <c r="AD908" s="11"/>
    </row>
    <row r="909" spans="1:30" ht="15.6" x14ac:dyDescent="0.25">
      <c r="A909" s="22">
        <v>10</v>
      </c>
      <c r="B909" s="23">
        <v>2.8514901040201899</v>
      </c>
      <c r="C909" s="23">
        <v>824.04884726332398</v>
      </c>
      <c r="D909" s="24">
        <v>0.14443286540972899</v>
      </c>
      <c r="E909" s="24">
        <v>0.142536144618157</v>
      </c>
      <c r="F909" s="22">
        <v>1.31231106931637E-2</v>
      </c>
      <c r="G909" s="22">
        <v>2.6216048865501902</v>
      </c>
      <c r="H909" s="25">
        <v>18417199.655175801</v>
      </c>
      <c r="I909" s="25">
        <v>389105.61146842001</v>
      </c>
      <c r="J909">
        <f>560*(1+2.2*10^(-5)*H909/(G909*1000)/((D909-E909)*1000))</f>
        <v>605.63138611223508</v>
      </c>
      <c r="K909">
        <f>(J909*(D909-E909)*1000)^(1/2)</f>
        <v>33.892678295874489</v>
      </c>
      <c r="L909">
        <f>(D909+E909)/2*1000</f>
        <v>143.48450501394299</v>
      </c>
      <c r="M909">
        <f>0.8049-0.3393*F909+(0.2488+0.0393*F909+0.0732*F909*F909)*K909/L909</f>
        <v>0.85934153017102699</v>
      </c>
      <c r="N909">
        <f>H909/1000/(M909*G909*K909)*10^6</f>
        <v>241204090.21833187</v>
      </c>
      <c r="O909">
        <f t="shared" si="56"/>
        <v>19.301153980460967</v>
      </c>
      <c r="P909" s="23">
        <v>824.04884726332398</v>
      </c>
      <c r="Q909">
        <f>R909*B909*1000/K909</f>
        <v>1.1113941956606206</v>
      </c>
      <c r="R909">
        <f>LN(1/(1-F909))</f>
        <v>1.3209979540283509E-2</v>
      </c>
      <c r="S909">
        <v>7</v>
      </c>
      <c r="T909">
        <v>19.061326066401001</v>
      </c>
      <c r="U909">
        <f t="shared" si="57"/>
        <v>189770511.59609887</v>
      </c>
      <c r="V909" s="10">
        <f t="shared" si="58"/>
        <v>0.21323675969042077</v>
      </c>
      <c r="W909">
        <f>6310.7*EXP(-2.62*(C909+273)*0.001-0.669*(D909-E909)/D909)*POWER(B909*(D909-E909)/D909/SQRT(J909*0.01*(D909-E909)),0.115)*POWER(((D909-E909)/D909),0.407)*1000000</f>
        <v>53657019.19691553</v>
      </c>
      <c r="X909" s="10">
        <f t="shared" si="59"/>
        <v>0.77754515212264208</v>
      </c>
      <c r="Y909">
        <f>(H909/N909)*U909</f>
        <v>14489975.678134579</v>
      </c>
      <c r="Z909" s="11">
        <f>ABS(H909-Y909)</f>
        <v>3927223.9770412222</v>
      </c>
      <c r="AA909">
        <v>20715709.270089701</v>
      </c>
      <c r="AB909" s="10">
        <f>ABS(AA909-H909)/H909</f>
        <v>0.12480234009234663</v>
      </c>
      <c r="AD909" s="11"/>
    </row>
    <row r="910" spans="1:30" ht="15.6" x14ac:dyDescent="0.25">
      <c r="A910" s="22">
        <v>8</v>
      </c>
      <c r="B910" s="23">
        <v>2.67766955990193</v>
      </c>
      <c r="C910" s="23">
        <v>832.53019972575396</v>
      </c>
      <c r="D910" s="24">
        <v>0.15610658764626398</v>
      </c>
      <c r="E910" s="24">
        <v>0.14782370958436</v>
      </c>
      <c r="F910" s="22">
        <v>5.3025152054796201E-2</v>
      </c>
      <c r="G910" s="22">
        <v>2.6207276153579002</v>
      </c>
      <c r="H910" s="25">
        <v>33082458.531365</v>
      </c>
      <c r="I910" s="25">
        <v>1239005.75822325</v>
      </c>
      <c r="J910">
        <f>560*(1+2.2*10^(-5)*H910/(G910*1000)/((D910-E910)*1000))</f>
        <v>578.77609749854491</v>
      </c>
      <c r="K910">
        <f>(J910*(D910-E910)*1000)^(1/2)</f>
        <v>69.238225285784836</v>
      </c>
      <c r="L910">
        <f>(D910+E910)/2*1000</f>
        <v>151.96514861531199</v>
      </c>
      <c r="M910">
        <f>0.8049-0.3393*F910+(0.2488+0.0393*F910+0.0732*F910*F910)*K910/L910</f>
        <v>0.90130983189406511</v>
      </c>
      <c r="N910">
        <f>H910/1000/(M910*G910*K910)*10^6</f>
        <v>202281355.72832999</v>
      </c>
      <c r="O910">
        <f t="shared" si="56"/>
        <v>19.125170136389755</v>
      </c>
      <c r="P910" s="23">
        <v>832.53019972575396</v>
      </c>
      <c r="Q910">
        <f>R910*B910*1000/K910</f>
        <v>2.1070267117680981</v>
      </c>
      <c r="R910">
        <f>LN(1/(1-F910))</f>
        <v>5.4482745868728151E-2</v>
      </c>
      <c r="S910">
        <v>7</v>
      </c>
      <c r="T910">
        <v>19.029410944626999</v>
      </c>
      <c r="U910">
        <f t="shared" si="57"/>
        <v>183809590.3352153</v>
      </c>
      <c r="V910" s="10">
        <f t="shared" si="58"/>
        <v>9.131719197058788E-2</v>
      </c>
      <c r="W910">
        <f>6310.7*EXP(-2.62*(C910+273)*0.001-0.669*(D910-E910)/D910)*POWER(B910*(D910-E910)/D910/SQRT(J910*0.01*(D910-E910)),0.115)*POWER(((D910-E910)/D910),0.407)*1000000</f>
        <v>96852167.945996419</v>
      </c>
      <c r="X910" s="10">
        <f t="shared" si="59"/>
        <v>0.5212007176970288</v>
      </c>
      <c r="Y910">
        <f>(H910/N910)*U910</f>
        <v>30061461.314797331</v>
      </c>
      <c r="Z910" s="11">
        <f>ABS(H910-Y910)</f>
        <v>3020997.2165676691</v>
      </c>
      <c r="AA910">
        <v>31432913.7721886</v>
      </c>
      <c r="AB910" s="10">
        <f>ABS(AA910-H910)/H910</f>
        <v>4.9861613447274182E-2</v>
      </c>
      <c r="AD910" s="11"/>
    </row>
    <row r="911" spans="1:30" ht="15.6" x14ac:dyDescent="0.25">
      <c r="A911" s="22">
        <v>9</v>
      </c>
      <c r="B911" s="23">
        <v>2.6954147660482599</v>
      </c>
      <c r="C911" s="23">
        <v>824.65523769377103</v>
      </c>
      <c r="D911" s="24">
        <v>0.14782370958436</v>
      </c>
      <c r="E911" s="24">
        <v>0.14497584054587401</v>
      </c>
      <c r="F911" s="22">
        <v>1.92522824534892E-2</v>
      </c>
      <c r="G911" s="22">
        <v>2.6213399182175898</v>
      </c>
      <c r="H911" s="25">
        <v>21264094.2016895</v>
      </c>
      <c r="I911" s="25">
        <v>557392.84364282899</v>
      </c>
      <c r="J911">
        <f>560*(1+2.2*10^(-5)*H911/(G911*1000)/((D911-E911)*1000))</f>
        <v>595.09249448056585</v>
      </c>
      <c r="K911">
        <f>(J911*(D911-E911)*1000)^(1/2)</f>
        <v>41.167286649311748</v>
      </c>
      <c r="L911">
        <f>(D911+E911)/2*1000</f>
        <v>146.39977506511701</v>
      </c>
      <c r="M911">
        <f>0.8049-0.3393*F911+(0.2488+0.0393*F911+0.0732*F911*F911)*K911/L911</f>
        <v>0.86855008726944827</v>
      </c>
      <c r="N911">
        <f>H911/1000/(M911*G911*K911)*10^6</f>
        <v>226869667.63342729</v>
      </c>
      <c r="O911">
        <f t="shared" si="56"/>
        <v>19.239886259163054</v>
      </c>
      <c r="P911" s="23">
        <v>824.65523769377103</v>
      </c>
      <c r="Q911">
        <f>R911*B911*1000/K911</f>
        <v>1.272829091258072</v>
      </c>
      <c r="R911">
        <f>LN(1/(1-F911))</f>
        <v>1.9440021148294719E-2</v>
      </c>
      <c r="S911">
        <v>7</v>
      </c>
      <c r="T911">
        <v>19.058556080797199</v>
      </c>
      <c r="U911">
        <f t="shared" si="57"/>
        <v>189245577.37671065</v>
      </c>
      <c r="V911" s="10">
        <f t="shared" si="58"/>
        <v>0.1658401083282279</v>
      </c>
      <c r="W911">
        <f>6310.7*EXP(-2.62*(C911+273)*0.001-0.669*(D911-E911)/D911)*POWER(B911*(D911-E911)/D911/SQRT(J911*0.01*(D911-E911)),0.115)*POWER(((D911-E911)/D911),0.407)*1000000</f>
        <v>63315916.089972869</v>
      </c>
      <c r="X911" s="10">
        <f t="shared" si="59"/>
        <v>0.72091502248648853</v>
      </c>
      <c r="Y911">
        <f>(H911/N911)*U911</f>
        <v>17737654.51577967</v>
      </c>
      <c r="Z911" s="11">
        <f>ABS(H911-Y911)</f>
        <v>3526439.68590983</v>
      </c>
      <c r="AA911">
        <v>22419048.904534299</v>
      </c>
      <c r="AB911" s="10">
        <f>ABS(AA911-H911)/H911</f>
        <v>5.4314784908779876E-2</v>
      </c>
      <c r="AD911" s="11"/>
    </row>
    <row r="912" spans="1:30" ht="15.6" x14ac:dyDescent="0.25">
      <c r="A912" s="22">
        <v>10</v>
      </c>
      <c r="B912" s="23">
        <v>2.7097632547079802</v>
      </c>
      <c r="C912" s="23">
        <v>821.27061107456598</v>
      </c>
      <c r="D912" s="24">
        <v>0.14497584054587401</v>
      </c>
      <c r="E912" s="24">
        <v>0.14276261898633602</v>
      </c>
      <c r="F912" s="22">
        <v>1.5255617690790899E-2</v>
      </c>
      <c r="G912" s="22">
        <v>2.6215473557903302</v>
      </c>
      <c r="H912" s="25">
        <v>20845744.576359902</v>
      </c>
      <c r="I912" s="25">
        <v>466019.19065757701</v>
      </c>
      <c r="J912">
        <f>560*(1+2.2*10^(-5)*H912/(G912*1000)/((D912-E912)*1000))</f>
        <v>604.26347646072657</v>
      </c>
      <c r="K912">
        <f>(J912*(D912-E912)*1000)^(1/2)</f>
        <v>36.570055424407755</v>
      </c>
      <c r="L912">
        <f>(D912+E912)/2*1000</f>
        <v>143.86922976610501</v>
      </c>
      <c r="M912">
        <f>0.8049-0.3393*F912+(0.2488+0.0393*F912+0.0732*F912*F912)*K912/L912</f>
        <v>0.86312285876098649</v>
      </c>
      <c r="N912">
        <f>H912/1000/(M912*G912*K912)*10^6</f>
        <v>251919315.58005962</v>
      </c>
      <c r="O912">
        <f t="shared" si="56"/>
        <v>19.344619417938727</v>
      </c>
      <c r="P912" s="23">
        <v>821.27061107456598</v>
      </c>
      <c r="Q912">
        <f>R912*B912*1000/K912</f>
        <v>1.1391200467177063</v>
      </c>
      <c r="R912">
        <f>LN(1/(1-F912))</f>
        <v>1.5373181834665383E-2</v>
      </c>
      <c r="S912">
        <v>7</v>
      </c>
      <c r="T912">
        <v>19.0717345802084</v>
      </c>
      <c r="U912">
        <f t="shared" si="57"/>
        <v>191756055.94350764</v>
      </c>
      <c r="V912" s="10">
        <f t="shared" si="58"/>
        <v>0.23881955815107864</v>
      </c>
      <c r="W912">
        <f>6310.7*EXP(-2.62*(C912+273)*0.001-0.669*(D912-E912)/D912)*POWER(B912*(D912-E912)/D912/SQRT(J912*0.01*(D912-E912)),0.115)*POWER(((D912-E912)/D912),0.407)*1000000</f>
        <v>57538547.299390428</v>
      </c>
      <c r="X912" s="10">
        <f t="shared" si="59"/>
        <v>0.77159930286844258</v>
      </c>
      <c r="Y912">
        <f>(H912/N912)*U912</f>
        <v>15867373.067303386</v>
      </c>
      <c r="Z912" s="11">
        <f>ABS(H912-Y912)</f>
        <v>4978371.509056516</v>
      </c>
      <c r="AA912">
        <v>21556810.938838098</v>
      </c>
      <c r="AB912" s="10">
        <f>ABS(AA912-H912)/H912</f>
        <v>3.4110864204130217E-2</v>
      </c>
      <c r="AD912" s="11"/>
    </row>
    <row r="913" spans="1:30" ht="15.6" x14ac:dyDescent="0.25">
      <c r="A913" s="22">
        <v>8</v>
      </c>
      <c r="B913" s="23">
        <v>2.67731109277292</v>
      </c>
      <c r="C913" s="23">
        <v>836.40295616267201</v>
      </c>
      <c r="D913" s="24">
        <v>0.15625846907681401</v>
      </c>
      <c r="E913" s="24">
        <v>0.14788863140160799</v>
      </c>
      <c r="F913" s="22">
        <v>5.3529800621763303E-2</v>
      </c>
      <c r="G913" s="22">
        <v>2.6210312699655698</v>
      </c>
      <c r="H913" s="25">
        <v>31756825.2149432</v>
      </c>
      <c r="I913" s="25">
        <v>1169610.93832421</v>
      </c>
      <c r="J913">
        <f>560*(1+2.2*10^(-5)*H913/(G913*1000)/((D913-E913)*1000))</f>
        <v>577.83440188553402</v>
      </c>
      <c r="K913">
        <f>(J913*(D913-E913)*1000)^(1/2)</f>
        <v>69.544087792792851</v>
      </c>
      <c r="L913">
        <f>(D913+E913)/2*1000</f>
        <v>152.07355023921099</v>
      </c>
      <c r="M913">
        <f>0.8049-0.3393*F913+(0.2488+0.0393*F913+0.0732*F913*F913)*K913/L913</f>
        <v>0.90157293806353167</v>
      </c>
      <c r="N913">
        <f>H913/1000/(M913*G913*K913)*10^6</f>
        <v>193243010.33482456</v>
      </c>
      <c r="O913">
        <f t="shared" si="56"/>
        <v>19.079459075747028</v>
      </c>
      <c r="P913" s="23">
        <v>836.40295616267201</v>
      </c>
      <c r="Q913">
        <f>R913*B913*1000/K913</f>
        <v>2.1180002494149579</v>
      </c>
      <c r="R913">
        <f>LN(1/(1-F913))</f>
        <v>5.5015793901603188E-2</v>
      </c>
      <c r="S913">
        <v>7</v>
      </c>
      <c r="T913">
        <v>19.015416694330899</v>
      </c>
      <c r="U913">
        <f t="shared" si="57"/>
        <v>181255227.80241251</v>
      </c>
      <c r="V913" s="10">
        <f t="shared" si="58"/>
        <v>6.2034753607084124E-2</v>
      </c>
      <c r="W913">
        <f>6310.7*EXP(-2.62*(C913+273)*0.001-0.669*(D913-E913)/D913)*POWER(B913*(D913-E913)/D913/SQRT(J913*0.01*(D913-E913)),0.115)*POWER(((D913-E913)/D913),0.407)*1000000</f>
        <v>96266770.056484729</v>
      </c>
      <c r="X913" s="10">
        <f t="shared" si="59"/>
        <v>0.50183569439491194</v>
      </c>
      <c r="Y913">
        <f>(H913/N913)*U913</f>
        <v>29786798.38739096</v>
      </c>
      <c r="Z913" s="11">
        <f>ABS(H913-Y913)</f>
        <v>1970026.8275522403</v>
      </c>
      <c r="AA913">
        <v>30907481.2499354</v>
      </c>
      <c r="AB913" s="10">
        <f>ABS(AA913-H913)/H913</f>
        <v>2.6745241668809549E-2</v>
      </c>
      <c r="AD913" s="11"/>
    </row>
    <row r="914" spans="1:30" ht="15.6" x14ac:dyDescent="0.25">
      <c r="A914" s="22">
        <v>9</v>
      </c>
      <c r="B914" s="23">
        <v>2.6953901399878899</v>
      </c>
      <c r="C914" s="23">
        <v>829.49368694076099</v>
      </c>
      <c r="D914" s="24">
        <v>0.14788863140160799</v>
      </c>
      <c r="E914" s="24">
        <v>0.14499345273067499</v>
      </c>
      <c r="F914" s="22">
        <v>1.9563520815839799E-2</v>
      </c>
      <c r="G914" s="22">
        <v>2.62165017709229</v>
      </c>
      <c r="H914" s="25">
        <v>20538277.855864499</v>
      </c>
      <c r="I914" s="25">
        <v>528232.73887073703</v>
      </c>
      <c r="J914">
        <f>560*(1+2.2*10^(-5)*H914/(G914*1000)/((D914-E914)*1000))</f>
        <v>593.33685465425162</v>
      </c>
      <c r="K914">
        <f>(J914*(D914-E914)*1000)^(1/2)</f>
        <v>41.446546373292236</v>
      </c>
      <c r="L914">
        <f>(D914+E914)/2*1000</f>
        <v>146.44104206614151</v>
      </c>
      <c r="M914">
        <f>0.8049-0.3393*F914+(0.2488+0.0393*F914+0.0732*F914*F914)*K914/L914</f>
        <v>0.868904369403949</v>
      </c>
      <c r="N914">
        <f>H914/1000/(M914*G914*K914)*10^6</f>
        <v>217534906.4605388</v>
      </c>
      <c r="O914">
        <f t="shared" si="56"/>
        <v>19.197869885089698</v>
      </c>
      <c r="P914" s="23">
        <v>829.49368694076099</v>
      </c>
      <c r="Q914">
        <f>R914*B914*1000/K914</f>
        <v>1.2848827829376948</v>
      </c>
      <c r="R914">
        <f>LN(1/(1-F914))</f>
        <v>1.9757419550221852E-2</v>
      </c>
      <c r="S914">
        <v>7</v>
      </c>
      <c r="T914">
        <v>19.0408227188179</v>
      </c>
      <c r="U914">
        <f t="shared" si="57"/>
        <v>185919198.16410863</v>
      </c>
      <c r="V914" s="10">
        <f t="shared" si="58"/>
        <v>0.14533625343556214</v>
      </c>
      <c r="W914">
        <f>6310.7*EXP(-2.62*(C914+273)*0.001-0.669*(D914-E914)/D914)*POWER(B914*(D914-E914)/D914/SQRT(J914*0.01*(D914-E914)),0.115)*POWER(((D914-E914)/D914),0.407)*1000000</f>
        <v>62981705.408146024</v>
      </c>
      <c r="X914" s="10">
        <f t="shared" si="59"/>
        <v>0.71047540630188011</v>
      </c>
      <c r="Y914">
        <f>(H914/N914)*U914</f>
        <v>17553321.500274584</v>
      </c>
      <c r="Z914" s="11">
        <f>ABS(H914-Y914)</f>
        <v>2984956.3555899151</v>
      </c>
      <c r="AA914">
        <v>21933903.567629799</v>
      </c>
      <c r="AB914" s="10">
        <f>ABS(AA914-H914)/H914</f>
        <v>6.7952421403569316E-2</v>
      </c>
      <c r="AD914" s="11"/>
    </row>
    <row r="915" spans="1:30" ht="15.6" x14ac:dyDescent="0.25">
      <c r="A915" s="22">
        <v>10</v>
      </c>
      <c r="B915" s="23">
        <v>2.70924283522141</v>
      </c>
      <c r="C915" s="23">
        <v>826.32637845630302</v>
      </c>
      <c r="D915" s="24">
        <v>0.14499345273067499</v>
      </c>
      <c r="E915" s="24">
        <v>0.14284509963249201</v>
      </c>
      <c r="F915" s="22">
        <v>1.4806685331079801E-2</v>
      </c>
      <c r="G915" s="22">
        <v>2.6218610899683701</v>
      </c>
      <c r="H915" s="25">
        <v>19670295.6395832</v>
      </c>
      <c r="I915" s="25">
        <v>425134.51455146598</v>
      </c>
      <c r="J915">
        <f>560*(1+2.2*10^(-5)*H915/(G915*1000)/((D915-E915)*1000))</f>
        <v>603.0235511669789</v>
      </c>
      <c r="K915">
        <f>(J915*(D915-E915)*1000)^(1/2)</f>
        <v>35.993159272657387</v>
      </c>
      <c r="L915">
        <f>(D915+E915)/2*1000</f>
        <v>143.91927618158351</v>
      </c>
      <c r="M915">
        <f>0.8049-0.3393*F915+(0.2488+0.0393*F915+0.0732*F915*F915)*K915/L915</f>
        <v>0.86224869670648363</v>
      </c>
      <c r="N915">
        <f>H915/1000/(M915*G915*K915)*10^6</f>
        <v>241740098.14698523</v>
      </c>
      <c r="O915">
        <f t="shared" si="56"/>
        <v>19.303373732397759</v>
      </c>
      <c r="P915" s="23">
        <v>826.32637845630302</v>
      </c>
      <c r="Q915">
        <f>R915*B915*1000/K915</f>
        <v>1.122848226572412</v>
      </c>
      <c r="R915">
        <f>LN(1/(1-F915))</f>
        <v>1.4917398519110177E-2</v>
      </c>
      <c r="S915">
        <v>7</v>
      </c>
      <c r="T915">
        <v>19.053322363195999</v>
      </c>
      <c r="U915">
        <f t="shared" si="57"/>
        <v>188257706.84011403</v>
      </c>
      <c r="V915" s="10">
        <f t="shared" si="58"/>
        <v>0.2212392222756206</v>
      </c>
      <c r="W915">
        <f>6310.7*EXP(-2.62*(C915+273)*0.001-0.669*(D915-E915)/D915)*POWER(B915*(D915-E915)/D915/SQRT(J915*0.01*(D915-E915)),0.115)*POWER(((D915-E915)/D915),0.407)*1000000</f>
        <v>56020874.61600358</v>
      </c>
      <c r="X915" s="10">
        <f t="shared" si="59"/>
        <v>0.76825989959704077</v>
      </c>
      <c r="Y915">
        <f>(H915/N915)*U915</f>
        <v>15318454.730350282</v>
      </c>
      <c r="Z915" s="11">
        <f>ABS(H915-Y915)</f>
        <v>4351840.9092329182</v>
      </c>
      <c r="AA915">
        <v>20894150.564408999</v>
      </c>
      <c r="AB915" s="10">
        <f>ABS(AA915-H915)/H915</f>
        <v>6.2218430635226148E-2</v>
      </c>
      <c r="AD915" s="11"/>
    </row>
    <row r="916" spans="1:30" ht="15.6" x14ac:dyDescent="0.25">
      <c r="A916" s="22">
        <v>8</v>
      </c>
      <c r="B916" s="23">
        <v>2.90880375548132</v>
      </c>
      <c r="C916" s="23">
        <v>830.12526545265098</v>
      </c>
      <c r="D916" s="24">
        <v>0.15003279181157397</v>
      </c>
      <c r="E916" s="24">
        <v>0.13505766296112001</v>
      </c>
      <c r="F916" s="22">
        <v>9.9745889420671793E-2</v>
      </c>
      <c r="G916" s="22">
        <v>2.6186663233106899</v>
      </c>
      <c r="H916" s="25">
        <v>44211734.428489499</v>
      </c>
      <c r="I916" s="25">
        <v>1995153.0936576501</v>
      </c>
      <c r="J916">
        <f>560*(1+2.2*10^(-5)*H916/(G916*1000)/((D916-E916)*1000))</f>
        <v>573.88984916089964</v>
      </c>
      <c r="K916">
        <f>(J916*(D916-E916)*1000)^(1/2)</f>
        <v>92.704230956046771</v>
      </c>
      <c r="L916">
        <f>(D916+E916)/2*1000</f>
        <v>142.54522738634699</v>
      </c>
      <c r="M916">
        <f>0.8049-0.3393*F916+(0.2488+0.0393*F916+0.0732*F916*F916)*K916/L916</f>
        <v>0.93588621777847025</v>
      </c>
      <c r="N916">
        <f>H916/1000/(M916*G916*K916)*10^6</f>
        <v>194596391.33326977</v>
      </c>
      <c r="O916">
        <f t="shared" si="56"/>
        <v>19.086438183521985</v>
      </c>
      <c r="P916" s="23">
        <v>830.12526545265098</v>
      </c>
      <c r="Q916">
        <f>R916*B916*1000/K916</f>
        <v>3.2970651926167038</v>
      </c>
      <c r="R916">
        <f>LN(1/(1-F916))</f>
        <v>0.10507821042155714</v>
      </c>
      <c r="S916">
        <v>7</v>
      </c>
      <c r="T916">
        <v>19.037139169892299</v>
      </c>
      <c r="U916">
        <f t="shared" si="57"/>
        <v>185235615.4795287</v>
      </c>
      <c r="V916" s="10">
        <f t="shared" si="58"/>
        <v>4.8103542874593307E-2</v>
      </c>
      <c r="W916">
        <f>6310.7*EXP(-2.62*(C916+273)*0.001-0.669*(D916-E916)/D916)*POWER(B916*(D916-E916)/D916/SQRT(J916*0.01*(D916-E916)),0.115)*POWER(((D916-E916)/D916),0.407)*1000000</f>
        <v>128253704.37306787</v>
      </c>
      <c r="X916" s="10">
        <f t="shared" si="59"/>
        <v>0.34092454904049097</v>
      </c>
      <c r="Y916">
        <f>(H916/N916)*U916</f>
        <v>42084993.365848519</v>
      </c>
      <c r="Z916" s="11">
        <f>ABS(H916-Y916)</f>
        <v>2126741.0626409799</v>
      </c>
      <c r="AA916">
        <v>44865901.058278099</v>
      </c>
      <c r="AB916" s="10">
        <f>ABS(AA916-H916)/H916</f>
        <v>1.4796221823115425E-2</v>
      </c>
      <c r="AD916" s="11"/>
    </row>
    <row r="917" spans="1:30" ht="15.6" x14ac:dyDescent="0.25">
      <c r="A917" s="22">
        <v>10</v>
      </c>
      <c r="B917" s="23">
        <v>3.2856986379616702</v>
      </c>
      <c r="C917" s="23">
        <v>817.16838226808102</v>
      </c>
      <c r="D917" s="24">
        <v>0.121882256584345</v>
      </c>
      <c r="E917" s="24">
        <v>0.111168910103845</v>
      </c>
      <c r="F917" s="22">
        <v>8.7827088795428401E-2</v>
      </c>
      <c r="G917" s="22">
        <v>2.62065093331179</v>
      </c>
      <c r="H917" s="25">
        <v>39490734.566699401</v>
      </c>
      <c r="I917" s="25">
        <v>1545201.44179528</v>
      </c>
      <c r="J917">
        <f>560*(1+2.2*10^(-5)*H917/(G917*1000)/((D917-E917)*1000))</f>
        <v>577.32892379320344</v>
      </c>
      <c r="K917">
        <f>(J917*(D917-E917)*1000)^(1/2)</f>
        <v>78.645564361957298</v>
      </c>
      <c r="L917">
        <f>(D917+E917)/2*1000</f>
        <v>116.525583344095</v>
      </c>
      <c r="M917">
        <f>0.8049-0.3393*F917+(0.2488+0.0393*F917+0.0732*F917*F917)*K917/L917</f>
        <v>0.94573126068306013</v>
      </c>
      <c r="N917">
        <f>H917/1000/(M917*G917*K917)*10^6</f>
        <v>202602153.25487164</v>
      </c>
      <c r="O917">
        <f t="shared" si="56"/>
        <v>19.126754777831319</v>
      </c>
      <c r="P917" s="23">
        <v>817.16838226808102</v>
      </c>
      <c r="Q917">
        <f>R917*B917*1000/K917</f>
        <v>3.8405240871521538</v>
      </c>
      <c r="R917">
        <f>LN(1/(1-F917))</f>
        <v>9.1925711259735907E-2</v>
      </c>
      <c r="S917">
        <v>7</v>
      </c>
      <c r="T917">
        <v>19.086839084735701</v>
      </c>
      <c r="U917">
        <f t="shared" si="57"/>
        <v>194674420.90276954</v>
      </c>
      <c r="V917" s="10">
        <f t="shared" si="58"/>
        <v>3.9129556249725965E-2</v>
      </c>
      <c r="W917">
        <f>6310.7*EXP(-2.62*(C917+273)*0.001-0.669*(D917-E917)/D917)*POWER(B917*(D917-E917)/D917/SQRT(J917*0.01*(D917-E917)),0.115)*POWER(((D917-E917)/D917),0.407)*1000000</f>
        <v>129347763.35044967</v>
      </c>
      <c r="X917" s="10">
        <f t="shared" si="59"/>
        <v>0.36156767698450187</v>
      </c>
      <c r="Y917">
        <f>(H917/N917)*U917</f>
        <v>37945479.647128738</v>
      </c>
      <c r="Z917" s="11">
        <f>ABS(H917-Y917)</f>
        <v>1545254.9195706621</v>
      </c>
      <c r="AA917">
        <v>39102794.050193503</v>
      </c>
      <c r="AB917" s="10">
        <f>ABS(AA917-H917)/H917</f>
        <v>9.8235831964753641E-3</v>
      </c>
      <c r="AD917" s="11"/>
    </row>
    <row r="918" spans="1:30" ht="15.6" x14ac:dyDescent="0.25">
      <c r="A918" s="22">
        <v>11</v>
      </c>
      <c r="B918" s="23">
        <v>3.38936470631561</v>
      </c>
      <c r="C918" s="23">
        <v>813.22755758040796</v>
      </c>
      <c r="D918" s="24">
        <v>0.111168910103845</v>
      </c>
      <c r="E918" s="24">
        <v>0.10277267563260201</v>
      </c>
      <c r="F918" s="22">
        <v>7.5458944132794706E-2</v>
      </c>
      <c r="G918" s="22">
        <v>2.6213583320756002</v>
      </c>
      <c r="H918" s="25">
        <v>36999568.5160973</v>
      </c>
      <c r="I918" s="25">
        <v>1330858.9581184799</v>
      </c>
      <c r="J918">
        <f>560*(1+2.2*10^(-5)*H918/(G918*1000)/((D918-E918)*1000))</f>
        <v>580.71077818571018</v>
      </c>
      <c r="K918">
        <f>(J918*(D918-E918)*1000)^(1/2)</f>
        <v>69.82681328562262</v>
      </c>
      <c r="L918">
        <f>(D918+E918)/2*1000</f>
        <v>106.9707928682235</v>
      </c>
      <c r="M918">
        <f>0.8049-0.3393*F918+(0.2488+0.0393*F918+0.0732*F918*F918)*K918/L918</f>
        <v>0.94391264198582081</v>
      </c>
      <c r="N918">
        <f>H918/1000/(M918*G918*K918)*10^6</f>
        <v>214149094.5496529</v>
      </c>
      <c r="O918">
        <f t="shared" si="56"/>
        <v>19.182183033903957</v>
      </c>
      <c r="P918" s="23">
        <v>813.22755758040796</v>
      </c>
      <c r="Q918">
        <f>R918*B918*1000/K918</f>
        <v>3.8083102312177486</v>
      </c>
      <c r="R918">
        <f>LN(1/(1-F918))</f>
        <v>7.8457820414975996E-2</v>
      </c>
      <c r="S918">
        <v>7</v>
      </c>
      <c r="T918">
        <v>19.1010915818648</v>
      </c>
      <c r="U918">
        <f t="shared" si="57"/>
        <v>197468884.2643404</v>
      </c>
      <c r="V918" s="10">
        <f t="shared" si="58"/>
        <v>7.7890641192718227E-2</v>
      </c>
      <c r="W918">
        <f>6310.7*EXP(-2.62*(C918+273)*0.001-0.669*(D918-E918)/D918)*POWER(B918*(D918-E918)/D918/SQRT(J918*0.01*(D918-E918)),0.115)*POWER(((D918-E918)/D918),0.407)*1000000</f>
        <v>123861953.14009389</v>
      </c>
      <c r="X918" s="10">
        <f t="shared" si="59"/>
        <v>0.42160879362777276</v>
      </c>
      <c r="Y918">
        <f>(H918/N918)*U918</f>
        <v>34117648.400524572</v>
      </c>
      <c r="Z918" s="11">
        <f>ABS(H918-Y918)</f>
        <v>2881920.1155727282</v>
      </c>
      <c r="AA918">
        <v>33001955.559524</v>
      </c>
      <c r="AB918" s="10">
        <f>ABS(AA918-H918)/H918</f>
        <v>0.10804485341049504</v>
      </c>
      <c r="AD918" s="11"/>
    </row>
    <row r="919" spans="1:30" ht="15.6" x14ac:dyDescent="0.25">
      <c r="A919" s="31">
        <v>12</v>
      </c>
      <c r="B919" s="23">
        <v>3.4836416314509</v>
      </c>
      <c r="C919" s="23">
        <v>811.27519097118602</v>
      </c>
      <c r="D919" s="24">
        <v>0.10277267563260201</v>
      </c>
      <c r="E919" s="24">
        <v>9.6020160939307209E-2</v>
      </c>
      <c r="F919" s="22">
        <v>6.5639535977567401E-2</v>
      </c>
      <c r="G919" s="22">
        <v>2.6218928542446598</v>
      </c>
      <c r="H919" s="25">
        <v>33380017.358796</v>
      </c>
      <c r="I919" s="25">
        <v>1076592.4250666799</v>
      </c>
      <c r="J919">
        <f>560*(1+2.2*10^(-5)*H919/(G919*1000)/((D919-E919)*1000))</f>
        <v>583.22826586526344</v>
      </c>
      <c r="K919">
        <f>(J919*(D919-E919)*1000)^(1/2)</f>
        <v>62.755537084786681</v>
      </c>
      <c r="L919">
        <f>(D919+E919)/2*1000</f>
        <v>99.39641828595461</v>
      </c>
      <c r="M919">
        <f>0.8049-0.3393*F919+(0.2488+0.0393*F919+0.0732*F919*F919)*K919/L919</f>
        <v>0.94154022886704059</v>
      </c>
      <c r="N919">
        <f>H919/1000/(M919*G919*K919)*10^6</f>
        <v>215466961.23978901</v>
      </c>
      <c r="O919">
        <f t="shared" si="56"/>
        <v>19.188318143642224</v>
      </c>
      <c r="P919" s="23">
        <v>811.27519097118602</v>
      </c>
      <c r="Q919">
        <f>R919*B919*1000/K919</f>
        <v>3.7688277495295486</v>
      </c>
      <c r="R919">
        <f>LN(1/(1-F919))</f>
        <v>6.7892979423164371E-2</v>
      </c>
      <c r="S919">
        <v>7</v>
      </c>
      <c r="T919">
        <v>19.107474096266898</v>
      </c>
      <c r="U919">
        <f t="shared" si="57"/>
        <v>198733262.92744446</v>
      </c>
      <c r="V919" s="10">
        <f t="shared" si="58"/>
        <v>7.7662478813733032E-2</v>
      </c>
      <c r="W919">
        <f>6310.7*EXP(-2.62*(C919+273)*0.001-0.669*(D919-E919)/D919)*POWER(B919*(D919-E919)/D919/SQRT(J919*0.01*(D919-E919)),0.115)*POWER(((D919-E919)/D919),0.407)*1000000</f>
        <v>118339139.09962553</v>
      </c>
      <c r="X919" s="10">
        <f t="shared" si="59"/>
        <v>0.45077826122990527</v>
      </c>
      <c r="Y919">
        <f>(H919/N919)*U919</f>
        <v>30787642.467866465</v>
      </c>
      <c r="Z919" s="11">
        <f>ABS(H919-Y919)</f>
        <v>2592374.890929535</v>
      </c>
      <c r="AA919">
        <v>28027177.3434118</v>
      </c>
      <c r="AB919" s="10">
        <f>ABS(AA919-H919)/H919</f>
        <v>0.16036061209457905</v>
      </c>
      <c r="AD919" s="11"/>
    </row>
    <row r="920" spans="1:30" ht="15.6" x14ac:dyDescent="0.25">
      <c r="A920" s="22">
        <v>10</v>
      </c>
      <c r="B920" s="23">
        <v>3.09804748719288</v>
      </c>
      <c r="C920" s="23">
        <v>810.30711822277601</v>
      </c>
      <c r="D920" s="24">
        <v>0.12344151477821601</v>
      </c>
      <c r="E920" s="24">
        <v>0.114130551694073</v>
      </c>
      <c r="F920" s="22">
        <v>7.5367078838706303E-2</v>
      </c>
      <c r="G920" s="22">
        <v>2.6215423583724302</v>
      </c>
      <c r="H920" s="25">
        <v>36502478.933696903</v>
      </c>
      <c r="I920" s="25">
        <v>1370047.1166288401</v>
      </c>
      <c r="J920">
        <f>560*(1+2.2*10^(-5)*H920/(G920*1000)/((D920-E920)*1000))</f>
        <v>578.42390063508662</v>
      </c>
      <c r="K920">
        <f>(J920*(D920-E920)*1000)^(1/2)</f>
        <v>73.387216773763072</v>
      </c>
      <c r="L920">
        <f>(D920+E920)/2*1000</f>
        <v>118.7860332361445</v>
      </c>
      <c r="M920">
        <f>0.8049-0.3393*F920+(0.2488+0.0393*F920+0.0732*F920*F920)*K920/L920</f>
        <v>0.93512590255683259</v>
      </c>
      <c r="N920">
        <f>H920/1000/(M920*G920*K920)*10^6</f>
        <v>202896696.20976859</v>
      </c>
      <c r="O920">
        <f t="shared" si="56"/>
        <v>19.128207521813643</v>
      </c>
      <c r="P920" s="23">
        <v>810.30711822277601</v>
      </c>
      <c r="Q920">
        <f>R920*B920*1000/K920</f>
        <v>3.3079090290304793</v>
      </c>
      <c r="R920">
        <f>LN(1/(1-F920))</f>
        <v>7.835846222012223E-2</v>
      </c>
      <c r="S920">
        <v>7</v>
      </c>
      <c r="T920">
        <v>19.110316801580002</v>
      </c>
      <c r="U920">
        <f t="shared" si="57"/>
        <v>199299006.77039275</v>
      </c>
      <c r="V920" s="10">
        <f t="shared" si="58"/>
        <v>1.773163144882511E-2</v>
      </c>
      <c r="W920">
        <f>6310.7*EXP(-2.62*(C920+273)*0.001-0.669*(D920-E920)/D920)*POWER(B920*(D920-E920)/D920/SQRT(J920*0.01*(D920-E920)),0.115)*POWER(((D920-E920)/D920),0.407)*1000000</f>
        <v>122749840.88595837</v>
      </c>
      <c r="X920" s="10">
        <f t="shared" si="59"/>
        <v>0.39501311170167541</v>
      </c>
      <c r="Y920">
        <f>(H920/N920)*U920</f>
        <v>35855230.430276088</v>
      </c>
      <c r="Z920" s="11">
        <f>ABS(H920-Y920)</f>
        <v>647248.50342081487</v>
      </c>
      <c r="AA920">
        <v>37041860.161557101</v>
      </c>
      <c r="AB920" s="10">
        <f>ABS(AA920-H920)/H920</f>
        <v>1.4776564321560994E-2</v>
      </c>
      <c r="AD920" s="11"/>
    </row>
    <row r="921" spans="1:30" ht="15.6" x14ac:dyDescent="0.25">
      <c r="A921" s="22">
        <v>11</v>
      </c>
      <c r="B921" s="23">
        <v>3.3365376780468901</v>
      </c>
      <c r="C921" s="23">
        <v>805.66133873581202</v>
      </c>
      <c r="D921" s="24">
        <v>0.114130551694073</v>
      </c>
      <c r="E921" s="24">
        <v>0.106916987748727</v>
      </c>
      <c r="F921" s="22">
        <v>6.3149164898240503E-2</v>
      </c>
      <c r="G921" s="22">
        <v>2.6221623370978699</v>
      </c>
      <c r="H921" s="25">
        <v>34420737.600996703</v>
      </c>
      <c r="I921" s="25">
        <v>1166955.2201978599</v>
      </c>
      <c r="J921">
        <f>560*(1+2.2*10^(-5)*H921/(G921*1000)/((D921-E921)*1000))</f>
        <v>582.41926751732319</v>
      </c>
      <c r="K921">
        <f>(J921*(D921-E921)*1000)^(1/2)</f>
        <v>64.81757963112932</v>
      </c>
      <c r="L921">
        <f>(D921+E921)/2*1000</f>
        <v>110.5237697214</v>
      </c>
      <c r="M921">
        <f>0.8049-0.3393*F921+(0.2488+0.0393*F921+0.0732*F921*F921)*K921/L921</f>
        <v>0.93101094978933974</v>
      </c>
      <c r="N921">
        <f>H921/1000/(M921*G921*K921)*10^6</f>
        <v>217526913.99164662</v>
      </c>
      <c r="O921">
        <f t="shared" si="56"/>
        <v>19.197833143327873</v>
      </c>
      <c r="P921" s="23">
        <v>805.66133873581202</v>
      </c>
      <c r="Q921">
        <f>R921*B921*1000/K921</f>
        <v>3.3578293057234774</v>
      </c>
      <c r="R921">
        <f>LN(1/(1-F921))</f>
        <v>6.5231203544770064E-2</v>
      </c>
      <c r="S921">
        <v>7</v>
      </c>
      <c r="T921">
        <v>19.126827512801</v>
      </c>
      <c r="U921">
        <f t="shared" si="57"/>
        <v>202616890.05227935</v>
      </c>
      <c r="V921" s="10">
        <f t="shared" si="58"/>
        <v>6.8543352478856179E-2</v>
      </c>
      <c r="W921">
        <f>6310.7*EXP(-2.62*(C921+273)*0.001-0.669*(D921-E921)/D921)*POWER(B921*(D921-E921)/D921/SQRT(J921*0.01*(D921-E921)),0.115)*POWER(((D921-E921)/D921),0.407)*1000000</f>
        <v>116864405.27849606</v>
      </c>
      <c r="X921" s="10">
        <f t="shared" si="59"/>
        <v>0.46275886907960345</v>
      </c>
      <c r="Y921">
        <f>(H921/N921)*U921</f>
        <v>32061424.85102937</v>
      </c>
      <c r="Z921" s="11">
        <f>ABS(H921-Y921)</f>
        <v>2359312.7499673329</v>
      </c>
      <c r="AA921">
        <v>31135811.664739199</v>
      </c>
      <c r="AB921" s="10">
        <f>ABS(AA921-H921)/H921</f>
        <v>9.5434501559385057E-2</v>
      </c>
      <c r="AD921" s="11"/>
    </row>
    <row r="922" spans="1:30" ht="15.6" x14ac:dyDescent="0.25">
      <c r="A922" s="22">
        <v>12</v>
      </c>
      <c r="B922" s="23">
        <v>3.41264582145465</v>
      </c>
      <c r="C922" s="23">
        <v>800.20210940383004</v>
      </c>
      <c r="D922" s="24">
        <v>0.106916987748727</v>
      </c>
      <c r="E922" s="24">
        <v>0.101015486067701</v>
      </c>
      <c r="F922" s="22">
        <v>5.5145466202829098E-2</v>
      </c>
      <c r="G922" s="22">
        <v>2.62262821529219</v>
      </c>
      <c r="H922" s="25">
        <v>32219040.313148499</v>
      </c>
      <c r="I922" s="25">
        <v>992940.46791827597</v>
      </c>
      <c r="J922">
        <f>560*(1+2.2*10^(-5)*H922/(G922*1000)/((D922-E922)*1000))</f>
        <v>585.64626017034334</v>
      </c>
      <c r="K922">
        <f>(J922*(D922-E922)*1000)^(1/2)</f>
        <v>58.789390104693837</v>
      </c>
      <c r="L922">
        <f>(D922+E922)/2*1000</f>
        <v>103.966236908214</v>
      </c>
      <c r="M922">
        <f>0.8049-0.3393*F922+(0.2488+0.0393*F922+0.0732*F922*F922)*K922/L922</f>
        <v>0.92822848933724067</v>
      </c>
      <c r="N922">
        <f>H922/1000/(M922*G922*K922)*10^6</f>
        <v>225124117.08238521</v>
      </c>
      <c r="O922">
        <f t="shared" si="56"/>
        <v>19.23216243955325</v>
      </c>
      <c r="P922" s="23">
        <v>800.20210940383004</v>
      </c>
      <c r="Q922">
        <f>R922*B922*1000/K922</f>
        <v>3.292769848167763</v>
      </c>
      <c r="R922">
        <f>LN(1/(1-F922))</f>
        <v>5.6724295826982157E-2</v>
      </c>
      <c r="S922">
        <v>7</v>
      </c>
      <c r="T922">
        <v>19.146178166905301</v>
      </c>
      <c r="U922">
        <f t="shared" si="57"/>
        <v>206575840.00873977</v>
      </c>
      <c r="V922" s="10">
        <f t="shared" si="58"/>
        <v>8.2391337338849457E-2</v>
      </c>
      <c r="W922">
        <f>6310.7*EXP(-2.62*(C922+273)*0.001-0.669*(D922-E922)/D922)*POWER(B922*(D922-E922)/D922/SQRT(J922*0.01*(D922-E922)),0.115)*POWER(((D922-E922)/D922),0.407)*1000000</f>
        <v>112593135.28334934</v>
      </c>
      <c r="X922" s="10">
        <f t="shared" si="59"/>
        <v>0.49986195729467153</v>
      </c>
      <c r="Y922">
        <f>(H922/N922)*U922</f>
        <v>29564470.493973888</v>
      </c>
      <c r="Z922" s="11">
        <f>ABS(H922-Y922)</f>
        <v>2654569.8191746101</v>
      </c>
      <c r="AA922">
        <v>27437896.2153458</v>
      </c>
      <c r="AB922" s="10">
        <f>ABS(AA922-H922)/H922</f>
        <v>0.14839498791190026</v>
      </c>
      <c r="AD922" s="11"/>
    </row>
    <row r="923" spans="1:30" ht="15.6" x14ac:dyDescent="0.25">
      <c r="A923" s="22">
        <v>6</v>
      </c>
      <c r="B923" s="23">
        <v>2.9719027321298701</v>
      </c>
      <c r="C923" s="23">
        <v>829.18644843684206</v>
      </c>
      <c r="D923" s="24">
        <v>0.150029594717421</v>
      </c>
      <c r="E923" s="24">
        <v>0.13678649248959102</v>
      </c>
      <c r="F923" s="22">
        <v>8.8211136869826498E-2</v>
      </c>
      <c r="G923" s="22">
        <v>2.4399044308077502</v>
      </c>
      <c r="H923" s="25">
        <v>41476089.659580298</v>
      </c>
      <c r="I923" s="25">
        <v>1815095.87555043</v>
      </c>
      <c r="J923">
        <f>560*(1+2.2*10^(-5)*H923/(G923*1000)/((D923-E923)*1000))</f>
        <v>575.81415405654582</v>
      </c>
      <c r="K923">
        <f>(J923*(D923-E923)*1000)^(1/2)</f>
        <v>87.324485148223346</v>
      </c>
      <c r="L923">
        <f>(D923+E923)/2*1000</f>
        <v>143.408043603506</v>
      </c>
      <c r="M923">
        <f>0.8049-0.3393*F923+(0.2488+0.0393*F923+0.0732*F923*F923)*K923/L923</f>
        <v>0.92892783967111181</v>
      </c>
      <c r="N923">
        <f>H923/1000/(M923*G923*K923)*10^6</f>
        <v>209559318.01247615</v>
      </c>
      <c r="O923">
        <f t="shared" si="56"/>
        <v>19.160517398120664</v>
      </c>
      <c r="P923" s="23">
        <v>829.18644843684206</v>
      </c>
      <c r="Q923">
        <f>R923*B923*1000/K923</f>
        <v>3.1428273794107797</v>
      </c>
      <c r="R923">
        <f>LN(1/(1-F923))</f>
        <v>9.2346825436005975E-2</v>
      </c>
      <c r="S923">
        <v>7</v>
      </c>
      <c r="T923">
        <v>19.040785084502399</v>
      </c>
      <c r="U923">
        <f t="shared" si="57"/>
        <v>185912201.35400823</v>
      </c>
      <c r="V923" s="10">
        <f t="shared" si="58"/>
        <v>0.11284211498082888</v>
      </c>
      <c r="W923">
        <f>6310.7*EXP(-2.62*(C923+273)*0.001-0.669*(D923-E923)/D923)*POWER(B923*(D923-E923)/D923/SQRT(J923*0.01*(D923-E923)),0.115)*POWER(((D923-E923)/D923),0.407)*1000000</f>
        <v>122656166.18616453</v>
      </c>
      <c r="X923" s="10">
        <f t="shared" si="59"/>
        <v>0.41469476351864165</v>
      </c>
      <c r="Y923">
        <f>(H923/N923)*U923</f>
        <v>36795839.981258765</v>
      </c>
      <c r="Z923" s="11">
        <f>ABS(H923-Y923)</f>
        <v>4680249.6783215329</v>
      </c>
      <c r="AA923">
        <v>39396759.097019203</v>
      </c>
      <c r="AB923" s="10">
        <f>ABS(AA923-H923)/H923</f>
        <v>5.0133235308039786E-2</v>
      </c>
      <c r="AD923" s="11"/>
    </row>
    <row r="924" spans="1:30" ht="15.6" x14ac:dyDescent="0.25">
      <c r="A924" s="22">
        <v>7</v>
      </c>
      <c r="B924" s="23">
        <v>3.0650889233147902</v>
      </c>
      <c r="C924" s="23">
        <v>828.09235157291096</v>
      </c>
      <c r="D924" s="24">
        <v>0.13678649248959102</v>
      </c>
      <c r="E924" s="24">
        <v>0.126082735931482</v>
      </c>
      <c r="F924" s="22">
        <v>7.81943956882592E-2</v>
      </c>
      <c r="G924" s="22">
        <v>2.44088940326907</v>
      </c>
      <c r="H924" s="25">
        <v>35712753.177182101</v>
      </c>
      <c r="I924" s="25">
        <v>1372427.1184276999</v>
      </c>
      <c r="J924">
        <f>560*(1+2.2*10^(-5)*H924/(G924*1000)/((D924-E924)*1000))</f>
        <v>576.840295774693</v>
      </c>
      <c r="K924">
        <f>(J924*(D924-E924)*1000)^(1/2)</f>
        <v>78.577083802339686</v>
      </c>
      <c r="L924">
        <f>(D924+E924)/2*1000</f>
        <v>131.43461421053652</v>
      </c>
      <c r="M924">
        <f>0.8049-0.3393*F924+(0.2488+0.0393*F924+0.0732*F924*F924)*K924/L924</f>
        <v>0.92921640662575211</v>
      </c>
      <c r="N924">
        <f>H924/1000/(M924*G924*K924)*10^6</f>
        <v>200383728.87547481</v>
      </c>
      <c r="O924">
        <f t="shared" si="56"/>
        <v>19.115744730642479</v>
      </c>
      <c r="P924" s="23">
        <v>828.09235157291096</v>
      </c>
      <c r="Q924">
        <f>R924*B924*1000/K924</f>
        <v>3.1760195819572821</v>
      </c>
      <c r="R924">
        <f>LN(1/(1-F924))</f>
        <v>8.14209189661734E-2</v>
      </c>
      <c r="S924">
        <v>7</v>
      </c>
      <c r="T924">
        <v>19.0447128865016</v>
      </c>
      <c r="U924">
        <f t="shared" si="57"/>
        <v>186643863.6418097</v>
      </c>
      <c r="V924" s="10">
        <f t="shared" si="58"/>
        <v>6.8567769003857207E-2</v>
      </c>
      <c r="W924">
        <f>6310.7*EXP(-2.62*(C924+273)*0.001-0.669*(D924-E924)/D924)*POWER(B924*(D924-E924)/D924/SQRT(J924*0.01*(D924-E924)),0.115)*POWER(((D924-E924)/D924),0.407)*1000000</f>
        <v>118126608.74607106</v>
      </c>
      <c r="X924" s="10">
        <f t="shared" si="59"/>
        <v>0.41049800096554295</v>
      </c>
      <c r="Y924">
        <f>(H924/N924)*U924</f>
        <v>33264009.366837312</v>
      </c>
      <c r="Z924" s="11">
        <f>ABS(H924-Y924)</f>
        <v>2448743.8103447892</v>
      </c>
      <c r="AA924">
        <v>34437637.487983599</v>
      </c>
      <c r="AB924" s="10">
        <f>ABS(AA924-H924)/H924</f>
        <v>3.5704771426393674E-2</v>
      </c>
      <c r="AD924" s="11"/>
    </row>
    <row r="925" spans="1:30" ht="15.6" x14ac:dyDescent="0.25">
      <c r="A925" s="22">
        <v>8</v>
      </c>
      <c r="B925" s="23">
        <v>3.2989554280784699</v>
      </c>
      <c r="C925" s="23">
        <v>815.53993898208296</v>
      </c>
      <c r="D925" s="24">
        <v>0.126082735931482</v>
      </c>
      <c r="E925" s="24">
        <v>0.118125636352856</v>
      </c>
      <c r="F925" s="22">
        <v>6.3060128787719105E-2</v>
      </c>
      <c r="G925" s="22">
        <v>2.4416563279935102</v>
      </c>
      <c r="H925" s="25">
        <v>33517594.6707967</v>
      </c>
      <c r="I925" s="25">
        <v>1178905.47931986</v>
      </c>
      <c r="J925">
        <f>560*(1+2.2*10^(-5)*H925/(G925*1000)/((D925-E925)*1000))</f>
        <v>581.25417363089298</v>
      </c>
      <c r="K925">
        <f>(J925*(D925-E925)*1000)^(1/2)</f>
        <v>68.008068198361471</v>
      </c>
      <c r="L925">
        <f>(D925+E925)/2*1000</f>
        <v>122.104186142169</v>
      </c>
      <c r="M925">
        <f>0.8049-0.3393*F925+(0.2488+0.0393*F925+0.0732*F925*F925)*K925/L925</f>
        <v>0.92361965962968329</v>
      </c>
      <c r="N925">
        <f>H925/1000/(M925*G925*K925)*10^6</f>
        <v>218541893.79605484</v>
      </c>
      <c r="O925">
        <f t="shared" si="56"/>
        <v>19.202488287741765</v>
      </c>
      <c r="P925" s="23">
        <v>815.53993898208296</v>
      </c>
      <c r="Q925">
        <f>R925*B925*1000/K925</f>
        <v>3.1596445627979821</v>
      </c>
      <c r="R925">
        <f>LN(1/(1-F925))</f>
        <v>6.5136170401219481E-2</v>
      </c>
      <c r="S925">
        <v>7</v>
      </c>
      <c r="T925">
        <v>19.0897546434432</v>
      </c>
      <c r="U925">
        <f t="shared" si="57"/>
        <v>195242833.82373202</v>
      </c>
      <c r="V925" s="10">
        <f t="shared" si="58"/>
        <v>0.10661141242816219</v>
      </c>
      <c r="W925">
        <f>6310.7*EXP(-2.62*(C925+273)*0.001-0.669*(D925-E925)/D925)*POWER(B925*(D925-E925)/D925/SQRT(J925*0.01*(D925-E925)),0.115)*POWER(((D925-E925)/D925),0.407)*1000000</f>
        <v>113022545.03423905</v>
      </c>
      <c r="X925" s="10">
        <f t="shared" si="59"/>
        <v>0.48283350587364882</v>
      </c>
      <c r="Y925">
        <f>(H925/N925)*U925</f>
        <v>29944236.561748423</v>
      </c>
      <c r="Z925" s="11">
        <f>ABS(H925-Y925)</f>
        <v>3573358.1090482771</v>
      </c>
      <c r="AA925">
        <v>29191698.668989301</v>
      </c>
      <c r="AB925" s="10">
        <f>ABS(AA925-H925)/H925</f>
        <v>0.12906343800309983</v>
      </c>
      <c r="AD925" s="11"/>
    </row>
    <row r="926" spans="1:30" ht="15.6" x14ac:dyDescent="0.25">
      <c r="A926" s="22">
        <v>9</v>
      </c>
      <c r="B926" s="23">
        <v>3.3809608016734001</v>
      </c>
      <c r="C926" s="23">
        <v>808.09482587316097</v>
      </c>
      <c r="D926" s="24">
        <v>0.118125636352856</v>
      </c>
      <c r="E926" s="24">
        <v>0.111040413722966</v>
      </c>
      <c r="F926" s="22">
        <v>5.9929663721525299E-2</v>
      </c>
      <c r="G926" s="22">
        <v>2.44220932706199</v>
      </c>
      <c r="H926" s="25">
        <v>33870758.057489097</v>
      </c>
      <c r="I926" s="25">
        <v>1121239.4830298601</v>
      </c>
      <c r="J926">
        <f>560*(1+2.2*10^(-5)*H926/(G926*1000)/((D926-E926)*1000))</f>
        <v>584.11566475500808</v>
      </c>
      <c r="K926">
        <f>(J926*(D926-E926)*1000)^(1/2)</f>
        <v>64.331870223050601</v>
      </c>
      <c r="L926">
        <f>(D926+E926)/2*1000</f>
        <v>114.583025037911</v>
      </c>
      <c r="M926">
        <f>0.8049-0.3393*F926+(0.2488+0.0393*F926+0.0732*F926*F926)*K926/L926</f>
        <v>0.92572289110982009</v>
      </c>
      <c r="N926">
        <f>H926/1000/(M926*G926*K926)*10^6</f>
        <v>232881425.56229696</v>
      </c>
      <c r="O926">
        <f t="shared" si="56"/>
        <v>19.266039978828701</v>
      </c>
      <c r="P926" s="23">
        <v>808.09482587316097</v>
      </c>
      <c r="Q926">
        <f>R926*B926*1000/K926</f>
        <v>3.2479289053233966</v>
      </c>
      <c r="R926">
        <f>LN(1/(1-F926))</f>
        <v>6.1800580689235572E-2</v>
      </c>
      <c r="S926">
        <v>7</v>
      </c>
      <c r="T926">
        <v>19.117157108836</v>
      </c>
      <c r="U926">
        <f t="shared" si="57"/>
        <v>200666946.44255203</v>
      </c>
      <c r="V926" s="10">
        <f t="shared" si="58"/>
        <v>0.13832996359397237</v>
      </c>
      <c r="W926">
        <f>6310.7*EXP(-2.62*(C926+273)*0.001-0.669*(D926-E926)/D926)*POWER(B926*(D926-E926)/D926/SQRT(J926*0.01*(D926-E926)),0.115)*POWER(((D926-E926)/D926),0.407)*1000000</f>
        <v>113505450.12112668</v>
      </c>
      <c r="X926" s="10">
        <f t="shared" si="59"/>
        <v>0.51260410809034918</v>
      </c>
      <c r="Y926">
        <f>(H926/N926)*U926</f>
        <v>29185417.328496382</v>
      </c>
      <c r="Z926" s="11">
        <f>ABS(H926-Y926)</f>
        <v>4685340.7289927155</v>
      </c>
      <c r="AA926">
        <v>27241489.6143215</v>
      </c>
      <c r="AB926" s="10">
        <f>ABS(AA926-H926)/H926</f>
        <v>0.19572247045418023</v>
      </c>
      <c r="AD926" s="11"/>
    </row>
    <row r="927" spans="1:30" ht="15.6" x14ac:dyDescent="0.25">
      <c r="A927" s="22">
        <v>8</v>
      </c>
      <c r="B927" s="23">
        <v>2.8702039670106898</v>
      </c>
      <c r="C927" s="23">
        <v>831.73715979624603</v>
      </c>
      <c r="D927" s="24">
        <v>0.15108789221338001</v>
      </c>
      <c r="E927" s="24">
        <v>0.140060239160686</v>
      </c>
      <c r="F927" s="22">
        <v>7.2940054201761403E-2</v>
      </c>
      <c r="G927" s="22">
        <v>2.6208540893818602</v>
      </c>
      <c r="H927" s="25">
        <v>38762788.4109139</v>
      </c>
      <c r="I927" s="25">
        <v>1595012.6731875101</v>
      </c>
      <c r="J927">
        <f>560*(1+2.2*10^(-5)*H927/(G927*1000)/((D927-E927)*1000))</f>
        <v>576.5234138774108</v>
      </c>
      <c r="K927">
        <f>(J927*(D927-E927)*1000)^(1/2)</f>
        <v>79.735187872073169</v>
      </c>
      <c r="L927">
        <f>(D927+E927)/2*1000</f>
        <v>145.57406568703303</v>
      </c>
      <c r="M927">
        <f>0.8049-0.3393*F927+(0.2488+0.0393*F927+0.0732*F927*F927)*K927/L927</f>
        <v>0.91820990040888018</v>
      </c>
      <c r="N927">
        <f>H927/1000/(M927*G927*K927)*10^6</f>
        <v>202013398.27410877</v>
      </c>
      <c r="O927">
        <f t="shared" si="56"/>
        <v>19.123844581255515</v>
      </c>
      <c r="P927" s="23">
        <v>831.73715979624603</v>
      </c>
      <c r="Q927">
        <f>R927*B927*1000/K927</f>
        <v>2.7262841470300749</v>
      </c>
      <c r="R927">
        <f>LN(1/(1-F927))</f>
        <v>7.5737049058049802E-2</v>
      </c>
      <c r="S927">
        <v>7</v>
      </c>
      <c r="T927">
        <v>19.0315929929302</v>
      </c>
      <c r="U927">
        <f t="shared" si="57"/>
        <v>184211109.64787176</v>
      </c>
      <c r="V927" s="10">
        <f t="shared" si="58"/>
        <v>8.8124296597799731E-2</v>
      </c>
      <c r="W927">
        <f>6310.7*EXP(-2.62*(C927+273)*0.001-0.669*(D927-E927)/D927)*POWER(B927*(D927-E927)/D927/SQRT(J927*0.01*(D927-E927)),0.115)*POWER(((D927-E927)/D927),0.407)*1000000</f>
        <v>112184513.93647721</v>
      </c>
      <c r="X927" s="10">
        <f t="shared" si="59"/>
        <v>0.44466795324013197</v>
      </c>
      <c r="Y927">
        <f>(H927/N927)*U927</f>
        <v>35346844.948032767</v>
      </c>
      <c r="Z927" s="11">
        <f>ABS(H927-Y927)</f>
        <v>3415943.462881133</v>
      </c>
      <c r="AA927">
        <v>37207405.561486997</v>
      </c>
      <c r="AB927" s="10">
        <f>ABS(AA927-H927)/H927</f>
        <v>4.0125669828978951E-2</v>
      </c>
      <c r="AD927" s="11"/>
    </row>
    <row r="928" spans="1:30" ht="15.6" x14ac:dyDescent="0.25">
      <c r="A928" s="31">
        <v>9</v>
      </c>
      <c r="B928" s="23">
        <v>2.9404898488142801</v>
      </c>
      <c r="C928" s="23">
        <v>823.65377576701201</v>
      </c>
      <c r="D928" s="24">
        <v>0.140060239160686</v>
      </c>
      <c r="E928" s="24">
        <v>0.13102107309023001</v>
      </c>
      <c r="F928" s="22">
        <v>6.4491657010467093E-2</v>
      </c>
      <c r="G928" s="22">
        <v>2.6216546229962101</v>
      </c>
      <c r="H928" s="25">
        <v>37283607.516838498</v>
      </c>
      <c r="I928" s="25">
        <v>1417813.8778043799</v>
      </c>
      <c r="J928">
        <f>560*(1+2.2*10^(-5)*H928/(G928*1000)/((D928-E928)*1000))</f>
        <v>579.3831694646384</v>
      </c>
      <c r="K928">
        <f>(J928*(D928-E928)*1000)^(1/2)</f>
        <v>72.368091637254139</v>
      </c>
      <c r="L928">
        <f>(D928+E928)/2*1000</f>
        <v>135.54065612545801</v>
      </c>
      <c r="M928">
        <f>0.8049-0.3393*F928+(0.2488+0.0393*F928+0.0732*F928*F928)*K928/L928</f>
        <v>0.91737347841646866</v>
      </c>
      <c r="N928">
        <f>H928/1000/(M928*G928*K928)*10^6</f>
        <v>214214640.65696028</v>
      </c>
      <c r="O928">
        <f t="shared" si="56"/>
        <v>19.182489064048116</v>
      </c>
      <c r="P928" s="23">
        <v>823.65377576701201</v>
      </c>
      <c r="Q928">
        <f>R928*B928*1000/K928</f>
        <v>2.7087682404803495</v>
      </c>
      <c r="R928">
        <f>LN(1/(1-F928))</f>
        <v>6.6665215093400801E-2</v>
      </c>
      <c r="S928">
        <v>7</v>
      </c>
      <c r="T928">
        <v>19.060436143504798</v>
      </c>
      <c r="U928">
        <f t="shared" si="57"/>
        <v>189601705.59610823</v>
      </c>
      <c r="V928" s="10">
        <f t="shared" si="58"/>
        <v>0.1148984727905073</v>
      </c>
      <c r="W928">
        <f>6310.7*EXP(-2.62*(C928+273)*0.001-0.669*(D928-E928)/D928)*POWER(B928*(D928-E928)/D928/SQRT(J928*0.01*(D928-E928)),0.115)*POWER(((D928-E928)/D928),0.407)*1000000</f>
        <v>109582286.79174089</v>
      </c>
      <c r="X928" s="10">
        <f t="shared" si="59"/>
        <v>0.48844632441708724</v>
      </c>
      <c r="Y928">
        <f>(H928/N928)*U928</f>
        <v>32999777.953033075</v>
      </c>
      <c r="Z928" s="11">
        <f>ABS(H928-Y928)</f>
        <v>4283829.5638054237</v>
      </c>
      <c r="AA928">
        <v>34781536.692209199</v>
      </c>
      <c r="AB928" s="10">
        <f>ABS(AA928-H928)/H928</f>
        <v>6.7109139680200797E-2</v>
      </c>
      <c r="AD928" s="11"/>
    </row>
    <row r="929" spans="1:30" ht="15.6" x14ac:dyDescent="0.25">
      <c r="A929" s="8">
        <v>3</v>
      </c>
      <c r="B929" s="6">
        <v>2.7741889529469699</v>
      </c>
      <c r="C929" s="6">
        <v>955.289731995681</v>
      </c>
      <c r="D929" s="7">
        <v>0.136454725239706</v>
      </c>
      <c r="E929" s="7">
        <v>9.93057594295121E-2</v>
      </c>
      <c r="F929" s="8">
        <v>0.27204452826501002</v>
      </c>
      <c r="G929" s="8">
        <v>2.24619242885995</v>
      </c>
      <c r="H929" s="9">
        <v>41034116.806534298</v>
      </c>
      <c r="I929" s="9">
        <v>2628191.0939806299</v>
      </c>
      <c r="J929">
        <f>560*(1+2.2*10^(-5)*H929/(G929*1000)/((D929-E929)*1000))</f>
        <v>566.05845813518124</v>
      </c>
      <c r="K929">
        <f>(J929*(D929-E929)*1000)^(1/2)</f>
        <v>145.01202125284277</v>
      </c>
      <c r="L929">
        <f>(D929+E929)/2*1000</f>
        <v>117.88024233460906</v>
      </c>
      <c r="M929">
        <f>0.8049-0.3393*F929+(0.2488+0.0393*F929+0.0732*F929*F929)*K929/L929</f>
        <v>1.0384764809987383</v>
      </c>
      <c r="N929">
        <f>H929/1000/(M929*G929*K929)*10^6</f>
        <v>121310239.47295077</v>
      </c>
      <c r="O929">
        <f t="shared" si="56"/>
        <v>18.613861784802946</v>
      </c>
      <c r="P929" s="6">
        <v>955.289731995681</v>
      </c>
      <c r="Q929">
        <f>R929*B929*1000/K929</f>
        <v>6.0743081953523825</v>
      </c>
      <c r="R929">
        <f>LN(1/(1-F929))</f>
        <v>0.31751539785530775</v>
      </c>
      <c r="S929">
        <v>8</v>
      </c>
      <c r="T929">
        <v>18.642823055828199</v>
      </c>
      <c r="U929">
        <f t="shared" si="57"/>
        <v>124874907.7043231</v>
      </c>
      <c r="V929" s="10">
        <f t="shared" si="58"/>
        <v>2.9384726688031645E-2</v>
      </c>
      <c r="W929">
        <f>6310.7*EXP(-2.62*(C929+273)*0.001-0.669*(D929-E929)/D929)*POWER(B929*(D929-E929)/D929/SQRT(J929*0.01*(D929-E929)),0.115)*POWER(((D929-E929)/D929),0.407)*1000000</f>
        <v>131315183.81161132</v>
      </c>
      <c r="X929" s="10">
        <f t="shared" si="59"/>
        <v>8.2474030074694657E-2</v>
      </c>
      <c r="Y929">
        <f>(H929/N929)*U929</f>
        <v>42239893.113779075</v>
      </c>
      <c r="Z929" s="11">
        <f>ABS(H929-Y929)</f>
        <v>1205776.3072447777</v>
      </c>
      <c r="AA929">
        <v>46097665.972362898</v>
      </c>
      <c r="AB929" s="10">
        <f>ABS(AA929-H929)/H929</f>
        <v>0.12339851713397369</v>
      </c>
      <c r="AD929" s="11"/>
    </row>
    <row r="930" spans="1:30" ht="15.6" x14ac:dyDescent="0.25">
      <c r="A930" s="8">
        <v>4</v>
      </c>
      <c r="B930" s="6">
        <v>3.4364711878779501</v>
      </c>
      <c r="C930" s="6">
        <v>966.59971584373898</v>
      </c>
      <c r="D930" s="7">
        <v>9.93057594295121E-2</v>
      </c>
      <c r="E930" s="7">
        <v>7.1254204191743498E-2</v>
      </c>
      <c r="F930" s="8">
        <v>0.28219245442875701</v>
      </c>
      <c r="G930" s="8">
        <v>2.2488227072779998</v>
      </c>
      <c r="H930" s="9">
        <v>42225138.635837696</v>
      </c>
      <c r="I930" s="9">
        <v>2329814.7649411</v>
      </c>
      <c r="J930">
        <f>560*(1+2.2*10^(-5)*H930/(G930*1000)/((D930-E930)*1000))</f>
        <v>568.24649936053027</v>
      </c>
      <c r="K930">
        <f>(J930*(D930-E930)*1000)^(1/2)</f>
        <v>126.25449720893333</v>
      </c>
      <c r="L930">
        <f>(D930+E930)/2*1000</f>
        <v>85.279981810627788</v>
      </c>
      <c r="M930">
        <f>0.8049-0.3393*F930+(0.2488+0.0393*F930+0.0732*F930*F930)*K930/L930</f>
        <v>1.1025416380606221</v>
      </c>
      <c r="N930">
        <f>H930/1000/(M930*G930*K930)*10^6</f>
        <v>134888215.66438577</v>
      </c>
      <c r="O930">
        <f t="shared" si="56"/>
        <v>18.719956961279088</v>
      </c>
      <c r="P930" s="6">
        <v>966.59971584373898</v>
      </c>
      <c r="Q930">
        <f>R930*B930*1000/K930</f>
        <v>9.0244313328921173</v>
      </c>
      <c r="R930">
        <f>LN(1/(1-F930))</f>
        <v>0.33155378824357667</v>
      </c>
      <c r="S930">
        <v>8</v>
      </c>
      <c r="T930">
        <v>18.6701361221394</v>
      </c>
      <c r="U930">
        <f t="shared" si="57"/>
        <v>128332629.88321091</v>
      </c>
      <c r="V930" s="10">
        <f t="shared" si="58"/>
        <v>4.8600137149754807E-2</v>
      </c>
      <c r="W930">
        <f>6310.7*EXP(-2.62*(C930+273)*0.001-0.669*(D930-E930)/D930)*POWER(B930*(D930-E930)/D930/SQRT(J930*0.01*(D930-E930)),0.115)*POWER(((D930-E930)/D930),0.407)*1000000</f>
        <v>134415057.13927042</v>
      </c>
      <c r="X930" s="10">
        <f t="shared" si="59"/>
        <v>3.5077825203989848E-3</v>
      </c>
      <c r="Y930">
        <f>(H930/N930)*U930</f>
        <v>40172991.106968574</v>
      </c>
      <c r="Z930" s="11">
        <f>ABS(H930-Y930)</f>
        <v>2052147.5288691223</v>
      </c>
      <c r="AA930">
        <v>50035688.624752797</v>
      </c>
      <c r="AB930" s="10">
        <f>ABS(AA930-H930)/H930</f>
        <v>0.18497393356776479</v>
      </c>
      <c r="AD930" s="11"/>
    </row>
    <row r="931" spans="1:30" ht="15.6" x14ac:dyDescent="0.25">
      <c r="A931" s="8">
        <v>1</v>
      </c>
      <c r="B931" s="6">
        <v>1.20308787385383</v>
      </c>
      <c r="C931" s="6">
        <v>937.22404536056797</v>
      </c>
      <c r="D931" s="7">
        <v>0.19498041811943401</v>
      </c>
      <c r="E931" s="7">
        <v>0.174933164351849</v>
      </c>
      <c r="F931" s="8">
        <v>0.102764049620354</v>
      </c>
      <c r="G931" s="8">
        <v>2.7020849498269599</v>
      </c>
      <c r="H931" s="9">
        <v>30768725.042405099</v>
      </c>
      <c r="I931" s="9">
        <v>1598745.9266174999</v>
      </c>
      <c r="J931">
        <f>560*(1+2.2*10^(-5)*H931/(G931*1000)/((D931-E931)*1000))</f>
        <v>566.99787728220019</v>
      </c>
      <c r="K931">
        <f>(J931*(D931-E931)*1000)^(1/2)</f>
        <v>106.61496298155475</v>
      </c>
      <c r="L931">
        <f>(D931+E931)/2*1000</f>
        <v>184.9567912356415</v>
      </c>
      <c r="M931">
        <f>0.8049-0.3393*F931+(0.2488+0.0393*F931+0.0732*F931*F931)*K931/L931</f>
        <v>0.91622196109465492</v>
      </c>
      <c r="N931">
        <f>H931/1000/(M931*G931*K931)*10^6</f>
        <v>116571301.31081404</v>
      </c>
      <c r="O931">
        <f t="shared" si="56"/>
        <v>18.574013672176022</v>
      </c>
      <c r="P931" s="6">
        <v>937.22404536056797</v>
      </c>
      <c r="Q931">
        <f>R931*B931*1000/K931</f>
        <v>1.2236418175619908</v>
      </c>
      <c r="R931">
        <f>LN(1/(1-F931))</f>
        <v>0.10843640761182186</v>
      </c>
      <c r="S931">
        <v>8</v>
      </c>
      <c r="T931">
        <v>18.6867903748998</v>
      </c>
      <c r="U931">
        <f t="shared" si="57"/>
        <v>130487810.58686189</v>
      </c>
      <c r="V931" s="10">
        <f t="shared" si="58"/>
        <v>0.11938195009886927</v>
      </c>
      <c r="W931">
        <f>6310.7*EXP(-2.62*(C931+273)*0.001-0.669*(D931-E931)/D931)*POWER(B931*(D931-E931)/D931/SQRT(J931*0.01*(D931-E931)),0.115)*POWER(((D931-E931)/D931),0.407)*1000000</f>
        <v>87293520.079614565</v>
      </c>
      <c r="X931" s="10">
        <f t="shared" si="59"/>
        <v>0.2511577112203297</v>
      </c>
      <c r="Y931">
        <f>(H931/N931)*U931</f>
        <v>34441955.440023333</v>
      </c>
      <c r="Z931" s="11">
        <f>ABS(H931-Y931)</f>
        <v>3673230.3976182342</v>
      </c>
      <c r="AA931">
        <v>30561332.540647101</v>
      </c>
      <c r="AB931" s="10">
        <f>ABS(AA931-H931)/H931</f>
        <v>6.7403670926296779E-3</v>
      </c>
      <c r="AD931" s="11"/>
    </row>
    <row r="932" spans="1:30" ht="15.6" x14ac:dyDescent="0.25">
      <c r="A932" s="8">
        <v>2</v>
      </c>
      <c r="B932" s="6">
        <v>2.2811309962284199</v>
      </c>
      <c r="C932" s="6">
        <v>927.98878804257004</v>
      </c>
      <c r="D932" s="7">
        <v>0.17626442557793998</v>
      </c>
      <c r="E932" s="7">
        <v>0.13637753164674798</v>
      </c>
      <c r="F932" s="8">
        <v>0.22616178858340699</v>
      </c>
      <c r="G932" s="8">
        <v>2.2452564984532999</v>
      </c>
      <c r="H932" s="9">
        <v>36978070.616407901</v>
      </c>
      <c r="I932" s="9">
        <v>2596928.0536129498</v>
      </c>
      <c r="J932">
        <f>560*(1+2.2*10^(-5)*H932/(G932*1000)/((D932-E932)*1000))</f>
        <v>565.08696529786289</v>
      </c>
      <c r="K932">
        <f>(J932*(D932-E932)*1000)^(1/2)</f>
        <v>150.13182156603253</v>
      </c>
      <c r="L932">
        <f>(D932+E932)/2*1000</f>
        <v>156.32097861234399</v>
      </c>
      <c r="M932">
        <f>0.8049-0.3393*F932+(0.2488+0.0393*F932+0.0732*F932*F932)*K932/L932</f>
        <v>0.97924479286406862</v>
      </c>
      <c r="N932">
        <f>H932/1000/(M932*G932*K932)*10^6</f>
        <v>112024821.5042216</v>
      </c>
      <c r="O932">
        <f t="shared" si="56"/>
        <v>18.534231025278565</v>
      </c>
      <c r="P932" s="6">
        <v>927.98878804257004</v>
      </c>
      <c r="Q932">
        <f>R932*B932*1000/K932</f>
        <v>3.8956749704166542</v>
      </c>
      <c r="R932">
        <f>LN(1/(1-F932))</f>
        <v>0.25639245641958175</v>
      </c>
      <c r="S932">
        <v>8</v>
      </c>
      <c r="T932">
        <v>18.705948658291199</v>
      </c>
      <c r="U932">
        <f t="shared" si="57"/>
        <v>133011833.81641969</v>
      </c>
      <c r="V932" s="10">
        <f t="shared" si="58"/>
        <v>0.18734251954516348</v>
      </c>
      <c r="W932">
        <f>6310.7*EXP(-2.62*(C932+273)*0.001-0.669*(D932-E932)/D932)*POWER(B932*(D932-E932)/D932/SQRT(J932*0.01*(D932-E932)),0.115)*POWER(((D932-E932)/D932),0.407)*1000000</f>
        <v>128621008.31758548</v>
      </c>
      <c r="X932" s="10">
        <f t="shared" si="59"/>
        <v>0.1481474068917705</v>
      </c>
      <c r="Y932">
        <f>(H932/N932)*U932</f>
        <v>43905635.533604734</v>
      </c>
      <c r="Z932" s="11">
        <f>ABS(H932-Y932)</f>
        <v>6927564.9171968326</v>
      </c>
      <c r="AA932">
        <v>44083936.953222498</v>
      </c>
      <c r="AB932" s="10">
        <f>ABS(AA932-H932)/H932</f>
        <v>0.19216433465464755</v>
      </c>
      <c r="AD932" s="11"/>
    </row>
    <row r="933" spans="1:30" ht="15.6" x14ac:dyDescent="0.25">
      <c r="A933" s="8">
        <v>3</v>
      </c>
      <c r="B933" s="6">
        <v>2.7571561410140202</v>
      </c>
      <c r="C933" s="6">
        <v>942.18552696389804</v>
      </c>
      <c r="D933" s="7">
        <v>0.13637753164674798</v>
      </c>
      <c r="E933" s="7">
        <v>0.100810341931501</v>
      </c>
      <c r="F933" s="8">
        <v>0.26060838942564901</v>
      </c>
      <c r="G933" s="8">
        <v>2.2484428230703202</v>
      </c>
      <c r="H933" s="9">
        <v>42222676.516437799</v>
      </c>
      <c r="I933" s="9">
        <v>2665986.8268518099</v>
      </c>
      <c r="J933">
        <f>560*(1+2.2*10^(-5)*H933/(G933*1000)/((D933-E933)*1000))</f>
        <v>566.50466700069978</v>
      </c>
      <c r="K933">
        <f>(J933*(D933-E933)*1000)^(1/2)</f>
        <v>141.94709918059866</v>
      </c>
      <c r="L933">
        <f>(D933+E933)/2*1000</f>
        <v>118.5939367891245</v>
      </c>
      <c r="M933">
        <f>0.8049-0.3393*F933+(0.2488+0.0393*F933+0.0732*F933*F933)*K933/L933</f>
        <v>1.0324777178645781</v>
      </c>
      <c r="N933">
        <f>H933/1000/(M933*G933*K933)*10^6</f>
        <v>128131733.65348348</v>
      </c>
      <c r="O933">
        <f t="shared" si="56"/>
        <v>18.668569461820223</v>
      </c>
      <c r="P933" s="6">
        <v>942.18552696389804</v>
      </c>
      <c r="Q933">
        <f>R933*B933*1000/K933</f>
        <v>5.8645895749196262</v>
      </c>
      <c r="R933">
        <f>LN(1/(1-F933))</f>
        <v>0.301927578805334</v>
      </c>
      <c r="S933">
        <v>8</v>
      </c>
      <c r="T933">
        <v>18.681422691327199</v>
      </c>
      <c r="U933">
        <f t="shared" si="57"/>
        <v>129789269.75980851</v>
      </c>
      <c r="V933" s="10">
        <f t="shared" si="58"/>
        <v>1.2936187305540038E-2</v>
      </c>
      <c r="W933">
        <f>6310.7*EXP(-2.62*(C933+273)*0.001-0.669*(D933-E933)/D933)*POWER(B933*(D933-E933)/D933/SQRT(J933*0.01*(D933-E933)),0.115)*POWER(((D933-E933)/D933),0.407)*1000000</f>
        <v>134144836.27492002</v>
      </c>
      <c r="X933" s="10">
        <f t="shared" si="59"/>
        <v>4.6929066281880122E-2</v>
      </c>
      <c r="Y933">
        <f>(H933/N933)*U933</f>
        <v>42768876.968395665</v>
      </c>
      <c r="Z933" s="11">
        <f>ABS(H933-Y933)</f>
        <v>546200.45195786655</v>
      </c>
      <c r="AA933">
        <v>47029200.122969702</v>
      </c>
      <c r="AB933" s="10">
        <f>ABS(AA933-H933)/H933</f>
        <v>0.1138374921509456</v>
      </c>
      <c r="AD933" s="11"/>
    </row>
    <row r="934" spans="1:30" ht="15.6" x14ac:dyDescent="0.25">
      <c r="A934" s="8">
        <v>3</v>
      </c>
      <c r="B934" s="6">
        <v>2.6717684293117099</v>
      </c>
      <c r="C934" s="6">
        <v>969.52775089287695</v>
      </c>
      <c r="D934" s="7">
        <v>0.14401002585200801</v>
      </c>
      <c r="E934" s="7">
        <v>0.10726343265897199</v>
      </c>
      <c r="F934" s="8">
        <v>0.25498984526428797</v>
      </c>
      <c r="G934" s="8">
        <v>2.2169621012957501</v>
      </c>
      <c r="H934" s="9">
        <v>37704931.898239903</v>
      </c>
      <c r="I934" s="9">
        <v>2599628.9409158798</v>
      </c>
      <c r="J934">
        <f>560*(1+2.2*10^(-5)*H934/(G934*1000)/((D934-E934)*1000))</f>
        <v>565.70208278260407</v>
      </c>
      <c r="K934">
        <f>(J934*(D934-E934)*1000)^(1/2)</f>
        <v>144.17913963006416</v>
      </c>
      <c r="L934">
        <f>(D934+E934)/2*1000</f>
        <v>125.63672925549</v>
      </c>
      <c r="M934">
        <f>0.8049-0.3393*F934+(0.2488+0.0393*F934+0.0732*F934*F934)*K934/L934</f>
        <v>1.0208636911763977</v>
      </c>
      <c r="N934">
        <f>H934/1000/(M934*G934*K934)*10^6</f>
        <v>115549934.73279044</v>
      </c>
      <c r="O934">
        <f t="shared" si="56"/>
        <v>18.565213329844958</v>
      </c>
      <c r="P934" s="6">
        <v>969.52775089287695</v>
      </c>
      <c r="Q934">
        <f>R934*B934*1000/K934</f>
        <v>5.4547064915222672</v>
      </c>
      <c r="R934">
        <f>LN(1/(1-F934))</f>
        <v>0.29435743017773797</v>
      </c>
      <c r="S934">
        <v>8</v>
      </c>
      <c r="T934">
        <v>18.592489722959201</v>
      </c>
      <c r="U934">
        <f t="shared" si="57"/>
        <v>118745098.34818657</v>
      </c>
      <c r="V934" s="10">
        <f t="shared" si="58"/>
        <v>2.765179939551634E-2</v>
      </c>
      <c r="W934">
        <f>6310.7*EXP(-2.62*(C934+273)*0.001-0.669*(D934-E934)/D934)*POWER(B934*(D934-E934)/D934/SQRT(J934*0.01*(D934-E934)),0.115)*POWER(((D934-E934)/D934),0.407)*1000000</f>
        <v>123253384.029691</v>
      </c>
      <c r="X934" s="10">
        <f t="shared" si="59"/>
        <v>6.6667707902343734E-2</v>
      </c>
      <c r="Y934">
        <f>(H934/N934)*U934</f>
        <v>38747541.111311637</v>
      </c>
      <c r="Z934" s="11">
        <f>ABS(H934-Y934)</f>
        <v>1042609.2130717337</v>
      </c>
      <c r="AA934">
        <v>43403800.6548713</v>
      </c>
      <c r="AB934" s="10">
        <f>ABS(AA934-H934)/H934</f>
        <v>0.1511438549209374</v>
      </c>
      <c r="AD934" s="11"/>
    </row>
    <row r="935" spans="1:30" ht="15.6" x14ac:dyDescent="0.25">
      <c r="A935" s="8">
        <v>3</v>
      </c>
      <c r="B935" s="6">
        <v>2.6573762217159702</v>
      </c>
      <c r="C935" s="6">
        <v>952.66257503292002</v>
      </c>
      <c r="D935" s="7">
        <v>0.14373326950662801</v>
      </c>
      <c r="E935" s="7">
        <v>0.109590012503991</v>
      </c>
      <c r="F935" s="8">
        <v>0.23738080292378799</v>
      </c>
      <c r="G935" s="8">
        <v>2.2210861130549402</v>
      </c>
      <c r="H935" s="9">
        <v>38404791.019339897</v>
      </c>
      <c r="I935" s="9">
        <v>2605619.5406021099</v>
      </c>
      <c r="J935">
        <f>560*(1+2.2*10^(-5)*H935/(G935*1000)/((D935-E935)*1000))</f>
        <v>566.23915493110735</v>
      </c>
      <c r="K935">
        <f>(J935*(D935-E935)*1000)^(1/2)</f>
        <v>139.04405414029321</v>
      </c>
      <c r="L935">
        <f>(D935+E935)/2*1000</f>
        <v>126.66164100530952</v>
      </c>
      <c r="M935">
        <f>0.8049-0.3393*F935+(0.2488+0.0393*F935+0.0732*F935*F935)*K935/L935</f>
        <v>1.0122484306799446</v>
      </c>
      <c r="N935">
        <f>H935/1000/(M935*G935*K935)*10^6</f>
        <v>122851503.30204573</v>
      </c>
      <c r="O935">
        <f t="shared" si="56"/>
        <v>18.626486893747483</v>
      </c>
      <c r="P935" s="6">
        <v>952.66257503292002</v>
      </c>
      <c r="Q935">
        <f>R935*B935*1000/K935</f>
        <v>5.1792185572222929</v>
      </c>
      <c r="R935">
        <f>LN(1/(1-F935))</f>
        <v>0.27099645868352273</v>
      </c>
      <c r="S935">
        <v>8</v>
      </c>
      <c r="T935">
        <v>18.6407351507887</v>
      </c>
      <c r="U935">
        <f t="shared" si="57"/>
        <v>124614452.75244139</v>
      </c>
      <c r="V935" s="10">
        <f t="shared" si="58"/>
        <v>1.435024727423341E-2</v>
      </c>
      <c r="W935">
        <f>6310.7*EXP(-2.62*(C935+273)*0.001-0.669*(D935-E935)/D935)*POWER(B935*(D935-E935)/D935/SQRT(J935*0.01*(D935-E935)),0.115)*POWER(((D935-E935)/D935),0.407)*1000000</f>
        <v>126016672.40217583</v>
      </c>
      <c r="X935" s="10">
        <f t="shared" si="59"/>
        <v>2.576418696601647E-2</v>
      </c>
      <c r="Y935">
        <f>(H935/N935)*U935</f>
        <v>38955909.266982682</v>
      </c>
      <c r="Z935" s="11">
        <f>ABS(H935-Y935)</f>
        <v>551118.24764278531</v>
      </c>
      <c r="AA935">
        <v>43841805.3656561</v>
      </c>
      <c r="AB935" s="10">
        <f>ABS(AA935-H935)/H935</f>
        <v>0.14157125197161546</v>
      </c>
      <c r="AD935" s="11"/>
    </row>
    <row r="936" spans="1:30" ht="15.6" x14ac:dyDescent="0.25">
      <c r="A936" s="8">
        <v>4</v>
      </c>
      <c r="B936" s="6">
        <v>3.1190350175805999</v>
      </c>
      <c r="C936" s="6">
        <v>963.61041734887601</v>
      </c>
      <c r="D936" s="7">
        <v>0.109590012503991</v>
      </c>
      <c r="E936" s="7">
        <v>8.6904304634794496E-2</v>
      </c>
      <c r="F936" s="8">
        <v>0.20681653097971101</v>
      </c>
      <c r="G936" s="8">
        <v>2.2241081621023202</v>
      </c>
      <c r="H936" s="9">
        <v>35019827.611091301</v>
      </c>
      <c r="I936" s="9">
        <v>1918635.9581647899</v>
      </c>
      <c r="J936">
        <f>560*(1+2.2*10^(-5)*H936/(G936*1000)/((D936-E936)*1000))</f>
        <v>568.55099145784948</v>
      </c>
      <c r="K936">
        <f>(J936*(D936-E936)*1000)^(1/2)</f>
        <v>113.56928150232707</v>
      </c>
      <c r="L936">
        <f>(D936+E936)/2*1000</f>
        <v>98.247158569392752</v>
      </c>
      <c r="M936">
        <f>0.8049-0.3393*F936+(0.2488+0.0393*F936+0.0732*F936*F936)*K936/L936</f>
        <v>1.0353434788746767</v>
      </c>
      <c r="N936">
        <f>H936/1000/(M936*G936*K936)*10^6</f>
        <v>133909925.78335588</v>
      </c>
      <c r="O936">
        <f t="shared" si="56"/>
        <v>18.7126779362438</v>
      </c>
      <c r="P936" s="6">
        <v>963.61041734887601</v>
      </c>
      <c r="Q936">
        <f>R936*B936*1000/K936</f>
        <v>6.3633639343643678</v>
      </c>
      <c r="R936">
        <f>LN(1/(1-F936))</f>
        <v>0.23170072342572132</v>
      </c>
      <c r="S936">
        <v>8</v>
      </c>
      <c r="T936">
        <v>18.6235669181251</v>
      </c>
      <c r="U936">
        <f t="shared" si="57"/>
        <v>122493303.12962542</v>
      </c>
      <c r="V936" s="10">
        <f t="shared" si="58"/>
        <v>8.5255985222489478E-2</v>
      </c>
      <c r="W936">
        <f>6310.7*EXP(-2.62*(C936+273)*0.001-0.669*(D936-E936)/D936)*POWER(B936*(D936-E936)/D936/SQRT(J936*0.01*(D936-E936)),0.115)*POWER(((D936-E936)/D936),0.407)*1000000</f>
        <v>121270211.01709762</v>
      </c>
      <c r="X936" s="10">
        <f t="shared" si="59"/>
        <v>9.4389677929530208E-2</v>
      </c>
      <c r="Y936">
        <f>(H936/N936)*U936</f>
        <v>32034177.705785971</v>
      </c>
      <c r="Z936" s="11">
        <f>ABS(H936-Y936)</f>
        <v>2985649.9053053297</v>
      </c>
      <c r="AA936">
        <v>38378084.303739302</v>
      </c>
      <c r="AB936" s="10">
        <f>ABS(AA936-H936)/H936</f>
        <v>9.5895865906101468E-2</v>
      </c>
      <c r="AD936" s="11"/>
    </row>
    <row r="937" spans="1:30" ht="15.6" x14ac:dyDescent="0.25">
      <c r="A937" s="8">
        <v>1</v>
      </c>
      <c r="B937" s="6">
        <v>2.0923459436804999</v>
      </c>
      <c r="C937" s="6">
        <v>942.06309896420703</v>
      </c>
      <c r="D937" s="7">
        <v>0.19920596535488899</v>
      </c>
      <c r="E937" s="7">
        <v>0.16845535166296902</v>
      </c>
      <c r="F937" s="8">
        <v>0.154288476198716</v>
      </c>
      <c r="G937" s="8">
        <v>3.1439689678798302</v>
      </c>
      <c r="H937" s="9">
        <v>44284894.247574396</v>
      </c>
      <c r="I937" s="9">
        <v>2613713.17841963</v>
      </c>
      <c r="J937">
        <f>560*(1+2.2*10^(-5)*H937/(G937*1000)/((D937-E937)*1000))</f>
        <v>565.64331485779803</v>
      </c>
      <c r="K937">
        <f>(J937*(D937-E937)*1000)^(1/2)</f>
        <v>131.88585618863459</v>
      </c>
      <c r="L937">
        <f>(D937+E937)/2*1000</f>
        <v>183.83065850892899</v>
      </c>
      <c r="M937">
        <f>0.8049-0.3393*F937+(0.2488+0.0393*F937+0.0732*F937*F937)*K937/L937</f>
        <v>0.93664712107654802</v>
      </c>
      <c r="N937">
        <f>H937/1000/(M937*G937*K937)*10^6</f>
        <v>114025801.99334177</v>
      </c>
      <c r="O937">
        <f t="shared" si="56"/>
        <v>18.551935314024185</v>
      </c>
      <c r="P937" s="6">
        <v>942.06309896420703</v>
      </c>
      <c r="Q937">
        <f>R937*B937*1000/K937</f>
        <v>2.6585791310165012</v>
      </c>
      <c r="R937">
        <f>LN(1/(1-F937))</f>
        <v>0.16757696594024046</v>
      </c>
      <c r="S937">
        <v>8</v>
      </c>
      <c r="T937">
        <v>18.6560652107568</v>
      </c>
      <c r="U937">
        <f t="shared" si="57"/>
        <v>126539517.76631601</v>
      </c>
      <c r="V937" s="10">
        <f t="shared" si="58"/>
        <v>0.1097445977508226</v>
      </c>
      <c r="W937">
        <f>6310.7*EXP(-2.62*(C937+273)*0.001-0.669*(D937-E937)/D937)*POWER(B937*(D937-E937)/D937/SQRT(J937*0.01*(D937-E937)),0.115)*POWER(((D937-E937)/D937),0.407)*1000000</f>
        <v>107063166.54662229</v>
      </c>
      <c r="X937" s="10">
        <f t="shared" si="59"/>
        <v>6.1061929186220908E-2</v>
      </c>
      <c r="Y937">
        <f>(H937/N937)*U937</f>
        <v>49144922.153212167</v>
      </c>
      <c r="Z937" s="11">
        <f>ABS(H937-Y937)</f>
        <v>4860027.9056377709</v>
      </c>
      <c r="AA937">
        <v>41226327.587523699</v>
      </c>
      <c r="AB937" s="10">
        <f>ABS(AA937-H937)/H937</f>
        <v>6.9065687341417187E-2</v>
      </c>
      <c r="AD937" s="11"/>
    </row>
    <row r="938" spans="1:30" ht="15.6" x14ac:dyDescent="0.25">
      <c r="A938" s="8">
        <v>2</v>
      </c>
      <c r="B938" s="6">
        <v>2.1075383104024201</v>
      </c>
      <c r="C938" s="6">
        <v>933.38604747328498</v>
      </c>
      <c r="D938" s="7">
        <v>0.16845535166296902</v>
      </c>
      <c r="E938" s="7">
        <v>0.143188421523779</v>
      </c>
      <c r="F938" s="8">
        <v>0.14990286508204101</v>
      </c>
      <c r="G938" s="8">
        <v>3.1462482610215901</v>
      </c>
      <c r="H938" s="9">
        <v>40637956.585968196</v>
      </c>
      <c r="I938" s="9">
        <v>2297901.8959319</v>
      </c>
      <c r="J938">
        <f>560*(1+2.2*10^(-5)*H938/(G938*1000)/((D938-E938)*1000))</f>
        <v>566.29791945051022</v>
      </c>
      <c r="K938">
        <f>(J938*(D938-E938)*1000)^(1/2)</f>
        <v>119.61860210153225</v>
      </c>
      <c r="L938">
        <f>(D938+E938)/2*1000</f>
        <v>155.82188659337402</v>
      </c>
      <c r="M938">
        <f>0.8049-0.3393*F938+(0.2488+0.0393*F938+0.0732*F938*F938)*K938/L938</f>
        <v>0.95081750319170255</v>
      </c>
      <c r="N938">
        <f>H938/1000/(M938*G938*K938)*10^6</f>
        <v>113564601.90115447</v>
      </c>
      <c r="O938">
        <f t="shared" si="56"/>
        <v>18.547882412710234</v>
      </c>
      <c r="P938" s="6">
        <v>933.38604747328498</v>
      </c>
      <c r="Q938">
        <f>R938*B938*1000/K938</f>
        <v>2.8613780464974905</v>
      </c>
      <c r="R938">
        <f>LN(1/(1-F938))</f>
        <v>0.16240465965275294</v>
      </c>
      <c r="S938">
        <v>8</v>
      </c>
      <c r="T938">
        <v>18.682987491086699</v>
      </c>
      <c r="U938">
        <f t="shared" si="57"/>
        <v>129992522.96172124</v>
      </c>
      <c r="V938" s="10">
        <f t="shared" si="58"/>
        <v>0.14465705673732271</v>
      </c>
      <c r="W938">
        <f>6310.7*EXP(-2.62*(C938+273)*0.001-0.669*(D938-E938)/D938)*POWER(B938*(D938-E938)/D938/SQRT(J938*0.01*(D938-E938)),0.115)*POWER(((D938-E938)/D938),0.407)*1000000</f>
        <v>109522884.95583069</v>
      </c>
      <c r="X938" s="10">
        <f t="shared" si="59"/>
        <v>3.5589584057553879E-2</v>
      </c>
      <c r="Y938">
        <f>(H938/N938)*U938</f>
        <v>46516523.777513459</v>
      </c>
      <c r="Z938" s="11">
        <f>ABS(H938-Y938)</f>
        <v>5878567.1915452629</v>
      </c>
      <c r="AA938">
        <v>40773062.597148299</v>
      </c>
      <c r="AB938" s="10">
        <f>ABS(AA938-H938)/H938</f>
        <v>3.3246261015681413E-3</v>
      </c>
      <c r="AD938" s="11"/>
    </row>
    <row r="939" spans="1:30" ht="15.6" x14ac:dyDescent="0.25">
      <c r="A939" s="8">
        <v>3</v>
      </c>
      <c r="B939" s="6">
        <v>2.6634550073074199</v>
      </c>
      <c r="C939" s="6">
        <v>938.55999244461304</v>
      </c>
      <c r="D939" s="7">
        <v>0.14396469658681901</v>
      </c>
      <c r="E939" s="7">
        <v>0.108637775148632</v>
      </c>
      <c r="F939" s="8">
        <v>0.245215672369099</v>
      </c>
      <c r="G939" s="8">
        <v>2.2176292204848602</v>
      </c>
      <c r="H939" s="9">
        <v>40139143.634370998</v>
      </c>
      <c r="I939" s="9">
        <v>2706908.3227682002</v>
      </c>
      <c r="J939">
        <f>560*(1+2.2*10^(-5)*H939/(G939*1000)/((D939-E939)*1000))</f>
        <v>566.31224842270103</v>
      </c>
      <c r="K939">
        <f>(J939*(D939-E939)*1000)^(1/2)</f>
        <v>141.44280932416399</v>
      </c>
      <c r="L939">
        <f>(D939+E939)/2*1000</f>
        <v>126.30123586772551</v>
      </c>
      <c r="M939">
        <f>0.8049-0.3393*F939+(0.2488+0.0393*F939+0.0732*F939*F939)*K939/L939</f>
        <v>1.0160471619258167</v>
      </c>
      <c r="N939">
        <f>H939/1000/(M939*G939*K939)*10^6</f>
        <v>125946013.74675307</v>
      </c>
      <c r="O939">
        <f t="shared" si="56"/>
        <v>18.651363910772186</v>
      </c>
      <c r="P939" s="6">
        <v>938.55999244461304</v>
      </c>
      <c r="Q939">
        <f>R939*B939*1000/K939</f>
        <v>5.2974892633531567</v>
      </c>
      <c r="R939">
        <f>LN(1/(1-F939))</f>
        <v>0.28132322930836812</v>
      </c>
      <c r="S939">
        <v>8</v>
      </c>
      <c r="T939">
        <v>18.685841067344199</v>
      </c>
      <c r="U939">
        <f t="shared" si="57"/>
        <v>130363996.300575</v>
      </c>
      <c r="V939" s="10">
        <f t="shared" si="58"/>
        <v>3.5078383367538962E-2</v>
      </c>
      <c r="W939">
        <f>6310.7*EXP(-2.62*(C939+273)*0.001-0.669*(D939-E939)/D939)*POWER(B939*(D939-E939)/D939/SQRT(J939*0.01*(D939-E939)),0.115)*POWER(((D939-E939)/D939),0.407)*1000000</f>
        <v>132074187.03778319</v>
      </c>
      <c r="X939" s="10">
        <f t="shared" si="59"/>
        <v>4.8657143713594593E-2</v>
      </c>
      <c r="Y939">
        <f>(H939/N939)*U939</f>
        <v>41547159.902822174</v>
      </c>
      <c r="Z939" s="11">
        <f>ABS(H939-Y939)</f>
        <v>1408016.2684511766</v>
      </c>
      <c r="AA939">
        <v>46021258.900210299</v>
      </c>
      <c r="AB939" s="10">
        <f>ABS(AA939-H939)/H939</f>
        <v>0.14654311809488801</v>
      </c>
      <c r="AD939" s="11"/>
    </row>
    <row r="940" spans="1:30" ht="15.6" x14ac:dyDescent="0.25">
      <c r="A940" s="8">
        <v>4</v>
      </c>
      <c r="B940" s="6">
        <v>3.21029698320483</v>
      </c>
      <c r="C940" s="6">
        <v>951.53174300245303</v>
      </c>
      <c r="D940" s="7">
        <v>0.108637775148632</v>
      </c>
      <c r="E940" s="7">
        <v>7.9316489826769601E-2</v>
      </c>
      <c r="F940" s="8">
        <v>0.26965132661380598</v>
      </c>
      <c r="G940" s="8">
        <v>2.2216667484607</v>
      </c>
      <c r="H940" s="9">
        <v>44152706.450411201</v>
      </c>
      <c r="I940" s="9">
        <v>2654630.1483899201</v>
      </c>
      <c r="J940">
        <f>560*(1+2.2*10^(-5)*H940/(G940*1000)/((D940-E940)*1000))</f>
        <v>568.35037768000234</v>
      </c>
      <c r="K940">
        <f>(J940*(D940-E940)*1000)^(1/2)</f>
        <v>129.09207406631751</v>
      </c>
      <c r="L940">
        <f>(D940+E940)/2*1000</f>
        <v>93.9771324877008</v>
      </c>
      <c r="M940">
        <f>0.8049-0.3393*F940+(0.2488+0.0393*F940+0.0732*F940*F940)*K940/L940</f>
        <v>1.0770407505706576</v>
      </c>
      <c r="N940">
        <f>H940/1000/(M940*G940*K940)*10^6</f>
        <v>142937670.81916755</v>
      </c>
      <c r="O940">
        <f t="shared" si="56"/>
        <v>18.77791922480851</v>
      </c>
      <c r="P940" s="6">
        <v>951.53174300245303</v>
      </c>
      <c r="Q940">
        <f>R940*B940*1000/K940</f>
        <v>7.8144377075973477</v>
      </c>
      <c r="R940">
        <f>LN(1/(1-F940))</f>
        <v>0.31423322409527271</v>
      </c>
      <c r="S940">
        <v>8</v>
      </c>
      <c r="T940">
        <v>18.688777819442699</v>
      </c>
      <c r="U940">
        <f t="shared" si="57"/>
        <v>130747405.75397794</v>
      </c>
      <c r="V940" s="10">
        <f t="shared" si="58"/>
        <v>8.5283781352584714E-2</v>
      </c>
      <c r="W940">
        <f>6310.7*EXP(-2.62*(C940+273)*0.001-0.669*(D940-E940)/D940)*POWER(B940*(D940-E940)/D940/SQRT(J940*0.01*(D940-E940)),0.115)*POWER(((D940-E940)/D940),0.407)*1000000</f>
        <v>136273541.93398184</v>
      </c>
      <c r="X940" s="10">
        <f t="shared" si="59"/>
        <v>4.6622621223600329E-2</v>
      </c>
      <c r="Y940">
        <f>(H940/N940)*U940</f>
        <v>40387196.687369473</v>
      </c>
      <c r="Z940" s="11">
        <f>ABS(H940-Y940)</f>
        <v>3765509.7630417272</v>
      </c>
      <c r="AA940">
        <v>49278280.828400701</v>
      </c>
      <c r="AB940" s="10">
        <f>ABS(AA940-H940)/H940</f>
        <v>0.11608743359246024</v>
      </c>
      <c r="AD940" s="11"/>
    </row>
    <row r="941" spans="1:30" ht="15.6" x14ac:dyDescent="0.25">
      <c r="A941" s="12">
        <v>1</v>
      </c>
      <c r="B941" s="13">
        <v>1.6457353203846901</v>
      </c>
      <c r="C941" s="13">
        <v>968.82815452798297</v>
      </c>
      <c r="D941" s="14">
        <v>0.23164261599820901</v>
      </c>
      <c r="E941" s="14">
        <v>0.20323220760934002</v>
      </c>
      <c r="F941" s="12">
        <v>0.1225946650619</v>
      </c>
      <c r="G941" s="12">
        <v>3.5596659653751099</v>
      </c>
      <c r="H941" s="15">
        <v>45637842.761451699</v>
      </c>
      <c r="I941" s="15">
        <v>2606105.651261</v>
      </c>
      <c r="J941">
        <f>560*(1+2.2*10^(-5)*H941/(G941*1000)/((D941-E941)*1000))</f>
        <v>565.55967100349915</v>
      </c>
      <c r="K941">
        <f>(J941*(D941-E941)*1000)^(1/2)</f>
        <v>126.75875205083</v>
      </c>
      <c r="L941">
        <f>(D941+E941)/2*1000</f>
        <v>217.43741180377452</v>
      </c>
      <c r="M941">
        <f>0.8049-0.3393*F941+(0.2488+0.0393*F941+0.0732*F941*F941)*K941/L941</f>
        <v>0.91179579410117984</v>
      </c>
      <c r="N941">
        <f>H941/1000/(M941*G941*K941)*10^6</f>
        <v>110927780.13036378</v>
      </c>
      <c r="O941">
        <f t="shared" si="56"/>
        <v>18.524389918069229</v>
      </c>
      <c r="P941" s="13">
        <v>968.82815452798297</v>
      </c>
      <c r="Q941">
        <f>R941*B941*1000/K941</f>
        <v>1.6980246454513463</v>
      </c>
      <c r="R941">
        <f>LN(1/(1-F941))</f>
        <v>0.13078620987404802</v>
      </c>
      <c r="S941">
        <v>8</v>
      </c>
      <c r="T941">
        <v>18.582491649977001</v>
      </c>
      <c r="U941">
        <f t="shared" si="57"/>
        <v>117563791.42545123</v>
      </c>
      <c r="V941" s="10">
        <f t="shared" si="58"/>
        <v>5.9822808022379333E-2</v>
      </c>
      <c r="W941">
        <f>6310.7*EXP(-2.62*(C941+273)*0.001-0.669*(D941-E941)/D941)*POWER(B941*(D941-E941)/D941/SQRT(J941*0.01*(D941-E941)),0.115)*POWER(((D941-E941)/D941),0.407)*1000000</f>
        <v>88358023.911140323</v>
      </c>
      <c r="X941" s="10">
        <f t="shared" si="59"/>
        <v>0.20346351646719318</v>
      </c>
      <c r="Y941">
        <f>(H941/N941)*U941</f>
        <v>48368026.66752556</v>
      </c>
      <c r="Z941" s="11">
        <f>ABS(H941-Y941)</f>
        <v>2730183.9060738608</v>
      </c>
      <c r="AA941">
        <v>41026274.853748299</v>
      </c>
      <c r="AB941" s="10">
        <f>ABS(AA941-H941)/H941</f>
        <v>0.10104701775252599</v>
      </c>
      <c r="AD941" s="11"/>
    </row>
    <row r="942" spans="1:30" ht="15.6" x14ac:dyDescent="0.25">
      <c r="A942" s="12">
        <v>2</v>
      </c>
      <c r="B942" s="13">
        <v>1.665779533105</v>
      </c>
      <c r="C942" s="13">
        <v>950.75557329166804</v>
      </c>
      <c r="D942" s="14">
        <v>0.20323220760934002</v>
      </c>
      <c r="E942" s="14">
        <v>0.17653075123359302</v>
      </c>
      <c r="F942" s="12">
        <v>0.131319364943149</v>
      </c>
      <c r="G942" s="12">
        <v>3.5618110995519601</v>
      </c>
      <c r="H942" s="15">
        <v>46883006.777371801</v>
      </c>
      <c r="I942" s="15">
        <v>2700196.6725774501</v>
      </c>
      <c r="J942">
        <f>560*(1+2.2*10^(-5)*H942/(G942*1000)/((D942-E942)*1000))</f>
        <v>566.0732384366537</v>
      </c>
      <c r="K942">
        <f>(J942*(D942-E942)*1000)^(1/2)</f>
        <v>122.94299443886236</v>
      </c>
      <c r="L942">
        <f>(D942+E942)/2*1000</f>
        <v>189.88147942146651</v>
      </c>
      <c r="M942">
        <f>0.8049-0.3393*F942+(0.2488+0.0393*F942+0.0732*F942*F942)*K942/L942</f>
        <v>0.92559326640569828</v>
      </c>
      <c r="N942">
        <f>H942/1000/(M942*G942*K942)*10^6</f>
        <v>115669964.046894</v>
      </c>
      <c r="O942">
        <f t="shared" si="56"/>
        <v>18.566251556446723</v>
      </c>
      <c r="P942" s="13">
        <v>950.75557329166804</v>
      </c>
      <c r="Q942">
        <f>R942*B942*1000/K942</f>
        <v>1.9074530736525801</v>
      </c>
      <c r="R942">
        <f>LN(1/(1-F942))</f>
        <v>0.14077972982975664</v>
      </c>
      <c r="S942">
        <v>8</v>
      </c>
      <c r="T942">
        <v>18.6346722976342</v>
      </c>
      <c r="U942">
        <f t="shared" si="57"/>
        <v>123861219.30366048</v>
      </c>
      <c r="V942" s="10">
        <f t="shared" si="58"/>
        <v>7.0815750002702946E-2</v>
      </c>
      <c r="W942">
        <f>6310.7*EXP(-2.62*(C942+273)*0.001-0.669*(D942-E942)/D942)*POWER(B942*(D942-E942)/D942/SQRT(J942*0.01*(D942-E942)),0.115)*POWER(((D942-E942)/D942),0.407)*1000000</f>
        <v>95940480.996449441</v>
      </c>
      <c r="X942" s="10">
        <f t="shared" si="59"/>
        <v>0.17056703711298801</v>
      </c>
      <c r="Y942">
        <f>(H942/N942)*U942</f>
        <v>50203062.06469319</v>
      </c>
      <c r="Z942" s="11">
        <f>ABS(H942-Y942)</f>
        <v>3320055.2873213887</v>
      </c>
      <c r="AA942">
        <v>41223661.595847502</v>
      </c>
      <c r="AB942" s="10">
        <f>ABS(AA942-H942)/H942</f>
        <v>0.1207120782248078</v>
      </c>
      <c r="AD942" s="11"/>
    </row>
    <row r="943" spans="1:30" ht="15.6" x14ac:dyDescent="0.25">
      <c r="A943" s="12">
        <v>3</v>
      </c>
      <c r="B943" s="13">
        <v>1.82353700698036</v>
      </c>
      <c r="C943" s="13">
        <v>944.80828035876095</v>
      </c>
      <c r="D943" s="14">
        <v>0.17653075123359302</v>
      </c>
      <c r="E943" s="14">
        <v>0.15302327727826601</v>
      </c>
      <c r="F943" s="12">
        <v>0.13308822949090299</v>
      </c>
      <c r="G943" s="12">
        <v>3.5637134443360798</v>
      </c>
      <c r="H943" s="15">
        <v>45240482.580806002</v>
      </c>
      <c r="I943" s="15">
        <v>2480082.4632896502</v>
      </c>
      <c r="J943">
        <f>560*(1+2.2*10^(-5)*H943/(G943*1000)/((D943-E943)*1000))</f>
        <v>566.65317884085039</v>
      </c>
      <c r="K943">
        <f>(J943*(D943-E943)*1000)^(1/2)</f>
        <v>115.41483805518487</v>
      </c>
      <c r="L943">
        <f>(D943+E943)/2*1000</f>
        <v>164.77701425592949</v>
      </c>
      <c r="M943">
        <f>0.8049-0.3393*F943+(0.2488+0.0393*F943+0.0732*F943*F943)*K943/L943</f>
        <v>0.93858191341874875</v>
      </c>
      <c r="N943">
        <f>H943/1000/(M943*G943*K943)*10^6</f>
        <v>117190019.32289276</v>
      </c>
      <c r="O943">
        <f t="shared" si="56"/>
        <v>18.579307272119937</v>
      </c>
      <c r="P943" s="13">
        <v>944.80828035876095</v>
      </c>
      <c r="Q943">
        <f>R943*B943*1000/K943</f>
        <v>2.2565039559189501</v>
      </c>
      <c r="R943">
        <f>LN(1/(1-F943))</f>
        <v>0.14281807149860307</v>
      </c>
      <c r="S943">
        <v>8</v>
      </c>
      <c r="T943">
        <v>18.650376876227298</v>
      </c>
      <c r="U943">
        <f t="shared" si="57"/>
        <v>125821762.01085959</v>
      </c>
      <c r="V943" s="10">
        <f t="shared" si="58"/>
        <v>7.3655954131928797E-2</v>
      </c>
      <c r="W943">
        <f>6310.7*EXP(-2.62*(C943+273)*0.001-0.669*(D943-E943)/D943)*POWER(B943*(D943-E943)/D943/SQRT(J943*0.01*(D943-E943)),0.115)*POWER(((D943-E943)/D943),0.407)*1000000</f>
        <v>99764748.821073532</v>
      </c>
      <c r="X943" s="10">
        <f t="shared" si="59"/>
        <v>0.14869244499232917</v>
      </c>
      <c r="Y943">
        <f>(H943/N943)*U943</f>
        <v>48572713.490684174</v>
      </c>
      <c r="Z943" s="11">
        <f>ABS(H943-Y943)</f>
        <v>3332230.909878172</v>
      </c>
      <c r="AA943">
        <v>40815769.111671202</v>
      </c>
      <c r="AB943" s="10">
        <f>ABS(AA943-H943)/H943</f>
        <v>9.7804294223246324E-2</v>
      </c>
      <c r="AD943" s="11"/>
    </row>
    <row r="944" spans="1:30" ht="15.6" x14ac:dyDescent="0.25">
      <c r="A944" s="12">
        <v>4</v>
      </c>
      <c r="B944" s="13">
        <v>2.0043424459939101</v>
      </c>
      <c r="C944" s="13">
        <v>949.28828963937406</v>
      </c>
      <c r="D944" s="14">
        <v>0.15302327727826601</v>
      </c>
      <c r="E944" s="14">
        <v>0.13370860982139801</v>
      </c>
      <c r="F944" s="12">
        <v>0.12613802290665499</v>
      </c>
      <c r="G944" s="12">
        <v>3.56528979020114</v>
      </c>
      <c r="H944" s="15">
        <v>42269834.708298899</v>
      </c>
      <c r="I944" s="15">
        <v>2115386.71322353</v>
      </c>
      <c r="J944">
        <f>560*(1+2.2*10^(-5)*H944/(G944*1000)/((D944-E944)*1000))</f>
        <v>567.56239202088113</v>
      </c>
      <c r="K944">
        <f>(J944*(D944-E944)*1000)^(1/2)</f>
        <v>104.70090192022163</v>
      </c>
      <c r="L944">
        <f>(D944+E944)/2*1000</f>
        <v>143.365943549832</v>
      </c>
      <c r="M944">
        <f>0.8049-0.3393*F944+(0.2488+0.0393*F944+0.0732*F944*F944)*K944/L944</f>
        <v>0.94827216822760918</v>
      </c>
      <c r="N944">
        <f>H944/1000/(M944*G944*K944)*10^6</f>
        <v>119413186.37534511</v>
      </c>
      <c r="O944">
        <f t="shared" si="56"/>
        <v>18.598100191479357</v>
      </c>
      <c r="P944" s="13">
        <v>949.28828963937406</v>
      </c>
      <c r="Q944">
        <f>R944*B944*1000/K944</f>
        <v>2.5811733503900331</v>
      </c>
      <c r="R944">
        <f>LN(1/(1-F944))</f>
        <v>0.13483283674325672</v>
      </c>
      <c r="S944">
        <v>8</v>
      </c>
      <c r="T944">
        <v>18.6355160514705</v>
      </c>
      <c r="U944">
        <f t="shared" si="57"/>
        <v>123965771.78469244</v>
      </c>
      <c r="V944" s="10">
        <f t="shared" si="58"/>
        <v>3.8124645590122908E-2</v>
      </c>
      <c r="W944">
        <f>6310.7*EXP(-2.62*(C944+273)*0.001-0.669*(D944-E944)/D944)*POWER(B944*(D944-E944)/D944/SQRT(J944*0.01*(D944-E944)),0.115)*POWER(((D944-E944)/D944),0.407)*1000000</f>
        <v>98479229.911888912</v>
      </c>
      <c r="X944" s="10">
        <f t="shared" si="59"/>
        <v>0.17530690787913161</v>
      </c>
      <c r="Y944">
        <f>(H944/N944)*U944</f>
        <v>43881357.175705872</v>
      </c>
      <c r="Z944" s="11">
        <f>ABS(H944-Y944)</f>
        <v>1611522.4674069732</v>
      </c>
      <c r="AA944">
        <v>38798451.548279598</v>
      </c>
      <c r="AB944" s="10">
        <f>ABS(AA944-H944)/H944</f>
        <v>8.2124360882295078E-2</v>
      </c>
      <c r="AD944" s="11"/>
    </row>
    <row r="945" spans="1:30" ht="15.6" x14ac:dyDescent="0.25">
      <c r="A945" s="12">
        <v>5</v>
      </c>
      <c r="B945" s="13">
        <v>2.0615903607016701</v>
      </c>
      <c r="C945" s="13">
        <v>960.77967354055795</v>
      </c>
      <c r="D945" s="14">
        <v>0.13370860982139801</v>
      </c>
      <c r="E945" s="14">
        <v>0.11804806937300601</v>
      </c>
      <c r="F945" s="12">
        <v>0.11703686683013199</v>
      </c>
      <c r="G945" s="12">
        <v>3.5665102572415099</v>
      </c>
      <c r="H945" s="15">
        <v>40326268.212442502</v>
      </c>
      <c r="I945" s="15">
        <v>1898162.2039357</v>
      </c>
      <c r="J945">
        <f>560*(1+2.2*10^(-5)*H945/(G945*1000)/((D945-E945)*1000))</f>
        <v>568.89505257137421</v>
      </c>
      <c r="K945">
        <f>(J945*(D945-E945)*1000)^(1/2)</f>
        <v>94.38857972066377</v>
      </c>
      <c r="L945">
        <f>(D945+E945)/2*1000</f>
        <v>125.87833959720201</v>
      </c>
      <c r="M945">
        <f>0.8049-0.3393*F945+(0.2488+0.0393*F945+0.0732*F945*F945)*K945/L945</f>
        <v>0.95595027855827486</v>
      </c>
      <c r="N945">
        <f>H945/1000/(M945*G945*K945)*10^6</f>
        <v>125311174.81642894</v>
      </c>
      <c r="O945">
        <f t="shared" si="56"/>
        <v>18.646310600378257</v>
      </c>
      <c r="P945" s="13">
        <v>960.77967354055795</v>
      </c>
      <c r="Q945">
        <f>R945*B945*1000/K945</f>
        <v>2.7186543945141408</v>
      </c>
      <c r="R945">
        <f>LN(1/(1-F945))</f>
        <v>0.1244718310393112</v>
      </c>
      <c r="S945">
        <v>8</v>
      </c>
      <c r="T945">
        <v>18.600698008782999</v>
      </c>
      <c r="U945">
        <f t="shared" si="57"/>
        <v>119723803.30552466</v>
      </c>
      <c r="V945" s="10">
        <f t="shared" si="58"/>
        <v>4.458797484812782E-2</v>
      </c>
      <c r="W945">
        <f>6310.7*EXP(-2.62*(C945+273)*0.001-0.669*(D945-E945)/D945)*POWER(B945*(D945-E945)/D945/SQRT(J945*0.01*(D945-E945)),0.115)*POWER(((D945-E945)/D945),0.407)*1000000</f>
        <v>93873112.934873044</v>
      </c>
      <c r="X945" s="10">
        <f t="shared" si="59"/>
        <v>0.25087995486124998</v>
      </c>
      <c r="Y945">
        <f>(H945/N945)*U945</f>
        <v>38528201.579667263</v>
      </c>
      <c r="Z945" s="11">
        <f>ABS(H945-Y945)</f>
        <v>1798066.6327752396</v>
      </c>
      <c r="AA945">
        <v>35185127.2768448</v>
      </c>
      <c r="AB945" s="10">
        <f>ABS(AA945-H945)/H945</f>
        <v>0.12748863615432249</v>
      </c>
      <c r="AD945" s="11"/>
    </row>
    <row r="946" spans="1:30" ht="15.6" x14ac:dyDescent="0.25">
      <c r="A946" s="12">
        <v>8</v>
      </c>
      <c r="B946" s="13">
        <v>2.24817083401161</v>
      </c>
      <c r="C946" s="13">
        <v>969.50083378413001</v>
      </c>
      <c r="D946" s="14">
        <v>0.10737395688757601</v>
      </c>
      <c r="E946" s="14">
        <v>0.10329268407162599</v>
      </c>
      <c r="F946" s="12">
        <v>3.7974528287064498E-2</v>
      </c>
      <c r="G946" s="12">
        <v>3.9259365123150798</v>
      </c>
      <c r="H946" s="15">
        <v>24426530.343901899</v>
      </c>
      <c r="I946" s="15">
        <v>659340.87652531103</v>
      </c>
      <c r="J946">
        <f>560*(1+2.2*10^(-5)*H946/(G946*1000)/((D946-E946)*1000))</f>
        <v>578.78164343481353</v>
      </c>
      <c r="K946">
        <f>(J946*(D946-E946)*1000)^(1/2)</f>
        <v>48.602117111514573</v>
      </c>
      <c r="L946">
        <f>(D946+E946)/2*1000</f>
        <v>105.333320479601</v>
      </c>
      <c r="M946">
        <f>0.8049-0.3393*F946+(0.2488+0.0393*F946+0.0732*F946*F946)*K946/L946</f>
        <v>0.90755200555263338</v>
      </c>
      <c r="N946">
        <f>H946/1000/(M946*G946*K946)*10^6</f>
        <v>141056077.10766387</v>
      </c>
      <c r="O946">
        <f t="shared" si="56"/>
        <v>18.764668079260222</v>
      </c>
      <c r="P946" s="13">
        <v>969.50083378413001</v>
      </c>
      <c r="Q946">
        <f>R946*B946*1000/K946</f>
        <v>1.7907959465029777</v>
      </c>
      <c r="R946">
        <f>LN(1/(1-F946))</f>
        <v>3.8714350794888858E-2</v>
      </c>
      <c r="S946">
        <v>8</v>
      </c>
      <c r="T946">
        <v>18.575907507543999</v>
      </c>
      <c r="U946">
        <f t="shared" si="57"/>
        <v>116792277.3441948</v>
      </c>
      <c r="V946" s="10">
        <f t="shared" si="58"/>
        <v>0.17201527407393613</v>
      </c>
      <c r="W946">
        <f>6310.7*EXP(-2.62*(C946+273)*0.001-0.669*(D946-E946)/D946)*POWER(B946*(D946-E946)/D946/SQRT(J946*0.01*(D946-E946)),0.115)*POWER(((D946-E946)/D946),0.407)*1000000</f>
        <v>58607557.25689318</v>
      </c>
      <c r="X946" s="10">
        <f t="shared" si="59"/>
        <v>0.58450881054802195</v>
      </c>
      <c r="Y946">
        <f>(H946/N946)*U946</f>
        <v>20224794.032120299</v>
      </c>
      <c r="Z946" s="11">
        <f>ABS(H946-Y946)</f>
        <v>4201736.3117816001</v>
      </c>
      <c r="AA946">
        <v>21837664.7822758</v>
      </c>
      <c r="AB946" s="10">
        <f>ABS(AA946-H946)/H946</f>
        <v>0.10598580826574132</v>
      </c>
      <c r="AD946" s="11"/>
    </row>
    <row r="947" spans="1:30" ht="15.6" x14ac:dyDescent="0.25">
      <c r="A947" s="12">
        <v>1</v>
      </c>
      <c r="B947" s="13">
        <v>1.6443731920839599</v>
      </c>
      <c r="C947" s="13">
        <v>950.21246137711501</v>
      </c>
      <c r="D947" s="14">
        <v>0.231653439270954</v>
      </c>
      <c r="E947" s="14">
        <v>0.20556952766730299</v>
      </c>
      <c r="F947" s="12">
        <v>0.112550267584832</v>
      </c>
      <c r="G947" s="12">
        <v>3.5595989488271398</v>
      </c>
      <c r="H947" s="15">
        <v>46577084.122860298</v>
      </c>
      <c r="I947" s="15">
        <v>2577695.71647052</v>
      </c>
      <c r="J947">
        <f>560*(1+2.2*10^(-5)*H947/(G947*1000)/((D947-E947)*1000))</f>
        <v>566.18029513595411</v>
      </c>
      <c r="K947">
        <f>(J947*(D947-E947)*1000)^(1/2)</f>
        <v>121.52446984066732</v>
      </c>
      <c r="L947">
        <f>(D947+E947)/2*1000</f>
        <v>218.6114834691285</v>
      </c>
      <c r="M947">
        <f>0.8049-0.3393*F947+(0.2488+0.0393*F947+0.0732*F947*F947)*K947/L947</f>
        <v>0.90799202953919089</v>
      </c>
      <c r="N947">
        <f>H947/1000/(M947*G947*K947)*10^6</f>
        <v>118583825.24613294</v>
      </c>
      <c r="O947">
        <f t="shared" si="56"/>
        <v>18.591130654503196</v>
      </c>
      <c r="P947" s="13">
        <v>950.21246137711501</v>
      </c>
      <c r="Q947">
        <f>R947*B947*1000/K947</f>
        <v>1.6156725327552335</v>
      </c>
      <c r="R947">
        <f>LN(1/(1-F947))</f>
        <v>0.11940339876885006</v>
      </c>
      <c r="S947">
        <v>8</v>
      </c>
      <c r="T947">
        <v>18.640706471843</v>
      </c>
      <c r="U947">
        <f t="shared" si="57"/>
        <v>124610878.99256355</v>
      </c>
      <c r="V947" s="10">
        <f t="shared" si="58"/>
        <v>5.0825259970496271E-2</v>
      </c>
      <c r="W947">
        <f>6310.7*EXP(-2.62*(C947+273)*0.001-0.669*(D947-E947)/D947)*POWER(B947*(D947-E947)/D947/SQRT(J947*0.01*(D947-E947)),0.115)*POWER(((D947-E947)/D947),0.407)*1000000</f>
        <v>89749695.839323714</v>
      </c>
      <c r="X947" s="10">
        <f t="shared" si="59"/>
        <v>0.24315398282152748</v>
      </c>
      <c r="Y947">
        <f>(H947/N947)*U947</f>
        <v>48944376.532072343</v>
      </c>
      <c r="Z947" s="11">
        <f>ABS(H947-Y947)</f>
        <v>2367292.4092120454</v>
      </c>
      <c r="AA947">
        <v>40835537.366109699</v>
      </c>
      <c r="AB947" s="10">
        <f>ABS(AA947-H947)/H947</f>
        <v>0.12326977664822548</v>
      </c>
      <c r="AD947" s="11"/>
    </row>
    <row r="948" spans="1:30" ht="15.6" x14ac:dyDescent="0.25">
      <c r="A948" s="16">
        <v>2</v>
      </c>
      <c r="B948" s="13">
        <v>1.66189404914922</v>
      </c>
      <c r="C948" s="13">
        <v>933.85370463152003</v>
      </c>
      <c r="D948" s="14">
        <v>0.20556952766730299</v>
      </c>
      <c r="E948" s="14">
        <v>0.181271542628685</v>
      </c>
      <c r="F948" s="12">
        <v>0.118140909420102</v>
      </c>
      <c r="G948" s="12">
        <v>3.56157300120883</v>
      </c>
      <c r="H948" s="15">
        <v>48440294.2542172</v>
      </c>
      <c r="I948" s="15">
        <v>2700757.6872012601</v>
      </c>
      <c r="J948">
        <f>560*(1+2.2*10^(-5)*H948/(G948*1000)/((D948-E948)*1000))</f>
        <v>566.89612888598595</v>
      </c>
      <c r="K948">
        <f>(J948*(D948-E948)*1000)^(1/2)</f>
        <v>117.36453322073983</v>
      </c>
      <c r="L948">
        <f>(D948+E948)/2*1000</f>
        <v>193.420535147994</v>
      </c>
      <c r="M948">
        <f>0.8049-0.3393*F948+(0.2488+0.0393*F948+0.0732*F948*F948)*K948/L948</f>
        <v>0.91921990561353994</v>
      </c>
      <c r="N948">
        <f>H948/1000/(M948*G948*K948)*10^6</f>
        <v>126069092.30825397</v>
      </c>
      <c r="O948">
        <f t="shared" si="56"/>
        <v>18.652340666278732</v>
      </c>
      <c r="P948" s="13">
        <v>933.85370463152003</v>
      </c>
      <c r="Q948">
        <f>R948*B948*1000/K948</f>
        <v>1.7802507691055032</v>
      </c>
      <c r="R948">
        <f>LN(1/(1-F948))</f>
        <v>0.12572299698581452</v>
      </c>
      <c r="S948">
        <v>8</v>
      </c>
      <c r="T948">
        <v>18.689556508216</v>
      </c>
      <c r="U948">
        <f t="shared" si="57"/>
        <v>130849256.94101834</v>
      </c>
      <c r="V948" s="10">
        <f t="shared" si="58"/>
        <v>3.7917022683690751E-2</v>
      </c>
      <c r="W948">
        <f>6310.7*EXP(-2.62*(C948+273)*0.001-0.669*(D948-E948)/D948)*POWER(B948*(D948-E948)/D948/SQRT(J948*0.01*(D948-E948)),0.115)*POWER(((D948-E948)/D948),0.407)*1000000</f>
        <v>96225755.589219481</v>
      </c>
      <c r="X948" s="10">
        <f t="shared" si="59"/>
        <v>0.23672207178317722</v>
      </c>
      <c r="Y948">
        <f>(H948/N948)*U948</f>
        <v>50277005.990259007</v>
      </c>
      <c r="Z948" s="11">
        <f>ABS(H948-Y948)</f>
        <v>1836711.7360418066</v>
      </c>
      <c r="AA948">
        <v>40857322.1595833</v>
      </c>
      <c r="AB948" s="10">
        <f>ABS(AA948-H948)/H948</f>
        <v>0.15654265134802992</v>
      </c>
      <c r="AD948" s="11"/>
    </row>
    <row r="949" spans="1:30" ht="15.6" x14ac:dyDescent="0.25">
      <c r="A949" s="12">
        <v>3</v>
      </c>
      <c r="B949" s="13">
        <v>1.68378732874556</v>
      </c>
      <c r="C949" s="13">
        <v>923.51068373845499</v>
      </c>
      <c r="D949" s="14">
        <v>0.181271542628685</v>
      </c>
      <c r="E949" s="14">
        <v>0.15782814891584102</v>
      </c>
      <c r="F949" s="12">
        <v>0.129256185248635</v>
      </c>
      <c r="G949" s="12">
        <v>3.5633178828580299</v>
      </c>
      <c r="H949" s="15">
        <v>49135312.076766603</v>
      </c>
      <c r="I949" s="15">
        <v>2714203.91155848</v>
      </c>
      <c r="J949">
        <f>560*(1+2.2*10^(-5)*H949/(G949*1000)/((D949-E949)*1000))</f>
        <v>567.24651804406722</v>
      </c>
      <c r="K949">
        <f>(J949*(D949-E949)*1000)^(1/2)</f>
        <v>115.31774995527327</v>
      </c>
      <c r="L949">
        <f>(D949+E949)/2*1000</f>
        <v>169.54984577226301</v>
      </c>
      <c r="M949">
        <f>0.8049-0.3393*F949+(0.2488+0.0393*F949+0.0732*F949*F949)*K949/L949</f>
        <v>0.93454912600767748</v>
      </c>
      <c r="N949">
        <f>H949/1000/(M949*G949*K949)*10^6</f>
        <v>127950166.60289925</v>
      </c>
      <c r="O949">
        <f t="shared" si="56"/>
        <v>18.667151422663004</v>
      </c>
      <c r="P949" s="13">
        <v>923.51068373845499</v>
      </c>
      <c r="Q949">
        <f>R949*B949*1000/K949</f>
        <v>2.0209269564452943</v>
      </c>
      <c r="R949">
        <f>LN(1/(1-F949))</f>
        <v>0.13840747311886101</v>
      </c>
      <c r="S949">
        <v>8</v>
      </c>
      <c r="T949">
        <v>18.719453055359601</v>
      </c>
      <c r="U949">
        <f t="shared" si="57"/>
        <v>134820261.81665421</v>
      </c>
      <c r="V949" s="10">
        <f t="shared" si="58"/>
        <v>5.3693523003191468E-2</v>
      </c>
      <c r="W949">
        <f>6310.7*EXP(-2.62*(C949+273)*0.001-0.669*(D949-E949)/D949)*POWER(B949*(D949-E949)/D949/SQRT(J949*0.01*(D949-E949)),0.115)*POWER(((D949-E949)/D949),0.407)*1000000</f>
        <v>103218705.35563184</v>
      </c>
      <c r="X949" s="10">
        <f t="shared" si="59"/>
        <v>0.19328979323663509</v>
      </c>
      <c r="Y949">
        <f>(H949/N949)*U949</f>
        <v>51773560.086029463</v>
      </c>
      <c r="Z949" s="11">
        <f>ABS(H949-Y949)</f>
        <v>2638248.0092628598</v>
      </c>
      <c r="AA949">
        <v>42135835.873329297</v>
      </c>
      <c r="AB949" s="10">
        <f>ABS(AA949-H949)/H949</f>
        <v>0.14245307310761895</v>
      </c>
      <c r="AD949" s="11"/>
    </row>
    <row r="950" spans="1:30" ht="15.6" x14ac:dyDescent="0.25">
      <c r="A950" s="12">
        <v>4</v>
      </c>
      <c r="B950" s="13">
        <v>1.9976757031372001</v>
      </c>
      <c r="C950" s="13">
        <v>933.01912910496105</v>
      </c>
      <c r="D950" s="14">
        <v>0.15782814891584102</v>
      </c>
      <c r="E950" s="14">
        <v>0.13563650578057901</v>
      </c>
      <c r="F950" s="12">
        <v>0.140517338344083</v>
      </c>
      <c r="G950" s="12">
        <v>3.5649092618723501</v>
      </c>
      <c r="H950" s="15">
        <v>49747877.136225</v>
      </c>
      <c r="I950" s="15">
        <v>2627079.4363768101</v>
      </c>
      <c r="J950">
        <f>560*(1+2.2*10^(-5)*H950/(G950*1000)/((D950-E950)*1000))</f>
        <v>567.74724554357601</v>
      </c>
      <c r="K950">
        <f>(J950*(D950-E950)*1000)^(1/2)</f>
        <v>112.24635523762458</v>
      </c>
      <c r="L950">
        <f>(D950+E950)/2*1000</f>
        <v>146.73232734821002</v>
      </c>
      <c r="M950">
        <f>0.8049-0.3393*F950+(0.2488+0.0393*F950+0.0732*F950*F950)*K950/L950</f>
        <v>0.95287798318663952</v>
      </c>
      <c r="N950">
        <f>H950/1000/(M950*G950*K950)*10^6</f>
        <v>130471763.52569912</v>
      </c>
      <c r="O950">
        <f t="shared" si="56"/>
        <v>18.686667389864763</v>
      </c>
      <c r="P950" s="13">
        <v>933.01912910496105</v>
      </c>
      <c r="Q950">
        <f>R950*B950*1000/K950</f>
        <v>2.6949409402787787</v>
      </c>
      <c r="R950">
        <f>LN(1/(1-F950))</f>
        <v>0.15142462695616735</v>
      </c>
      <c r="S950">
        <v>8</v>
      </c>
      <c r="T950">
        <v>18.684941322256702</v>
      </c>
      <c r="U950">
        <f t="shared" si="57"/>
        <v>130246754.68700922</v>
      </c>
      <c r="V950" s="10">
        <f t="shared" si="58"/>
        <v>1.7245788100778466E-3</v>
      </c>
      <c r="W950">
        <f>6310.7*EXP(-2.62*(C950+273)*0.001-0.669*(D950-E950)/D950)*POWER(B950*(D950-E950)/D950/SQRT(J950*0.01*(D950-E950)),0.115)*POWER(((D950-E950)/D950),0.407)*1000000</f>
        <v>106783409.7164278</v>
      </c>
      <c r="X950" s="10">
        <f t="shared" si="59"/>
        <v>0.18155923679689825</v>
      </c>
      <c r="Y950">
        <f>(H950/N950)*U950</f>
        <v>49662083.001469508</v>
      </c>
      <c r="Z950" s="11">
        <f>ABS(H950-Y950)</f>
        <v>85794.13475549221</v>
      </c>
      <c r="AA950">
        <v>42933526.4620381</v>
      </c>
      <c r="AB950" s="10">
        <f>ABS(AA950-H950)/H950</f>
        <v>0.13697771777330539</v>
      </c>
      <c r="AD950" s="11"/>
    </row>
    <row r="951" spans="1:30" ht="15.6" x14ac:dyDescent="0.25">
      <c r="A951" s="12">
        <v>5</v>
      </c>
      <c r="B951" s="13">
        <v>2.0616094595913599</v>
      </c>
      <c r="C951" s="13">
        <v>936.38261614437602</v>
      </c>
      <c r="D951" s="14">
        <v>0.13563650578057901</v>
      </c>
      <c r="E951" s="14">
        <v>0.11810215845490199</v>
      </c>
      <c r="F951" s="12">
        <v>0.129179303864074</v>
      </c>
      <c r="G951" s="12">
        <v>3.5663251584556801</v>
      </c>
      <c r="H951" s="15">
        <v>45579675.218982503</v>
      </c>
      <c r="I951" s="15">
        <v>2187989.7565919701</v>
      </c>
      <c r="J951">
        <f>560*(1+2.2*10^(-5)*H951/(G951*1000)/((D951-E951)*1000))</f>
        <v>568.97989775566202</v>
      </c>
      <c r="K951">
        <f>(J951*(D951-E951)*1000)^(1/2)</f>
        <v>99.883387750796558</v>
      </c>
      <c r="L951">
        <f>(D951+E951)/2*1000</f>
        <v>126.86933211774048</v>
      </c>
      <c r="M951">
        <f>0.8049-0.3393*F951+(0.2488+0.0393*F951+0.0732*F951*F951)*K951/L951</f>
        <v>0.96190663568170054</v>
      </c>
      <c r="N951">
        <f>H951/1000/(M951*G951*K951)*10^6</f>
        <v>133022193.31015462</v>
      </c>
      <c r="O951">
        <f t="shared" si="56"/>
        <v>18.706026539258925</v>
      </c>
      <c r="P951" s="13">
        <v>936.38261614437602</v>
      </c>
      <c r="Q951">
        <f>R951*B951*1000/K951</f>
        <v>2.8549305618929433</v>
      </c>
      <c r="R951">
        <f>LN(1/(1-F951))</f>
        <v>0.13831918309672245</v>
      </c>
      <c r="S951">
        <v>8</v>
      </c>
      <c r="T951">
        <v>18.674792735395101</v>
      </c>
      <c r="U951">
        <f t="shared" si="57"/>
        <v>128931618.85628505</v>
      </c>
      <c r="V951" s="10">
        <f t="shared" si="58"/>
        <v>3.0751067563079347E-2</v>
      </c>
      <c r="W951">
        <f>6310.7*EXP(-2.62*(C951+273)*0.001-0.669*(D951-E951)/D951)*POWER(B951*(D951-E951)/D951/SQRT(J951*0.01*(D951-E951)),0.115)*POWER(((D951-E951)/D951),0.407)*1000000</f>
        <v>103829711.57928742</v>
      </c>
      <c r="X951" s="10">
        <f t="shared" si="59"/>
        <v>0.21945572392421756</v>
      </c>
      <c r="Y951">
        <f>(H951/N951)*U951</f>
        <v>44178051.546820357</v>
      </c>
      <c r="Z951" s="11">
        <f>ABS(H951-Y951)</f>
        <v>1401623.6721621454</v>
      </c>
      <c r="AA951">
        <v>41230644.655207701</v>
      </c>
      <c r="AB951" s="10">
        <f>ABS(AA951-H951)/H951</f>
        <v>9.5416005991274977E-2</v>
      </c>
      <c r="AD951" s="11"/>
    </row>
    <row r="952" spans="1:30" ht="15.6" x14ac:dyDescent="0.25">
      <c r="A952" s="12">
        <v>6</v>
      </c>
      <c r="B952" s="13">
        <v>2.05521545007577</v>
      </c>
      <c r="C952" s="13">
        <v>961.37142443861001</v>
      </c>
      <c r="D952" s="14">
        <v>0.118200810896864</v>
      </c>
      <c r="E952" s="14">
        <v>0.112026779352384</v>
      </c>
      <c r="F952" s="12">
        <v>5.21892580251423E-2</v>
      </c>
      <c r="G952" s="12">
        <v>3.9203175462639601</v>
      </c>
      <c r="H952" s="15">
        <v>32134859.054125201</v>
      </c>
      <c r="I952" s="15">
        <v>1030059.7579821401</v>
      </c>
      <c r="J952">
        <f>560*(1+2.2*10^(-5)*H952/(G952*1000)/((D952-E952)*1000))</f>
        <v>576.35675003512029</v>
      </c>
      <c r="K952">
        <f>(J952*(D952-E952)*1000)^(1/2)</f>
        <v>59.65270115921664</v>
      </c>
      <c r="L952">
        <f>(D952+E952)/2*1000</f>
        <v>115.11379512462399</v>
      </c>
      <c r="M952">
        <f>0.8049-0.3393*F952+(0.2488+0.0393*F952+0.0732*F952*F952)*K952/L952</f>
        <v>0.9172881068677361</v>
      </c>
      <c r="N952">
        <f>H952/1000/(M952*G952*K952)*10^6</f>
        <v>149802574.23961988</v>
      </c>
      <c r="O952">
        <f t="shared" si="56"/>
        <v>18.824828813409887</v>
      </c>
      <c r="P952" s="13">
        <v>961.37142443861001</v>
      </c>
      <c r="Q952">
        <f>R952*B952*1000/K952</f>
        <v>1.8466966608811921</v>
      </c>
      <c r="R952">
        <f>LN(1/(1-F952))</f>
        <v>5.360043592471421E-2</v>
      </c>
      <c r="S952">
        <v>8</v>
      </c>
      <c r="T952">
        <v>18.602830695797898</v>
      </c>
      <c r="U952">
        <f t="shared" si="57"/>
        <v>119979409.17298383</v>
      </c>
      <c r="V952" s="10">
        <f t="shared" si="58"/>
        <v>0.19908312803044212</v>
      </c>
      <c r="W952">
        <f>6310.7*EXP(-2.62*(C952+273)*0.001-0.669*(D952-E952)/D952)*POWER(B952*(D952-E952)/D952/SQRT(J952*0.01*(D952-E952)),0.115)*POWER(((D952-E952)/D952),0.407)*1000000</f>
        <v>67673750.309599057</v>
      </c>
      <c r="X952" s="10">
        <f t="shared" si="59"/>
        <v>0.54824708017800761</v>
      </c>
      <c r="Y952">
        <f>(H952/N952)*U952</f>
        <v>25737350.794812582</v>
      </c>
      <c r="Z952" s="11">
        <f>ABS(H952-Y952)</f>
        <v>6397508.2593126185</v>
      </c>
      <c r="AA952">
        <v>25827312.103780601</v>
      </c>
      <c r="AB952" s="10">
        <f>ABS(AA952-H952)/H952</f>
        <v>0.19628363515522843</v>
      </c>
      <c r="AD952" s="11"/>
    </row>
    <row r="953" spans="1:30" ht="15.6" x14ac:dyDescent="0.25">
      <c r="A953" s="12">
        <v>7</v>
      </c>
      <c r="B953" s="13">
        <v>2.0782159364038102</v>
      </c>
      <c r="C953" s="13">
        <v>962.964528497321</v>
      </c>
      <c r="D953" s="14">
        <v>0.112026779352384</v>
      </c>
      <c r="E953" s="14">
        <v>0.106943956920422</v>
      </c>
      <c r="F953" s="12">
        <v>4.53310302973036E-2</v>
      </c>
      <c r="G953" s="12">
        <v>3.9206587374739801</v>
      </c>
      <c r="H953" s="15">
        <v>27670451.8949867</v>
      </c>
      <c r="I953" s="15">
        <v>792863.678621131</v>
      </c>
      <c r="J953">
        <f>560*(1+2.2*10^(-5)*H953/(G953*1000)/((D953-E953)*1000))</f>
        <v>577.10657160813935</v>
      </c>
      <c r="K953">
        <f>(J953*(D953-E953)*1000)^(1/2)</f>
        <v>54.160227361067641</v>
      </c>
      <c r="L953">
        <f>(D953+E953)/2*1000</f>
        <v>109.485368136403</v>
      </c>
      <c r="M953">
        <f>0.8049-0.3393*F953+(0.2488+0.0393*F953+0.0732*F953*F953)*K953/L953</f>
        <v>0.91355126421528132</v>
      </c>
      <c r="N953">
        <f>H953/1000/(M953*G953*K953)*10^6</f>
        <v>142640813.82769519</v>
      </c>
      <c r="O953">
        <f t="shared" si="56"/>
        <v>18.775840236969056</v>
      </c>
      <c r="P953" s="13">
        <v>962.964528497321</v>
      </c>
      <c r="Q953">
        <f>R953*B953*1000/K953</f>
        <v>1.7800837513324195</v>
      </c>
      <c r="R953">
        <f>LN(1/(1-F953))</f>
        <v>4.6390627174544494E-2</v>
      </c>
      <c r="S953">
        <v>8</v>
      </c>
      <c r="T953">
        <v>18.597332458751101</v>
      </c>
      <c r="U953">
        <f t="shared" si="57"/>
        <v>119321544.14684957</v>
      </c>
      <c r="V953" s="10">
        <f t="shared" si="58"/>
        <v>0.16348244976374315</v>
      </c>
      <c r="W953">
        <f>6310.7*EXP(-2.62*(C953+273)*0.001-0.669*(D953-E953)/D953)*POWER(B953*(D953-E953)/D953/SQRT(J953*0.01*(D953-E953)),0.115)*POWER(((D953-E953)/D953),0.407)*1000000</f>
        <v>63687318.36525508</v>
      </c>
      <c r="X953" s="10">
        <f t="shared" si="59"/>
        <v>0.55351265422400764</v>
      </c>
      <c r="Y953">
        <f>(H953/N953)*U953</f>
        <v>23146818.633124463</v>
      </c>
      <c r="Z953" s="11">
        <f>ABS(H953-Y953)</f>
        <v>4523633.261862237</v>
      </c>
      <c r="AA953">
        <v>23958686.094344199</v>
      </c>
      <c r="AB953" s="10">
        <f>ABS(AA953-H953)/H953</f>
        <v>0.13414185697903239</v>
      </c>
      <c r="AD953" s="11"/>
    </row>
    <row r="954" spans="1:30" ht="15.6" x14ac:dyDescent="0.25">
      <c r="A954" s="12">
        <v>1</v>
      </c>
      <c r="B954" s="13">
        <v>1.6452941722539101</v>
      </c>
      <c r="C954" s="13">
        <v>950.18040430598001</v>
      </c>
      <c r="D954" s="14">
        <v>0.231681901318503</v>
      </c>
      <c r="E954" s="14">
        <v>0.203861078719831</v>
      </c>
      <c r="F954" s="12">
        <v>0.12003017681886199</v>
      </c>
      <c r="G954" s="12">
        <v>3.5591986834284701</v>
      </c>
      <c r="H954" s="15">
        <v>45973470.6916131</v>
      </c>
      <c r="I954" s="15">
        <v>2609479.9225212801</v>
      </c>
      <c r="J954">
        <f>560*(1+2.2*10^(-5)*H954/(G954*1000)/((D954-E954)*1000))</f>
        <v>565.71999698824334</v>
      </c>
      <c r="K954">
        <f>(J954*(D954-E954)*1000)^(1/2)</f>
        <v>125.45435694598723</v>
      </c>
      <c r="L954">
        <f>(D954+E954)/2*1000</f>
        <v>217.771490019167</v>
      </c>
      <c r="M954">
        <f>0.8049-0.3393*F954+(0.2488+0.0393*F954+0.0732*F954*F954)*K954/L954</f>
        <v>0.9108281324351416</v>
      </c>
      <c r="N954">
        <f>H954/1000/(M954*G954*K954)*10^6</f>
        <v>113040188.88316554</v>
      </c>
      <c r="O954">
        <f t="shared" si="56"/>
        <v>18.543253967280105</v>
      </c>
      <c r="P954" s="13">
        <v>950.18040430598001</v>
      </c>
      <c r="Q954">
        <f>R954*B954*1000/K954</f>
        <v>1.6769439293896544</v>
      </c>
      <c r="R954">
        <f>LN(1/(1-F954))</f>
        <v>0.12786766393747928</v>
      </c>
      <c r="S954">
        <v>8</v>
      </c>
      <c r="T954">
        <v>18.6395520700346</v>
      </c>
      <c r="U954">
        <f t="shared" si="57"/>
        <v>124467110.96750829</v>
      </c>
      <c r="V954" s="10">
        <f t="shared" si="58"/>
        <v>0.10108725221746774</v>
      </c>
      <c r="W954">
        <f>6310.7*EXP(-2.62*(C954+273)*0.001-0.669*(D954-E954)/D954)*POWER(B954*(D954-E954)/D954/SQRT(J954*0.01*(D954-E954)),0.115)*POWER(((D954-E954)/D954),0.407)*1000000</f>
        <v>92028095.448369473</v>
      </c>
      <c r="X954" s="10">
        <f t="shared" si="59"/>
        <v>0.18588162000077196</v>
      </c>
      <c r="Y954">
        <f>(H954/N954)*U954</f>
        <v>50620802.518728554</v>
      </c>
      <c r="Z954" s="11">
        <f>ABS(H954-Y954)</f>
        <v>4647331.8271154538</v>
      </c>
      <c r="AA954">
        <v>41601735.690419301</v>
      </c>
      <c r="AB954" s="10">
        <f>ABS(AA954-H954)/H954</f>
        <v>9.5092559587660858E-2</v>
      </c>
      <c r="AD954" s="11"/>
    </row>
    <row r="955" spans="1:30" ht="15.6" x14ac:dyDescent="0.25">
      <c r="A955" s="12">
        <v>2</v>
      </c>
      <c r="B955" s="13">
        <v>1.6645566695041101</v>
      </c>
      <c r="C955" s="13">
        <v>938.41326484278795</v>
      </c>
      <c r="D955" s="14">
        <v>0.203861078719831</v>
      </c>
      <c r="E955" s="14">
        <v>0.17822013538678999</v>
      </c>
      <c r="F955" s="12">
        <v>0.12571488390813201</v>
      </c>
      <c r="G955" s="12">
        <v>3.5613010524403901</v>
      </c>
      <c r="H955" s="15">
        <v>47003777.4478103</v>
      </c>
      <c r="I955" s="15">
        <v>2686439.0812870902</v>
      </c>
      <c r="J955">
        <f>560*(1+2.2*10^(-5)*H955/(G955*1000)/((D955-E955)*1000))</f>
        <v>566.34162828469164</v>
      </c>
      <c r="K955">
        <f>(J955*(D955-E955)*1000)^(1/2)</f>
        <v>120.50532601503534</v>
      </c>
      <c r="L955">
        <f>(D955+E955)/2*1000</f>
        <v>191.04060705331051</v>
      </c>
      <c r="M955">
        <f>0.8049-0.3393*F955+(0.2488+0.0393*F955+0.0732*F955*F955)*K955/L955</f>
        <v>0.9230301392284268</v>
      </c>
      <c r="N955">
        <f>H955/1000/(M955*G955*K955)*10^6</f>
        <v>118659345.6876522</v>
      </c>
      <c r="O955">
        <f t="shared" si="56"/>
        <v>18.591767304601685</v>
      </c>
      <c r="P955" s="13">
        <v>938.41326484278795</v>
      </c>
      <c r="Q955">
        <f>R955*B955*1000/K955</f>
        <v>1.8557776089668485</v>
      </c>
      <c r="R955">
        <f>LN(1/(1-F955))</f>
        <v>0.13434873673996034</v>
      </c>
      <c r="S955">
        <v>8</v>
      </c>
      <c r="T955">
        <v>18.6738985960571</v>
      </c>
      <c r="U955">
        <f t="shared" si="57"/>
        <v>128816387.54805343</v>
      </c>
      <c r="V955" s="10">
        <f t="shared" si="58"/>
        <v>8.5598330258264507E-2</v>
      </c>
      <c r="W955">
        <f>6310.7*EXP(-2.62*(C955+273)*0.001-0.669*(D955-E955)/D955)*POWER(B955*(D955-E955)/D955/SQRT(J955*0.01*(D955-E955)),0.115)*POWER(((D955-E955)/D955),0.407)*1000000</f>
        <v>97442908.495058432</v>
      </c>
      <c r="X955" s="10">
        <f t="shared" si="59"/>
        <v>0.17880123196062397</v>
      </c>
      <c r="Y955">
        <f>(H955/N955)*U955</f>
        <v>51027222.313173935</v>
      </c>
      <c r="Z955" s="11">
        <f>ABS(H955-Y955)</f>
        <v>4023444.8653636351</v>
      </c>
      <c r="AA955">
        <v>41350613.732493997</v>
      </c>
      <c r="AB955" s="10">
        <f>ABS(AA955-H955)/H955</f>
        <v>0.12027041276827548</v>
      </c>
      <c r="AD955" s="11"/>
    </row>
    <row r="956" spans="1:30" ht="15.6" x14ac:dyDescent="0.25">
      <c r="A956" s="12">
        <v>3</v>
      </c>
      <c r="B956" s="13">
        <v>1.8217282265836401</v>
      </c>
      <c r="C956" s="13">
        <v>934.35940136497504</v>
      </c>
      <c r="D956" s="14">
        <v>0.17822013538678999</v>
      </c>
      <c r="E956" s="14">
        <v>0.153900171922881</v>
      </c>
      <c r="F956" s="12">
        <v>0.13638372027453399</v>
      </c>
      <c r="G956" s="12">
        <v>3.5631329164057601</v>
      </c>
      <c r="H956" s="15">
        <v>46814283.671118401</v>
      </c>
      <c r="I956" s="15">
        <v>2606927.9405464102</v>
      </c>
      <c r="J956">
        <f>560*(1+2.2*10^(-5)*H956/(G956*1000)/((D956-E956)*1000))</f>
        <v>566.65570629211584</v>
      </c>
      <c r="K956">
        <f>(J956*(D956-E956)*1000)^(1/2)</f>
        <v>117.39270025704241</v>
      </c>
      <c r="L956">
        <f>(D956+E956)/2*1000</f>
        <v>166.06015365483552</v>
      </c>
      <c r="M956">
        <f>0.8049-0.3393*F956+(0.2488+0.0393*F956+0.0732*F956*F956)*K956/L956</f>
        <v>0.93926045986770079</v>
      </c>
      <c r="N956">
        <f>H956/1000/(M956*G956*K956)*10^6</f>
        <v>119156908.39776449</v>
      </c>
      <c r="O956">
        <f t="shared" si="56"/>
        <v>18.595951740506049</v>
      </c>
      <c r="P956" s="13">
        <v>934.35940136497504</v>
      </c>
      <c r="Q956">
        <f>R956*B956*1000/K956</f>
        <v>2.2753889411172525</v>
      </c>
      <c r="R956">
        <f>LN(1/(1-F956))</f>
        <v>0.14662672951700181</v>
      </c>
      <c r="S956">
        <v>8</v>
      </c>
      <c r="T956">
        <v>18.6827327057917</v>
      </c>
      <c r="U956">
        <f t="shared" si="57"/>
        <v>129959406.99732034</v>
      </c>
      <c r="V956" s="10">
        <f t="shared" si="58"/>
        <v>9.065776164228273E-2</v>
      </c>
      <c r="W956">
        <f>6310.7*EXP(-2.62*(C956+273)*0.001-0.669*(D956-E956)/D956)*POWER(B956*(D956-E956)/D956/SQRT(J956*0.01*(D956-E956)),0.115)*POWER(((D956-E956)/D956),0.407)*1000000</f>
        <v>103408039.41249543</v>
      </c>
      <c r="X956" s="10">
        <f t="shared" si="59"/>
        <v>0.13216916414696539</v>
      </c>
      <c r="Y956">
        <f>(H956/N956)*U956</f>
        <v>51058361.841628864</v>
      </c>
      <c r="Z956" s="11">
        <f>ABS(H956-Y956)</f>
        <v>4244078.1705104634</v>
      </c>
      <c r="AA956">
        <v>42118201.670372799</v>
      </c>
      <c r="AB956" s="10">
        <f>ABS(AA956-H956)/H956</f>
        <v>0.10031301629512708</v>
      </c>
      <c r="AD956" s="11"/>
    </row>
    <row r="957" spans="1:30" ht="15.6" x14ac:dyDescent="0.25">
      <c r="A957" s="16">
        <v>4</v>
      </c>
      <c r="B957" s="13">
        <v>2.0031565493232</v>
      </c>
      <c r="C957" s="13">
        <v>938.02325883452602</v>
      </c>
      <c r="D957" s="14">
        <v>0.153900171922881</v>
      </c>
      <c r="E957" s="14">
        <v>0.13400230586960399</v>
      </c>
      <c r="F957" s="12">
        <v>0.12920677817971099</v>
      </c>
      <c r="G957" s="12">
        <v>3.56476899950087</v>
      </c>
      <c r="H957" s="15">
        <v>44113157.149456501</v>
      </c>
      <c r="I957" s="15">
        <v>2223270.0469883601</v>
      </c>
      <c r="J957">
        <f>560*(1+2.2*10^(-5)*H957/(G957*1000)/((D957-E957)*1000))</f>
        <v>567.66197893238882</v>
      </c>
      <c r="K957">
        <f>(J957*(D957-E957)*1000)^(1/2)</f>
        <v>106.2791702090999</v>
      </c>
      <c r="L957">
        <f>(D957+E957)/2*1000</f>
        <v>143.9512388962425</v>
      </c>
      <c r="M957">
        <f>0.8049-0.3393*F957+(0.2488+0.0393*F957+0.0732*F957*F957)*K957/L957</f>
        <v>0.94940031151095361</v>
      </c>
      <c r="N957">
        <f>H957/1000/(M957*G957*K957)*10^6</f>
        <v>122641999.89750585</v>
      </c>
      <c r="O957">
        <f t="shared" si="56"/>
        <v>18.624780099452163</v>
      </c>
      <c r="P957" s="13">
        <v>938.02325883452602</v>
      </c>
      <c r="Q957">
        <f>R957*B957*1000/K957</f>
        <v>2.6076434110298639</v>
      </c>
      <c r="R957">
        <f>LN(1/(1-F957))</f>
        <v>0.13835073350563468</v>
      </c>
      <c r="S957">
        <v>8</v>
      </c>
      <c r="T957">
        <v>18.670225856387798</v>
      </c>
      <c r="U957">
        <f t="shared" si="57"/>
        <v>128344146.23199616</v>
      </c>
      <c r="V957" s="10">
        <f t="shared" si="58"/>
        <v>4.649423802005595E-2</v>
      </c>
      <c r="W957">
        <f>6310.7*EXP(-2.62*(C957+273)*0.001-0.669*(D957-E957)/D957)*POWER(B957*(D957-E957)/D957/SQRT(J957*0.01*(D957-E957)),0.115)*POWER(((D957-E957)/D957),0.407)*1000000</f>
        <v>102315678.77420668</v>
      </c>
      <c r="X957" s="10">
        <f t="shared" si="59"/>
        <v>0.16573703250343474</v>
      </c>
      <c r="Y957">
        <f>(H957/N957)*U957</f>
        <v>46164164.777779467</v>
      </c>
      <c r="Z957" s="11">
        <f>ABS(H957-Y957)</f>
        <v>2051007.6283229664</v>
      </c>
      <c r="AA957">
        <v>40706744.984123603</v>
      </c>
      <c r="AB957" s="10">
        <f>ABS(AA957-H957)/H957</f>
        <v>7.7219867845592802E-2</v>
      </c>
      <c r="AD957" s="11"/>
    </row>
    <row r="958" spans="1:30" ht="15.6" x14ac:dyDescent="0.25">
      <c r="A958" s="12">
        <v>5</v>
      </c>
      <c r="B958" s="13">
        <v>2.0615937880845498</v>
      </c>
      <c r="C958" s="13">
        <v>942.34086188736899</v>
      </c>
      <c r="D958" s="14">
        <v>0.13400230586960399</v>
      </c>
      <c r="E958" s="14">
        <v>0.118046307105971</v>
      </c>
      <c r="F958" s="12">
        <v>0.118983776305443</v>
      </c>
      <c r="G958" s="12">
        <v>3.56602868735978</v>
      </c>
      <c r="H958" s="15">
        <v>40467532.075323798</v>
      </c>
      <c r="I958" s="15">
        <v>1904894.6063441101</v>
      </c>
      <c r="J958">
        <f>560*(1+2.2*10^(-5)*H958/(G958*1000)/((D958-E958)*1000))</f>
        <v>568.76210797920999</v>
      </c>
      <c r="K958">
        <f>(J958*(D958-E958)*1000)^(1/2)</f>
        <v>95.263673515761326</v>
      </c>
      <c r="L958">
        <f>(D958+E958)/2*1000</f>
        <v>126.02430648778751</v>
      </c>
      <c r="M958">
        <f>0.8049-0.3393*F958+(0.2488+0.0393*F958+0.0732*F958*F958)*K958/L958</f>
        <v>0.95691853902465196</v>
      </c>
      <c r="N958">
        <f>H958/1000/(M958*G958*K958)*10^6</f>
        <v>124485736.73861447</v>
      </c>
      <c r="O958">
        <f t="shared" si="56"/>
        <v>18.639701702957563</v>
      </c>
      <c r="P958" s="13">
        <v>942.34086188736899</v>
      </c>
      <c r="Q958">
        <f>R958*B958*1000/K958</f>
        <v>2.7414555912019063</v>
      </c>
      <c r="R958">
        <f>LN(1/(1-F958))</f>
        <v>0.12667923812521023</v>
      </c>
      <c r="S958">
        <v>8</v>
      </c>
      <c r="T958">
        <v>18.657164483572998</v>
      </c>
      <c r="U958">
        <f t="shared" si="57"/>
        <v>126678695.70161656</v>
      </c>
      <c r="V958" s="10">
        <f t="shared" si="58"/>
        <v>1.7616146399219143E-2</v>
      </c>
      <c r="W958">
        <f>6310.7*EXP(-2.62*(C958+273)*0.001-0.669*(D958-E958)/D958)*POWER(B958*(D958-E958)/D958/SQRT(J958*0.01*(D958-E958)),0.115)*POWER(((D958-E958)/D958),0.407)*1000000</f>
        <v>99136775.98378399</v>
      </c>
      <c r="X958" s="10">
        <f t="shared" si="59"/>
        <v>0.20362943915459383</v>
      </c>
      <c r="Y958">
        <f>(H958/N958)*U958</f>
        <v>41180414.044777796</v>
      </c>
      <c r="Z958" s="11">
        <f>ABS(H958-Y958)</f>
        <v>712881.96945399791</v>
      </c>
      <c r="AA958">
        <v>38273947.538723901</v>
      </c>
      <c r="AB958" s="10">
        <f>ABS(AA958-H958)/H958</f>
        <v>5.4206036891918497E-2</v>
      </c>
      <c r="AD958" s="11"/>
    </row>
    <row r="959" spans="1:30" ht="15.6" x14ac:dyDescent="0.25">
      <c r="A959" s="12">
        <v>6</v>
      </c>
      <c r="B959" s="13">
        <v>2.0554853576446401</v>
      </c>
      <c r="C959" s="13">
        <v>953.73827367724698</v>
      </c>
      <c r="D959" s="14">
        <v>0.118195920724079</v>
      </c>
      <c r="E959" s="14">
        <v>0.111974116734218</v>
      </c>
      <c r="F959" s="12">
        <v>5.2595253934183697E-2</v>
      </c>
      <c r="G959" s="12">
        <v>3.9205145049085202</v>
      </c>
      <c r="H959" s="15">
        <v>29165927.012159199</v>
      </c>
      <c r="I959" s="15">
        <v>941890.68641577696</v>
      </c>
      <c r="J959">
        <f>560*(1+2.2*10^(-5)*H959/(G959*1000)/((D959-E959)*1000))</f>
        <v>574.73082609268681</v>
      </c>
      <c r="K959">
        <f>(J959*(D959-E959)*1000)^(1/2)</f>
        <v>59.798516259850338</v>
      </c>
      <c r="L959">
        <f>(D959+E959)/2*1000</f>
        <v>115.0850187291485</v>
      </c>
      <c r="M959">
        <f>0.8049-0.3393*F959+(0.2488+0.0393*F959+0.0732*F959*F959)*K959/L959</f>
        <v>0.91751087700100298</v>
      </c>
      <c r="N959">
        <f>H959/1000/(M959*G959*K959)*10^6</f>
        <v>135591070.62259394</v>
      </c>
      <c r="O959">
        <f t="shared" si="56"/>
        <v>18.725154080436479</v>
      </c>
      <c r="P959" s="13">
        <v>953.73827367724698</v>
      </c>
      <c r="Q959">
        <f>R959*B959*1000/K959</f>
        <v>1.8571626269132042</v>
      </c>
      <c r="R959">
        <f>LN(1/(1-F959))</f>
        <v>5.4028878935879682E-2</v>
      </c>
      <c r="S959">
        <v>8</v>
      </c>
      <c r="T959">
        <v>18.626055048439898</v>
      </c>
      <c r="U959">
        <f t="shared" si="57"/>
        <v>122798461.91047758</v>
      </c>
      <c r="V959" s="10">
        <f t="shared" si="58"/>
        <v>9.4346985043900752E-2</v>
      </c>
      <c r="W959">
        <f>6310.7*EXP(-2.62*(C959+273)*0.001-0.669*(D959-E959)/D959)*POWER(B959*(D959-E959)/D959/SQRT(J959*0.01*(D959-E959)),0.115)*POWER(((D959-E959)/D959),0.407)*1000000</f>
        <v>69283364.025812447</v>
      </c>
      <c r="X959" s="10">
        <f t="shared" si="59"/>
        <v>0.48902708926418376</v>
      </c>
      <c r="Y959">
        <f>(H959/N959)*U959</f>
        <v>26414209.732551515</v>
      </c>
      <c r="Z959" s="11">
        <f>ABS(H959-Y959)</f>
        <v>2751717.2796076834</v>
      </c>
      <c r="AA959">
        <v>26711063.5232866</v>
      </c>
      <c r="AB959" s="10">
        <f>ABS(AA959-H959)/H959</f>
        <v>8.4168882677693485E-2</v>
      </c>
      <c r="AD959" s="11"/>
    </row>
    <row r="960" spans="1:30" ht="15.6" x14ac:dyDescent="0.25">
      <c r="A960" s="12">
        <v>7</v>
      </c>
      <c r="B960" s="13">
        <v>2.0778568937205102</v>
      </c>
      <c r="C960" s="13">
        <v>966.08619347399804</v>
      </c>
      <c r="D960" s="14">
        <v>0.111974116734218</v>
      </c>
      <c r="E960" s="14">
        <v>0.10696561263639801</v>
      </c>
      <c r="F960" s="12">
        <v>4.4689213207877297E-2</v>
      </c>
      <c r="G960" s="12">
        <v>3.9208583021987802</v>
      </c>
      <c r="H960" s="15">
        <v>24767858.634189699</v>
      </c>
      <c r="I960" s="15">
        <v>713227.68050643103</v>
      </c>
      <c r="J960">
        <f>560*(1+2.2*10^(-5)*H960/(G960*1000)/((D960-E960)*1000))</f>
        <v>575.53853202477342</v>
      </c>
      <c r="K960">
        <f>(J960*(D960-E960)*1000)^(1/2)</f>
        <v>53.68972989408109</v>
      </c>
      <c r="L960">
        <f>(D960+E960)/2*1000</f>
        <v>109.46986468530801</v>
      </c>
      <c r="M960">
        <f>0.8049-0.3393*F960+(0.2488+0.0393*F960+0.0732*F960*F960)*K960/L960</f>
        <v>0.91269451679260105</v>
      </c>
      <c r="N960">
        <f>H960/1000/(M960*G960*K960)*10^6</f>
        <v>128911200.34032591</v>
      </c>
      <c r="O960">
        <f t="shared" si="56"/>
        <v>18.674634355836069</v>
      </c>
      <c r="P960" s="13">
        <v>966.08619347399804</v>
      </c>
      <c r="Q960">
        <f>R960*B960*1000/K960</f>
        <v>1.7693630749683082</v>
      </c>
      <c r="R960">
        <f>LN(1/(1-F960))</f>
        <v>4.5718560246713065E-2</v>
      </c>
      <c r="S960">
        <v>8</v>
      </c>
      <c r="T960">
        <v>18.5878940377339</v>
      </c>
      <c r="U960">
        <f t="shared" si="57"/>
        <v>118200635.30278695</v>
      </c>
      <c r="V960" s="10">
        <f t="shared" si="58"/>
        <v>8.3084829008364211E-2</v>
      </c>
      <c r="W960">
        <f>6310.7*EXP(-2.62*(C960+273)*0.001-0.669*(D960-E960)/D960)*POWER(B960*(D960-E960)/D960/SQRT(J960*0.01*(D960-E960)),0.115)*POWER(((D960-E960)/D960),0.407)*1000000</f>
        <v>62788795.877537332</v>
      </c>
      <c r="X960" s="10">
        <f t="shared" si="59"/>
        <v>0.51292986403218066</v>
      </c>
      <c r="Y960">
        <f>(H960/N960)*U960</f>
        <v>22710025.33466471</v>
      </c>
      <c r="Z960" s="11">
        <f>ABS(H960-Y960)</f>
        <v>2057833.299524989</v>
      </c>
      <c r="AA960">
        <v>23549757.1994818</v>
      </c>
      <c r="AB960" s="10">
        <f>ABS(AA960-H960)/H960</f>
        <v>4.9180732686612813E-2</v>
      </c>
      <c r="AD960" s="11"/>
    </row>
    <row r="961" spans="1:30" ht="15.6" x14ac:dyDescent="0.25">
      <c r="A961" s="12">
        <v>8</v>
      </c>
      <c r="B961" s="13">
        <v>2.24915108785224</v>
      </c>
      <c r="C961" s="13">
        <v>963.04913140760095</v>
      </c>
      <c r="D961" s="14">
        <v>0.10696561263639801</v>
      </c>
      <c r="E961" s="14">
        <v>0.10312714730719801</v>
      </c>
      <c r="F961" s="12">
        <v>3.5851523516104898E-2</v>
      </c>
      <c r="G961" s="12">
        <v>3.9241531096242599</v>
      </c>
      <c r="H961" s="15">
        <v>23079340.9295629</v>
      </c>
      <c r="I961" s="15">
        <v>594111.04469796503</v>
      </c>
      <c r="J961">
        <f>560*(1+2.2*10^(-5)*H961/(G961*1000)/((D961-E961)*1000))</f>
        <v>578.87689430933995</v>
      </c>
      <c r="K961">
        <f>(J961*(D961-E961)*1000)^(1/2)</f>
        <v>47.138083209665773</v>
      </c>
      <c r="L961">
        <f>(D961+E961)/2*1000</f>
        <v>105.046379971798</v>
      </c>
      <c r="M961">
        <f>0.8049-0.3393*F961+(0.2488+0.0393*F961+0.0732*F961*F961)*K961/L961</f>
        <v>0.90505554622467232</v>
      </c>
      <c r="N961">
        <f>H961/1000/(M961*G961*K961)*10^6</f>
        <v>137857470.60028008</v>
      </c>
      <c r="O961">
        <f t="shared" si="56"/>
        <v>18.74173088765648</v>
      </c>
      <c r="P961" s="13">
        <v>963.04913140760095</v>
      </c>
      <c r="Q961">
        <f>R961*B961*1000/K961</f>
        <v>1.7420404980142947</v>
      </c>
      <c r="R961">
        <f>LN(1/(1-F961))</f>
        <v>3.6509974982792327E-2</v>
      </c>
      <c r="S961">
        <v>8</v>
      </c>
      <c r="T961">
        <v>18.595250357825702</v>
      </c>
      <c r="U961">
        <f t="shared" si="57"/>
        <v>119073363.10800505</v>
      </c>
      <c r="V961" s="10">
        <f t="shared" si="58"/>
        <v>0.13625745061535219</v>
      </c>
      <c r="W961">
        <f>6310.7*EXP(-2.62*(C961+273)*0.001-0.669*(D961-E961)/D961)*POWER(B961*(D961-E961)/D961/SQRT(J961*0.01*(D961-E961)),0.115)*POWER(((D961-E961)/D961),0.407)*1000000</f>
        <v>58132655.733889721</v>
      </c>
      <c r="X961" s="10">
        <f t="shared" si="59"/>
        <v>0.57831334434935133</v>
      </c>
      <c r="Y961">
        <f>(H961/N961)*U961</f>
        <v>19934608.772618107</v>
      </c>
      <c r="Z961" s="11">
        <f>ABS(H961-Y961)</f>
        <v>3144732.1569447927</v>
      </c>
      <c r="AA961">
        <v>22011516.121923398</v>
      </c>
      <c r="AB961" s="10">
        <f>ABS(AA961-H961)/H961</f>
        <v>4.6267560711480228E-2</v>
      </c>
      <c r="AD961" s="11"/>
    </row>
    <row r="962" spans="1:30" ht="15.6" x14ac:dyDescent="0.25">
      <c r="A962" s="12">
        <v>9</v>
      </c>
      <c r="B962" s="13">
        <v>2.2683783055646698</v>
      </c>
      <c r="C962" s="13">
        <v>961.89061189597703</v>
      </c>
      <c r="D962" s="14">
        <v>0.10312714730719801</v>
      </c>
      <c r="E962" s="14">
        <v>0.100014007761454</v>
      </c>
      <c r="F962" s="12">
        <v>3.0158147608976098E-2</v>
      </c>
      <c r="G962" s="12">
        <v>3.9243578005201099</v>
      </c>
      <c r="H962" s="15">
        <v>22177871.452533901</v>
      </c>
      <c r="I962" s="15">
        <v>514549.870622524</v>
      </c>
      <c r="J962">
        <f>560*(1+2.2*10^(-5)*H962/(G962*1000)/((D962-E962)*1000))</f>
        <v>582.36471583638956</v>
      </c>
      <c r="K962">
        <f>(J962*(D962-E962)*1000)^(1/2)</f>
        <v>42.579133703214715</v>
      </c>
      <c r="L962">
        <f>(D962+E962)/2*1000</f>
        <v>101.57057753432599</v>
      </c>
      <c r="M962">
        <f>0.8049-0.3393*F962+(0.2488+0.0393*F962+0.0732*F962*F962)*K962/L962</f>
        <v>0.89949089204479304</v>
      </c>
      <c r="N962">
        <f>H962/1000/(M962*G962*K962)*10^6</f>
        <v>147556271.73252457</v>
      </c>
      <c r="O962">
        <f t="shared" ref="O962:O1025" si="60">LN(N962)</f>
        <v>18.809720164261631</v>
      </c>
      <c r="P962" s="13">
        <v>961.89061189597703</v>
      </c>
      <c r="Q962">
        <f>R962*B962*1000/K962</f>
        <v>1.6313828673159856</v>
      </c>
      <c r="R962">
        <f>LN(1/(1-F962))</f>
        <v>3.0622259549114173E-2</v>
      </c>
      <c r="S962">
        <v>8</v>
      </c>
      <c r="T962">
        <v>18.598408264639399</v>
      </c>
      <c r="U962">
        <f t="shared" ref="U962:U1025" si="61">EXP(T962)</f>
        <v>119449980.04030165</v>
      </c>
      <c r="V962" s="10">
        <f t="shared" ref="V962:V1025" si="62">ABS(U962-N962)/N962</f>
        <v>0.19047846196040538</v>
      </c>
      <c r="W962">
        <f>6310.7*EXP(-2.62*(C962+273)*0.001-0.669*(D962-E962)/D962)*POWER(B962*(D962-E962)/D962/SQRT(J962*0.01*(D962-E962)),0.115)*POWER(((D962-E962)/D962),0.407)*1000000</f>
        <v>54163062.577103861</v>
      </c>
      <c r="X962" s="10">
        <f t="shared" ref="X962:X1025" si="63">ABS(W962-N962)/N962</f>
        <v>0.63293283341229101</v>
      </c>
      <c r="Y962">
        <f>(H962/N962)*U962</f>
        <v>17953464.608699661</v>
      </c>
      <c r="Z962" s="11">
        <f>ABS(H962-Y962)</f>
        <v>4224406.84383424</v>
      </c>
      <c r="AA962">
        <v>20854327.626034599</v>
      </c>
      <c r="AB962" s="10">
        <f>ABS(AA962-H962)/H962</f>
        <v>5.9678577781100917E-2</v>
      </c>
      <c r="AD962" s="11"/>
    </row>
    <row r="963" spans="1:30" ht="15.6" x14ac:dyDescent="0.25">
      <c r="A963" s="12">
        <v>6</v>
      </c>
      <c r="B963" s="13">
        <v>2.0547533494855901</v>
      </c>
      <c r="C963" s="13">
        <v>965.69460057027902</v>
      </c>
      <c r="D963" s="14">
        <v>0.118151301426919</v>
      </c>
      <c r="E963" s="14">
        <v>0.112155133969061</v>
      </c>
      <c r="F963" s="12">
        <v>5.0706989145178398E-2</v>
      </c>
      <c r="G963" s="12">
        <v>3.9220263404255502</v>
      </c>
      <c r="H963" s="15">
        <v>24800853.610500298</v>
      </c>
      <c r="I963" s="15">
        <v>792687.772824588</v>
      </c>
      <c r="J963">
        <f>560*(1+2.2*10^(-5)*H963/(G963*1000)/((D963-E963)*1000))</f>
        <v>572.99251053209105</v>
      </c>
      <c r="K963">
        <f>(J963*(D963-E963)*1000)^(1/2)</f>
        <v>58.615348205473289</v>
      </c>
      <c r="L963">
        <f>(D963+E963)/2*1000</f>
        <v>115.15321769799</v>
      </c>
      <c r="M963">
        <f>0.8049-0.3393*F963+(0.2488+0.0393*F963+0.0732*F963*F963)*K963/L963</f>
        <v>0.91544959034085061</v>
      </c>
      <c r="N963">
        <f>H963/1000/(M963*G963*K963)*10^6</f>
        <v>117844776.99142602</v>
      </c>
      <c r="O963">
        <f t="shared" si="60"/>
        <v>18.584878867241901</v>
      </c>
      <c r="P963" s="13">
        <v>965.69460057027902</v>
      </c>
      <c r="Q963">
        <f>R963*B963*1000/K963</f>
        <v>1.8241772264968343</v>
      </c>
      <c r="R963">
        <f>LN(1/(1-F963))</f>
        <v>5.2037770541352425E-2</v>
      </c>
      <c r="S963">
        <v>8</v>
      </c>
      <c r="T963">
        <v>18.589729323533501</v>
      </c>
      <c r="U963">
        <f t="shared" si="61"/>
        <v>118417766.4381602</v>
      </c>
      <c r="V963" s="10">
        <f t="shared" si="62"/>
        <v>4.8622387971922068E-3</v>
      </c>
      <c r="W963">
        <f>6310.7*EXP(-2.62*(C963+273)*0.001-0.669*(D963-E963)/D963)*POWER(B963*(D963-E963)/D963/SQRT(J963*0.01*(D963-E963)),0.115)*POWER(((D963-E963)/D963),0.407)*1000000</f>
        <v>66109702.017139338</v>
      </c>
      <c r="X963" s="10">
        <f t="shared" si="63"/>
        <v>0.4390103345696072</v>
      </c>
      <c r="Y963">
        <f>(H963/N963)*U963</f>
        <v>24921441.283128757</v>
      </c>
      <c r="Z963" s="11">
        <f>ABS(H963-Y963)</f>
        <v>120587.67262845859</v>
      </c>
      <c r="AA963">
        <v>25148767.683201499</v>
      </c>
      <c r="AB963" s="10">
        <f>ABS(AA963-H963)/H963</f>
        <v>1.4028310402747565E-2</v>
      </c>
      <c r="AD963" s="11"/>
    </row>
    <row r="964" spans="1:30" ht="15.6" x14ac:dyDescent="0.25">
      <c r="A964" s="17" t="s">
        <v>23</v>
      </c>
      <c r="B964" s="32">
        <v>1.29017779455907</v>
      </c>
      <c r="C964" s="32">
        <v>960.77359651814902</v>
      </c>
      <c r="D964" s="33">
        <v>0.32</v>
      </c>
      <c r="E964" s="33">
        <v>0.296585591588375</v>
      </c>
      <c r="F964" s="34">
        <v>7.3147167796391799E-2</v>
      </c>
      <c r="G964" s="34">
        <v>2.0499999999999998</v>
      </c>
      <c r="H964" s="35">
        <v>26957083.8480356</v>
      </c>
      <c r="I964" s="35">
        <v>1733014.1271816499</v>
      </c>
      <c r="J964">
        <f>560*(1+2.2*10^(-5)*H964/(G964*1000)/((D964-E964)*1000))</f>
        <v>566.91905155919983</v>
      </c>
      <c r="K964">
        <f>(J964*(D964-E964)*1000)^(1/2)</f>
        <v>115.21316855958003</v>
      </c>
      <c r="L964">
        <f>(D964+E964)/2*1000</f>
        <v>308.2927957941875</v>
      </c>
      <c r="M964">
        <f>0.8049-0.3393*F964+(0.2488+0.0393*F964+0.0732*F964*F964)*K964/L964</f>
        <v>0.87428175131124874</v>
      </c>
      <c r="N964">
        <f>H964/1000/(M964*G964*K964)*10^6</f>
        <v>130546584.6242708</v>
      </c>
      <c r="O964">
        <f t="shared" si="60"/>
        <v>18.687240691329208</v>
      </c>
      <c r="P964" s="32">
        <v>960.77359651814902</v>
      </c>
      <c r="Q964">
        <f>R964*B964*1000/K964</f>
        <v>0.85061915891116546</v>
      </c>
      <c r="R964">
        <f>LN(1/(1-F964))</f>
        <v>7.5960483081429525E-2</v>
      </c>
      <c r="S964">
        <v>8</v>
      </c>
      <c r="T964">
        <v>18.620431168783099</v>
      </c>
      <c r="U964">
        <f t="shared" si="61"/>
        <v>122109796.43961197</v>
      </c>
      <c r="V964" s="10">
        <f t="shared" si="62"/>
        <v>6.4626648096087272E-2</v>
      </c>
      <c r="W964">
        <f>6310.7*EXP(-2.62*(C964+273)*0.001-0.669*(D964-E964)/D964)*POWER(B964*(D964-E964)/D964/SQRT(J964*0.01*(D964-E964)),0.115)*POWER(((D964-E964)/D964),0.407)*1000000</f>
        <v>70032752.779757082</v>
      </c>
      <c r="X964" s="10">
        <f t="shared" si="63"/>
        <v>0.46354205296660961</v>
      </c>
      <c r="Y964">
        <f>(H964/N964)*U964</f>
        <v>25214937.876491886</v>
      </c>
      <c r="Z964" s="11">
        <f>ABS(H964-Y964)</f>
        <v>1742145.9715437144</v>
      </c>
      <c r="AA964">
        <v>33531997.8826169</v>
      </c>
      <c r="AB964" s="10">
        <f>ABS(AA964-H964)/H964</f>
        <v>0.24390301531300179</v>
      </c>
      <c r="AD964" s="11"/>
    </row>
    <row r="965" spans="1:30" ht="15.6" x14ac:dyDescent="0.25">
      <c r="A965" s="31">
        <v>1</v>
      </c>
      <c r="B965" s="23">
        <v>1.6435156802008599</v>
      </c>
      <c r="C965" s="23">
        <v>924.36894224822697</v>
      </c>
      <c r="D965" s="24">
        <v>0.29924843190438005</v>
      </c>
      <c r="E965" s="24">
        <v>0.272092095191037</v>
      </c>
      <c r="F965" s="22">
        <v>9.0718152557476797E-2</v>
      </c>
      <c r="G965" s="22">
        <v>3.4733942476117998</v>
      </c>
      <c r="H965" s="25">
        <v>44068208.494089603</v>
      </c>
      <c r="I965" s="25">
        <v>2659473.3054562099</v>
      </c>
      <c r="J965">
        <f>560*(1+2.2*10^(-5)*H965/(G965*1000)/((D965-E965)*1000))</f>
        <v>565.75586816002192</v>
      </c>
      <c r="K965">
        <f>(J965*(D965-E965)*1000)^(1/2)</f>
        <v>123.9510260276343</v>
      </c>
      <c r="L965">
        <f>(D965+E965)/2*1000</f>
        <v>285.67026354770854</v>
      </c>
      <c r="M965">
        <f>0.8049-0.3393*F965+(0.2488+0.0393*F965+0.0732*F965*F965)*K965/L965</f>
        <v>0.88388083900907799</v>
      </c>
      <c r="N965">
        <f>H965/1000/(M965*G965*K965)*10^6</f>
        <v>115805042.27650027</v>
      </c>
      <c r="O965">
        <f t="shared" si="60"/>
        <v>18.567418665130159</v>
      </c>
      <c r="P965" s="23">
        <v>924.36894224822697</v>
      </c>
      <c r="Q965">
        <f>R965*B965*1000/K965</f>
        <v>1.2609707644498909</v>
      </c>
      <c r="R965">
        <f>LN(1/(1-F965))</f>
        <v>9.510016967122123E-2</v>
      </c>
      <c r="S965">
        <v>8</v>
      </c>
      <c r="T965">
        <v>18.727517187271701</v>
      </c>
      <c r="U965">
        <f t="shared" si="61"/>
        <v>135911865.69560814</v>
      </c>
      <c r="V965" s="10">
        <f t="shared" si="62"/>
        <v>0.17362649349153639</v>
      </c>
      <c r="W965">
        <f>6310.7*EXP(-2.62*(C965+273)*0.001-0.669*(D965-E965)/D965)*POWER(B965*(D965-E965)/D965/SQRT(J965*0.01*(D965-E965)),0.115)*POWER(((D965-E965)/D965),0.407)*1000000</f>
        <v>86869125.203914806</v>
      </c>
      <c r="X965" s="10">
        <f t="shared" si="63"/>
        <v>0.24986750579907419</v>
      </c>
      <c r="Y965">
        <f>(H965/N965)*U965</f>
        <v>51719617.009372316</v>
      </c>
      <c r="Z965" s="11">
        <f>ABS(H965-Y965)</f>
        <v>7651408.5152827129</v>
      </c>
      <c r="AA965">
        <v>43785141.850823797</v>
      </c>
      <c r="AB965" s="10">
        <f>ABS(AA965-H965)/H965</f>
        <v>6.4233753297180396E-3</v>
      </c>
      <c r="AD965" s="11"/>
    </row>
    <row r="966" spans="1:30" ht="15.6" x14ac:dyDescent="0.25">
      <c r="A966" s="22">
        <v>7</v>
      </c>
      <c r="B966" s="23">
        <v>2.0520716076341801</v>
      </c>
      <c r="C966" s="23">
        <v>919.10898362683702</v>
      </c>
      <c r="D966" s="24">
        <v>0.15660341004988501</v>
      </c>
      <c r="E966" s="24">
        <v>0.146140347541664</v>
      </c>
      <c r="F966" s="22">
        <v>6.6769845690595894E-2</v>
      </c>
      <c r="G966" s="22">
        <v>3.9096107145541898</v>
      </c>
      <c r="H966" s="25">
        <v>33860557.304679103</v>
      </c>
      <c r="I966" s="25">
        <v>1396012.3351221499</v>
      </c>
      <c r="J966">
        <f>560*(1+2.2*10^(-5)*H966/(G966*1000)/((D966-E966)*1000))</f>
        <v>570.19794049470261</v>
      </c>
      <c r="K966">
        <f>(J966*(D966-E966)*1000)^(1/2)</f>
        <v>77.239994131634688</v>
      </c>
      <c r="L966">
        <f>(D966+E966)/2*1000</f>
        <v>151.37187879577451</v>
      </c>
      <c r="M966">
        <f>0.8049-0.3393*F966+(0.2488+0.0393*F966+0.0732*F966*F966)*K966/L966</f>
        <v>0.91070477708624109</v>
      </c>
      <c r="N966">
        <f>H966/1000/(M966*G966*K966)*10^6</f>
        <v>123123439.3916315</v>
      </c>
      <c r="O966">
        <f t="shared" si="60"/>
        <v>18.628697982384374</v>
      </c>
      <c r="P966" s="23">
        <v>919.10898362683702</v>
      </c>
      <c r="Q966">
        <f>R966*B966*1000/K966</f>
        <v>1.8359035524553073</v>
      </c>
      <c r="R966">
        <f>LN(1/(1-F966))</f>
        <v>6.9103426552147212E-2</v>
      </c>
      <c r="S966">
        <v>8</v>
      </c>
      <c r="T966">
        <v>18.736963012856702</v>
      </c>
      <c r="U966">
        <f t="shared" si="61"/>
        <v>137201747.88434184</v>
      </c>
      <c r="V966" s="10">
        <f t="shared" si="62"/>
        <v>0.11434304111607864</v>
      </c>
      <c r="W966">
        <f>6310.7*EXP(-2.62*(C966+273)*0.001-0.669*(D966-E966)/D966)*POWER(B966*(D966-E966)/D966/SQRT(J966*0.01*(D966-E966)),0.115)*POWER(((D966-E966)/D966),0.407)*1000000</f>
        <v>82622539.932413965</v>
      </c>
      <c r="X966" s="10">
        <f t="shared" si="63"/>
        <v>0.32894548478614311</v>
      </c>
      <c r="Y966">
        <f>(H966/N966)*U966</f>
        <v>37732276.400781363</v>
      </c>
      <c r="Z966" s="11">
        <f>ABS(H966-Y966)</f>
        <v>3871719.0961022601</v>
      </c>
      <c r="AA966">
        <v>35416230.963122398</v>
      </c>
      <c r="AB966" s="10">
        <f>ABS(AA966-H966)/H966</f>
        <v>4.5943533783134746E-2</v>
      </c>
      <c r="AD966" s="11"/>
    </row>
    <row r="967" spans="1:30" ht="15.6" x14ac:dyDescent="0.25">
      <c r="A967" s="22">
        <v>8</v>
      </c>
      <c r="B967" s="23">
        <v>2.0824735023665601</v>
      </c>
      <c r="C967" s="23">
        <v>934.41547926498902</v>
      </c>
      <c r="D967" s="24">
        <v>0.146140347541664</v>
      </c>
      <c r="E967" s="24">
        <v>0.13736555918200302</v>
      </c>
      <c r="F967" s="22">
        <v>6.0002513035337601E-2</v>
      </c>
      <c r="G967" s="22">
        <v>3.9170024101399701</v>
      </c>
      <c r="H967" s="25">
        <v>29871173.695471302</v>
      </c>
      <c r="I967" s="25">
        <v>1111323.0610660899</v>
      </c>
      <c r="J967">
        <f>560*(1+2.2*10^(-5)*H967/(G967*1000)/((D967-E967)*1000))</f>
        <v>570.70711595047146</v>
      </c>
      <c r="K967">
        <f>(J967*(D967-E967)*1000)^(1/2)</f>
        <v>70.766052297820622</v>
      </c>
      <c r="L967">
        <f>(D967+E967)/2*1000</f>
        <v>141.75295336183353</v>
      </c>
      <c r="M967">
        <f>0.8049-0.3393*F967+(0.2488+0.0393*F967+0.0732*F967*F967)*K967/L967</f>
        <v>0.91005611235840222</v>
      </c>
      <c r="N967">
        <f>H967/1000/(M967*G967*K967)*10^6</f>
        <v>118414615.31072555</v>
      </c>
      <c r="O967">
        <f t="shared" si="60"/>
        <v>18.589702712920445</v>
      </c>
      <c r="P967" s="23">
        <v>934.41547926498902</v>
      </c>
      <c r="Q967">
        <f>R967*B967*1000/K967</f>
        <v>1.8209219235247727</v>
      </c>
      <c r="R967">
        <f>LN(1/(1-F967))</f>
        <v>6.1878077163509647E-2</v>
      </c>
      <c r="S967">
        <v>8</v>
      </c>
      <c r="T967">
        <v>18.6875590711009</v>
      </c>
      <c r="U967">
        <f t="shared" si="61"/>
        <v>130588154.63325235</v>
      </c>
      <c r="V967" s="10">
        <f t="shared" si="62"/>
        <v>0.10280436490531894</v>
      </c>
      <c r="W967">
        <f>6310.7*EXP(-2.62*(C967+273)*0.001-0.669*(D967-E967)/D967)*POWER(B967*(D967-E967)/D967/SQRT(J967*0.01*(D967-E967)),0.115)*POWER(((D967-E967)/D967),0.407)*1000000</f>
        <v>76302544.261704832</v>
      </c>
      <c r="X967" s="10">
        <f t="shared" si="63"/>
        <v>0.35563237644708512</v>
      </c>
      <c r="Y967">
        <f>(H967/N967)*U967</f>
        <v>32942060.7362107</v>
      </c>
      <c r="Z967" s="11">
        <f>ABS(H967-Y967)</f>
        <v>3070887.0407393984</v>
      </c>
      <c r="AA967">
        <v>31881432.535457801</v>
      </c>
      <c r="AB967" s="10">
        <f>ABS(AA967-H967)/H967</f>
        <v>6.7297618114391999E-2</v>
      </c>
      <c r="AD967" s="11"/>
    </row>
    <row r="968" spans="1:30" ht="15.6" x14ac:dyDescent="0.25">
      <c r="A968" s="22">
        <v>9</v>
      </c>
      <c r="B968" s="23">
        <v>2.26558649941492</v>
      </c>
      <c r="C968" s="23">
        <v>932.68408008464303</v>
      </c>
      <c r="D968" s="24">
        <v>0.13736555918200302</v>
      </c>
      <c r="E968" s="24">
        <v>0.13011664847999502</v>
      </c>
      <c r="F968" s="22">
        <v>5.2732558941622001E-2</v>
      </c>
      <c r="G968" s="22">
        <v>3.9175325247882902</v>
      </c>
      <c r="H968" s="25">
        <v>29406373.9602051</v>
      </c>
      <c r="I968" s="25">
        <v>1015700.6052386001</v>
      </c>
      <c r="J968">
        <f>560*(1+2.2*10^(-5)*H968/(G968*1000)/((D968-E968)*1000))</f>
        <v>572.75753660305293</v>
      </c>
      <c r="K968">
        <f>(J968*(D968-E968)*1000)^(1/2)</f>
        <v>64.434992331322675</v>
      </c>
      <c r="L968">
        <f>(D968+E968)/2*1000</f>
        <v>133.74110383099901</v>
      </c>
      <c r="M968">
        <f>0.8049-0.3393*F968+(0.2488+0.0393*F968+0.0732*F968*F968)*K968/L968</f>
        <v>0.90797346742961771</v>
      </c>
      <c r="N968">
        <f>H968/1000/(M968*G968*K968)*10^6</f>
        <v>128302147.61889613</v>
      </c>
      <c r="O968">
        <f t="shared" si="60"/>
        <v>18.669898568486268</v>
      </c>
      <c r="P968" s="23">
        <v>932.68408008464303</v>
      </c>
      <c r="Q968">
        <f>R968*B968*1000/K968</f>
        <v>1.904795265001459</v>
      </c>
      <c r="R968">
        <f>LN(1/(1-F968))</f>
        <v>5.4173816945327295E-2</v>
      </c>
      <c r="S968">
        <v>8</v>
      </c>
      <c r="T968">
        <v>18.691181234240801</v>
      </c>
      <c r="U968">
        <f t="shared" si="61"/>
        <v>131062023.93132542</v>
      </c>
      <c r="V968" s="10">
        <f t="shared" si="62"/>
        <v>2.1510756940929208E-2</v>
      </c>
      <c r="W968">
        <f>6310.7*EXP(-2.62*(C968+273)*0.001-0.669*(D968-E968)/D968)*POWER(B968*(D968-E968)/D968/SQRT(J968*0.01*(D968-E968)),0.115)*POWER(((D968-E968)/D968),0.407)*1000000</f>
        <v>73492448.685487539</v>
      </c>
      <c r="X968" s="10">
        <f t="shared" si="63"/>
        <v>0.42719237324236581</v>
      </c>
      <c r="Y968">
        <f>(H968/N968)*U968</f>
        <v>30038927.322977141</v>
      </c>
      <c r="Z968" s="11">
        <f>ABS(H968-Y968)</f>
        <v>632553.36277204007</v>
      </c>
      <c r="AA968">
        <v>30454368.597437099</v>
      </c>
      <c r="AB968" s="10">
        <f>ABS(AA968-H968)/H968</f>
        <v>3.5638349653385443E-2</v>
      </c>
      <c r="AD968" s="11"/>
    </row>
    <row r="969" spans="1:30" ht="15.6" x14ac:dyDescent="0.25">
      <c r="A969" s="22">
        <v>10</v>
      </c>
      <c r="B969" s="23">
        <v>2.2951618137685799</v>
      </c>
      <c r="C969" s="23">
        <v>933.27175063028699</v>
      </c>
      <c r="D969" s="24">
        <v>0.13011664847999502</v>
      </c>
      <c r="E969" s="24">
        <v>0.124316513755043</v>
      </c>
      <c r="F969" s="22">
        <v>4.4542190208827798E-2</v>
      </c>
      <c r="G969" s="22">
        <v>3.9180114471384702</v>
      </c>
      <c r="H969" s="25">
        <v>25738519.983952198</v>
      </c>
      <c r="I969" s="25">
        <v>789600.91970541398</v>
      </c>
      <c r="J969">
        <f>560*(1+2.2*10^(-5)*H969/(G969*1000)/((D969-E969)*1000))</f>
        <v>573.95373581843091</v>
      </c>
      <c r="K969">
        <f>(J969*(D969-E969)*1000)^(1/2)</f>
        <v>57.697564884806148</v>
      </c>
      <c r="L969">
        <f>(D969+E969)/2*1000</f>
        <v>127.21658111751901</v>
      </c>
      <c r="M969">
        <f>0.8049-0.3393*F969+(0.2488+0.0393*F969+0.0732*F969*F969)*K969/L969</f>
        <v>0.9034869001050011</v>
      </c>
      <c r="N969">
        <f>H969/1000/(M969*G969*K969)*10^6</f>
        <v>126019724.47350948</v>
      </c>
      <c r="O969">
        <f t="shared" si="60"/>
        <v>18.651948996104657</v>
      </c>
      <c r="P969" s="23">
        <v>933.27175063028699</v>
      </c>
      <c r="Q969">
        <f>R969*B969*1000/K969</f>
        <v>1.8125252605606352</v>
      </c>
      <c r="R969">
        <f>LN(1/(1-F969))</f>
        <v>4.5564671387954697E-2</v>
      </c>
      <c r="S969">
        <v>8</v>
      </c>
      <c r="T969">
        <v>18.688593978281201</v>
      </c>
      <c r="U969">
        <f t="shared" si="61"/>
        <v>130723371.2083784</v>
      </c>
      <c r="V969" s="10">
        <f t="shared" si="62"/>
        <v>3.7324686706942285E-2</v>
      </c>
      <c r="W969">
        <f>6310.7*EXP(-2.62*(C969+273)*0.001-0.669*(D969-E969)/D969)*POWER(B969*(D969-E969)/D969/SQRT(J969*0.01*(D969-E969)),0.115)*POWER(((D969-E969)/D969),0.407)*1000000</f>
        <v>68526939.488419637</v>
      </c>
      <c r="X969" s="10">
        <f t="shared" si="63"/>
        <v>0.45622052599532037</v>
      </c>
      <c r="Y969">
        <f>(H969/N969)*U969</f>
        <v>26699202.178653587</v>
      </c>
      <c r="Z969" s="11">
        <f>ABS(H969-Y969)</f>
        <v>960682.19470138848</v>
      </c>
      <c r="AA969">
        <v>28462481.830585599</v>
      </c>
      <c r="AB969" s="10">
        <f>ABS(AA969-H969)/H969</f>
        <v>0.10583210877438848</v>
      </c>
      <c r="AD969" s="11"/>
    </row>
    <row r="970" spans="1:30" ht="15.6" x14ac:dyDescent="0.25">
      <c r="A970" s="22">
        <v>11</v>
      </c>
      <c r="B970" s="23">
        <v>2.31860004887921</v>
      </c>
      <c r="C970" s="23">
        <v>939.40032801346194</v>
      </c>
      <c r="D970" s="24">
        <v>0.124316513755043</v>
      </c>
      <c r="E970" s="24">
        <v>0.12000483659969499</v>
      </c>
      <c r="F970" s="22">
        <v>3.4655183827422102E-2</v>
      </c>
      <c r="G970" s="22">
        <v>3.9183464614516801</v>
      </c>
      <c r="H970" s="25">
        <v>23198339.223262601</v>
      </c>
      <c r="I970" s="25">
        <v>621855.17879935296</v>
      </c>
      <c r="J970">
        <f>560*(1+2.2*10^(-5)*H970/(G970*1000)/((D970-E970)*1000))</f>
        <v>576.91681242822574</v>
      </c>
      <c r="K970">
        <f>(J970*(D970-E970)*1000)^(1/2)</f>
        <v>49.874633238581069</v>
      </c>
      <c r="L970">
        <f>(D970+E970)/2*1000</f>
        <v>122.160675177369</v>
      </c>
      <c r="M970">
        <f>0.8049-0.3393*F970+(0.2488+0.0393*F970+0.0732*F970*F970)*K970/L970</f>
        <v>0.89531120005863674</v>
      </c>
      <c r="N970">
        <f>H970/1000/(M970*G970*K970)*10^6</f>
        <v>132586812.0469612</v>
      </c>
      <c r="O970">
        <f t="shared" si="60"/>
        <v>18.702748174110479</v>
      </c>
      <c r="P970" s="23">
        <v>939.40032801346194</v>
      </c>
      <c r="Q970">
        <f>R970*B970*1000/K970</f>
        <v>1.6396478656196773</v>
      </c>
      <c r="R970">
        <f>LN(1/(1-F970))</f>
        <v>3.5269919008987266E-2</v>
      </c>
      <c r="S970">
        <v>8</v>
      </c>
      <c r="T970">
        <v>18.668744085919698</v>
      </c>
      <c r="U970">
        <f t="shared" si="61"/>
        <v>128154110.49579786</v>
      </c>
      <c r="V970" s="10">
        <f t="shared" si="62"/>
        <v>3.3432446883128297E-2</v>
      </c>
      <c r="W970">
        <f>6310.7*EXP(-2.62*(C970+273)*0.001-0.669*(D970-E970)/D970)*POWER(B970*(D970-E970)/D970/SQRT(J970*0.01*(D970-E970)),0.115)*POWER(((D970-E970)/D970),0.407)*1000000</f>
        <v>60625470.837908059</v>
      </c>
      <c r="X970" s="10">
        <f t="shared" si="63"/>
        <v>0.54274886090152774</v>
      </c>
      <c r="Y970">
        <f>(H970/N970)*U970</f>
        <v>22422761.979404084</v>
      </c>
      <c r="Z970" s="11">
        <f>ABS(H970-Y970)</f>
        <v>775577.24385851622</v>
      </c>
      <c r="AA970">
        <v>25607207.409929201</v>
      </c>
      <c r="AB970" s="10">
        <f>ABS(AA970-H970)/H970</f>
        <v>0.10383795854881971</v>
      </c>
      <c r="AD970" s="11"/>
    </row>
    <row r="971" spans="1:30" ht="15.6" x14ac:dyDescent="0.25">
      <c r="A971" s="22">
        <v>1</v>
      </c>
      <c r="B971" s="23">
        <v>1.6436948913478999</v>
      </c>
      <c r="C971" s="23">
        <v>944.55613228441996</v>
      </c>
      <c r="D971" s="24">
        <v>0.29936271417926996</v>
      </c>
      <c r="E971" s="24">
        <v>0.27202075196937103</v>
      </c>
      <c r="F971" s="22">
        <v>9.1303394096438506E-2</v>
      </c>
      <c r="G971" s="22">
        <v>3.4720276885475898</v>
      </c>
      <c r="H971" s="25">
        <v>43607458.335534699</v>
      </c>
      <c r="I971" s="25">
        <v>2639711.5491918302</v>
      </c>
      <c r="J971">
        <f>560*(1+2.2*10^(-5)*H971/(G971*1000)/((D971-E971)*1000))</f>
        <v>565.65924666676221</v>
      </c>
      <c r="K971">
        <f>(J971*(D971-E971)*1000)^(1/2)</f>
        <v>124.36331350540041</v>
      </c>
      <c r="L971">
        <f>(D971+E971)/2*1000</f>
        <v>285.6917330743205</v>
      </c>
      <c r="M971">
        <f>0.8049-0.3393*F971+(0.2488+0.0393*F971+0.0732*F971*F971)*K971/L971</f>
        <v>0.88405248718264551</v>
      </c>
      <c r="N971">
        <f>H971/1000/(M971*G971*K971)*10^6</f>
        <v>114237123.6383349</v>
      </c>
      <c r="O971">
        <f t="shared" si="60"/>
        <v>18.553786878002708</v>
      </c>
      <c r="P971" s="23">
        <v>944.55613228441996</v>
      </c>
      <c r="Q971">
        <f>R971*B971*1000/K971</f>
        <v>1.2654369798027969</v>
      </c>
      <c r="R971">
        <f>LN(1/(1-F971))</f>
        <v>9.5744007399991948E-2</v>
      </c>
      <c r="S971">
        <v>8</v>
      </c>
      <c r="T971">
        <v>18.6637937613704</v>
      </c>
      <c r="U971">
        <f t="shared" si="61"/>
        <v>127521273.72256662</v>
      </c>
      <c r="V971" s="10">
        <f t="shared" si="62"/>
        <v>0.11628575423772239</v>
      </c>
      <c r="W971">
        <f>6310.7*EXP(-2.62*(C971+273)*0.001-0.669*(D971-E971)/D971)*POWER(B971*(D971-E971)/D971/SQRT(J971*0.01*(D971-E971)),0.115)*POWER(((D971-E971)/D971),0.407)*1000000</f>
        <v>82608113.104028791</v>
      </c>
      <c r="X971" s="10">
        <f t="shared" si="63"/>
        <v>0.27687155914780287</v>
      </c>
      <c r="Y971">
        <f>(H971/N971)*U971</f>
        <v>48678384.518472403</v>
      </c>
      <c r="Z971" s="11">
        <f>ABS(H971-Y971)</f>
        <v>5070926.182937704</v>
      </c>
      <c r="AA971">
        <v>43169804.521068297</v>
      </c>
      <c r="AB971" s="10">
        <f>ABS(AA971-H971)/H971</f>
        <v>1.0036214702056324E-2</v>
      </c>
      <c r="AD971" s="11"/>
    </row>
    <row r="972" spans="1:30" ht="15.6" x14ac:dyDescent="0.25">
      <c r="A972" s="22">
        <v>2</v>
      </c>
      <c r="B972" s="23">
        <v>1.6581348267706799</v>
      </c>
      <c r="C972" s="23">
        <v>933.48722395469599</v>
      </c>
      <c r="D972" s="24">
        <v>0.27202075196937103</v>
      </c>
      <c r="E972" s="24">
        <v>0.24536783221286101</v>
      </c>
      <c r="F972" s="22">
        <v>9.7945193681920895E-2</v>
      </c>
      <c r="G972" s="22">
        <v>3.4743727383445502</v>
      </c>
      <c r="H972" s="25">
        <v>44006167.115758002</v>
      </c>
      <c r="I972" s="25">
        <v>2694160.6390664899</v>
      </c>
      <c r="J972">
        <f>560*(1+2.2*10^(-5)*H972/(G972*1000)/((D972-E972)*1000))</f>
        <v>565.85467849407553</v>
      </c>
      <c r="K972">
        <f>(J972*(D972-E972)*1000)^(1/2)</f>
        <v>122.80748894000061</v>
      </c>
      <c r="L972">
        <f>(D972+E972)/2*1000</f>
        <v>258.69429209111604</v>
      </c>
      <c r="M972">
        <f>0.8049-0.3393*F972+(0.2488+0.0393*F972+0.0732*F972*F972)*K972/L972</f>
        <v>0.89193833877679995</v>
      </c>
      <c r="N972">
        <f>H972/1000/(M972*G972*K972)*10^6</f>
        <v>115631844.07081322</v>
      </c>
      <c r="O972">
        <f t="shared" si="60"/>
        <v>18.565921944008878</v>
      </c>
      <c r="P972" s="23">
        <v>933.48722395469599</v>
      </c>
      <c r="Q972">
        <f>R972*B972*1000/K972</f>
        <v>1.3917761792933827</v>
      </c>
      <c r="R972">
        <f>LN(1/(1-F972))</f>
        <v>0.10307999988059277</v>
      </c>
      <c r="S972">
        <v>8</v>
      </c>
      <c r="T972">
        <v>18.696498459009099</v>
      </c>
      <c r="U972">
        <f t="shared" si="61"/>
        <v>131760766.20974383</v>
      </c>
      <c r="V972" s="10">
        <f t="shared" si="62"/>
        <v>0.13948512426259685</v>
      </c>
      <c r="W972">
        <f>6310.7*EXP(-2.62*(C972+273)*0.001-0.669*(D972-E972)/D972)*POWER(B972*(D972-E972)/D972/SQRT(J972*0.01*(D972-E972)),0.115)*POWER(((D972-E972)/D972),0.407)*1000000</f>
        <v>88039663.790237039</v>
      </c>
      <c r="X972" s="10">
        <f t="shared" si="63"/>
        <v>0.23862094825434649</v>
      </c>
      <c r="Y972">
        <f>(H972/N972)*U972</f>
        <v>50144372.80422011</v>
      </c>
      <c r="Z972" s="11">
        <f>ABS(H972-Y972)</f>
        <v>6138205.6884621084</v>
      </c>
      <c r="AA972">
        <v>42253874.969490498</v>
      </c>
      <c r="AB972" s="10">
        <f>ABS(AA972-H972)/H972</f>
        <v>3.9819240372789291E-2</v>
      </c>
      <c r="AD972" s="11"/>
    </row>
    <row r="973" spans="1:30" ht="15.6" x14ac:dyDescent="0.25">
      <c r="A973" s="22">
        <v>3</v>
      </c>
      <c r="B973" s="23">
        <v>1.67632597714563</v>
      </c>
      <c r="C973" s="23">
        <v>922.9721174041</v>
      </c>
      <c r="D973" s="24">
        <v>0.24536783221286101</v>
      </c>
      <c r="E973" s="24">
        <v>0.21879886904257001</v>
      </c>
      <c r="F973" s="22">
        <v>0.10823806496670101</v>
      </c>
      <c r="G973" s="22">
        <v>3.4765630165454402</v>
      </c>
      <c r="H973" s="25">
        <v>43171807.547669902</v>
      </c>
      <c r="I973" s="25">
        <v>2664971.8972683102</v>
      </c>
      <c r="J973">
        <f>560*(1+2.2*10^(-5)*H973/(G973*1000)/((D973-E973)*1000))</f>
        <v>565.75819313691659</v>
      </c>
      <c r="K973">
        <f>(J973*(D973-E973)*1000)^(1/2)</f>
        <v>122.60346078616672</v>
      </c>
      <c r="L973">
        <f>(D973+E973)/2*1000</f>
        <v>232.0833506277155</v>
      </c>
      <c r="M973">
        <f>0.8049-0.3393*F973+(0.2488+0.0393*F973+0.0732*F973*F973)*K973/L973</f>
        <v>0.90230942569623485</v>
      </c>
      <c r="N973">
        <f>H973/1000/(M973*G973*K973)*10^6</f>
        <v>112251435.35478325</v>
      </c>
      <c r="O973">
        <f t="shared" si="60"/>
        <v>18.536251871629901</v>
      </c>
      <c r="P973" s="23">
        <v>922.9721174041</v>
      </c>
      <c r="Q973">
        <f>R973*B973*1000/K973</f>
        <v>1.566296060688243</v>
      </c>
      <c r="R973">
        <f>LN(1/(1-F973))</f>
        <v>0.11455607099945073</v>
      </c>
      <c r="S973">
        <v>8</v>
      </c>
      <c r="T973">
        <v>18.727195900952101</v>
      </c>
      <c r="U973">
        <f t="shared" si="61"/>
        <v>135868206.08648187</v>
      </c>
      <c r="V973" s="10">
        <f t="shared" si="62"/>
        <v>0.2103917037412944</v>
      </c>
      <c r="W973">
        <f>6310.7*EXP(-2.62*(C973+273)*0.001-0.669*(D973-E973)/D973)*POWER(B973*(D973-E973)/D973/SQRT(J973*0.01*(D973-E973)),0.115)*POWER(((D973-E973)/D973),0.407)*1000000</f>
        <v>94828818.910919338</v>
      </c>
      <c r="X973" s="10">
        <f t="shared" si="63"/>
        <v>0.15521063395579557</v>
      </c>
      <c r="Y973">
        <f>(H973/N973)*U973</f>
        <v>52254797.691215448</v>
      </c>
      <c r="Z973" s="11">
        <f>ABS(H973-Y973)</f>
        <v>9082990.1435455456</v>
      </c>
      <c r="AA973">
        <v>41950915.808646902</v>
      </c>
      <c r="AB973" s="10">
        <f>ABS(AA973-H973)/H973</f>
        <v>2.8279838356893044E-2</v>
      </c>
      <c r="AD973" s="11"/>
    </row>
    <row r="974" spans="1:30" ht="15.6" x14ac:dyDescent="0.25">
      <c r="A974" s="22">
        <v>4</v>
      </c>
      <c r="B974" s="23">
        <v>1.81718204477892</v>
      </c>
      <c r="C974" s="23">
        <v>924.67704136686405</v>
      </c>
      <c r="D974" s="24">
        <v>0.21879886904257001</v>
      </c>
      <c r="E974" s="24">
        <v>0.19386593682560802</v>
      </c>
      <c r="F974" s="22">
        <v>0.113901603631005</v>
      </c>
      <c r="G974" s="22">
        <v>3.4786468566998701</v>
      </c>
      <c r="H974" s="25">
        <v>42269443.658228599</v>
      </c>
      <c r="I974" s="25">
        <v>2430155.5595295401</v>
      </c>
      <c r="J974">
        <f>560*(1+2.2*10^(-5)*H974/(G974*1000)/((D974-E974)*1000))</f>
        <v>566.00417774917196</v>
      </c>
      <c r="K974">
        <f>(J974*(D974-E974)*1000)^(1/2)</f>
        <v>118.79454448053335</v>
      </c>
      <c r="L974">
        <f>(D974+E974)/2*1000</f>
        <v>206.332402934089</v>
      </c>
      <c r="M974">
        <f>0.8049-0.3393*F974+(0.2488+0.0393*F974+0.0732*F974*F974)*K974/L974</f>
        <v>0.9126221579225291</v>
      </c>
      <c r="N974">
        <f>H974/1000/(M974*G974*K974)*10^6</f>
        <v>112080144.88934758</v>
      </c>
      <c r="O974">
        <f t="shared" si="60"/>
        <v>18.534724752723701</v>
      </c>
      <c r="P974" s="23">
        <v>924.67704136686405</v>
      </c>
      <c r="Q974">
        <f>R974*B974*1000/K974</f>
        <v>1.8498061397481667</v>
      </c>
      <c r="R974">
        <f>LN(1/(1-F974))</f>
        <v>0.12092727769353008</v>
      </c>
      <c r="S974">
        <v>8</v>
      </c>
      <c r="T974">
        <v>18.718384468777302</v>
      </c>
      <c r="U974">
        <f t="shared" si="61"/>
        <v>134676271.64054155</v>
      </c>
      <c r="V974" s="10">
        <f t="shared" si="62"/>
        <v>0.20160686599310035</v>
      </c>
      <c r="W974">
        <f>6310.7*EXP(-2.62*(C974+273)*0.001-0.669*(D974-E974)/D974)*POWER(B974*(D974-E974)/D974/SQRT(J974*0.01*(D974-E974)),0.115)*POWER(((D974-E974)/D974),0.407)*1000000</f>
        <v>97843462.588701025</v>
      </c>
      <c r="X974" s="10">
        <f t="shared" si="63"/>
        <v>0.12702234026108628</v>
      </c>
      <c r="Y974">
        <f>(H974/N974)*U974</f>
        <v>50791253.721436001</v>
      </c>
      <c r="Z974" s="11">
        <f>ABS(H974-Y974)</f>
        <v>8521810.0632074028</v>
      </c>
      <c r="AA974">
        <v>41033635.629815899</v>
      </c>
      <c r="AB974" s="10">
        <f>ABS(AA974-H974)/H974</f>
        <v>2.9236439410106237E-2</v>
      </c>
      <c r="AD974" s="11"/>
    </row>
    <row r="975" spans="1:30" ht="15.6" x14ac:dyDescent="0.25">
      <c r="A975" s="22">
        <v>5</v>
      </c>
      <c r="B975" s="23">
        <v>1.9742153919588199</v>
      </c>
      <c r="C975" s="23">
        <v>932.107480510237</v>
      </c>
      <c r="D975" s="24">
        <v>0.19386593682560802</v>
      </c>
      <c r="E975" s="24">
        <v>0.173172180522257</v>
      </c>
      <c r="F975" s="22">
        <v>0.10668757948957</v>
      </c>
      <c r="G975" s="22">
        <v>3.48050620409074</v>
      </c>
      <c r="H975" s="25">
        <v>39061231.2659804</v>
      </c>
      <c r="I975" s="25">
        <v>2101420.86971793</v>
      </c>
      <c r="J975">
        <f>560*(1+2.2*10^(-5)*H975/(G975*1000)/((D975-E975)*1000))</f>
        <v>566.68151417265256</v>
      </c>
      <c r="K975">
        <f>(J975*(D975-E975)*1000)^(1/2)</f>
        <v>108.29020803333434</v>
      </c>
      <c r="L975">
        <f>(D975+E975)/2*1000</f>
        <v>183.51905867393251</v>
      </c>
      <c r="M975">
        <f>0.8049-0.3393*F975+(0.2488+0.0393*F975+0.0732*F975*F975)*K975/L975</f>
        <v>0.91847755820992438</v>
      </c>
      <c r="N975">
        <f>H975/1000/(M975*G975*K975)*10^6</f>
        <v>112835505.5674265</v>
      </c>
      <c r="O975">
        <f t="shared" si="60"/>
        <v>18.541441613168587</v>
      </c>
      <c r="P975" s="23">
        <v>932.107480510237</v>
      </c>
      <c r="Q975">
        <f>R975*B975*1000/K975</f>
        <v>2.056777075319919</v>
      </c>
      <c r="R975">
        <f>LN(1/(1-F975))</f>
        <v>0.11281890429574408</v>
      </c>
      <c r="S975">
        <v>8</v>
      </c>
      <c r="T975">
        <v>18.693549828014898</v>
      </c>
      <c r="U975">
        <f t="shared" si="61"/>
        <v>131372824.56014152</v>
      </c>
      <c r="V975" s="10">
        <f t="shared" si="62"/>
        <v>0.16428622266984722</v>
      </c>
      <c r="W975">
        <f>6310.7*EXP(-2.62*(C975+273)*0.001-0.669*(D975-E975)/D975)*POWER(B975*(D975-E975)/D975/SQRT(J975*0.01*(D975-E975)),0.115)*POWER(((D975-E975)/D975),0.407)*1000000</f>
        <v>95085822.590413615</v>
      </c>
      <c r="X975" s="10">
        <f t="shared" si="63"/>
        <v>0.15730583106579255</v>
      </c>
      <c r="Y975">
        <f>(H975/N975)*U975</f>
        <v>45478453.403501652</v>
      </c>
      <c r="Z975" s="11">
        <f>ABS(H975-Y975)</f>
        <v>6417222.137521252</v>
      </c>
      <c r="AA975">
        <v>38240645.664863899</v>
      </c>
      <c r="AB975" s="10">
        <f>ABS(AA975-H975)/H975</f>
        <v>2.1007673709230294E-2</v>
      </c>
      <c r="AD975" s="11"/>
    </row>
    <row r="976" spans="1:30" ht="15.6" x14ac:dyDescent="0.25">
      <c r="A976" s="22">
        <v>6</v>
      </c>
      <c r="B976" s="23">
        <v>2.1935870502889201</v>
      </c>
      <c r="C976" s="23">
        <v>930.42043802516002</v>
      </c>
      <c r="D976" s="24">
        <v>0.173172180522257</v>
      </c>
      <c r="E976" s="24">
        <v>0.15645977177689702</v>
      </c>
      <c r="F976" s="22">
        <v>9.6451771397966998E-2</v>
      </c>
      <c r="G976" s="22">
        <v>3.4819738831604701</v>
      </c>
      <c r="H976" s="25">
        <v>34910997.256455697</v>
      </c>
      <c r="I976" s="25">
        <v>1708875.44523736</v>
      </c>
      <c r="J976">
        <f>560*(1+2.2*10^(-5)*H976/(G976*1000)/((D976-E976)*1000))</f>
        <v>567.39108853413973</v>
      </c>
      <c r="K976">
        <f>(J976*(D976-E976)*1000)^(1/2)</f>
        <v>97.377984113747573</v>
      </c>
      <c r="L976">
        <f>(D976+E976)/2*1000</f>
        <v>164.81597614957698</v>
      </c>
      <c r="M976">
        <f>0.8049-0.3393*F976+(0.2488+0.0393*F976+0.0732*F976*F976)*K976/L976</f>
        <v>0.9218139647280541</v>
      </c>
      <c r="N976">
        <f>H976/1000/(M976*G976*K976)*10^6</f>
        <v>111694730.05327098</v>
      </c>
      <c r="O976">
        <f t="shared" si="60"/>
        <v>18.531280083457069</v>
      </c>
      <c r="P976" s="23">
        <v>930.42043802516002</v>
      </c>
      <c r="Q976">
        <f>R976*B976*1000/K976</f>
        <v>2.2847700423169055</v>
      </c>
      <c r="R976">
        <f>LN(1/(1-F976))</f>
        <v>0.10142579062681741</v>
      </c>
      <c r="S976">
        <v>8</v>
      </c>
      <c r="T976">
        <v>18.697962260185101</v>
      </c>
      <c r="U976">
        <f t="shared" si="61"/>
        <v>131953779.00598729</v>
      </c>
      <c r="V976" s="10">
        <f t="shared" si="62"/>
        <v>0.18137873598023901</v>
      </c>
      <c r="W976">
        <f>6310.7*EXP(-2.62*(C976+273)*0.001-0.669*(D976-E976)/D976)*POWER(B976*(D976-E976)/D976/SQRT(J976*0.01*(D976-E976)),0.115)*POWER(((D976-E976)/D976),0.407)*1000000</f>
        <v>93481309.167562976</v>
      </c>
      <c r="X976" s="10">
        <f t="shared" si="63"/>
        <v>0.16306428134094966</v>
      </c>
      <c r="Y976">
        <f>(H976/N976)*U976</f>
        <v>41243109.810641229</v>
      </c>
      <c r="Z976" s="11">
        <f>ABS(H976-Y976)</f>
        <v>6332112.554185532</v>
      </c>
      <c r="AA976">
        <v>35756904.241411097</v>
      </c>
      <c r="AB976" s="10">
        <f>ABS(AA976-H976)/H976</f>
        <v>2.4230387311521908E-2</v>
      </c>
      <c r="AD976" s="11"/>
    </row>
    <row r="977" spans="1:30" ht="15.6" x14ac:dyDescent="0.25">
      <c r="A977" s="31">
        <v>7</v>
      </c>
      <c r="B977" s="23">
        <v>2.05264694531503</v>
      </c>
      <c r="C977" s="23">
        <v>957.57825555183604</v>
      </c>
      <c r="D977" s="24">
        <v>0.15662513147754201</v>
      </c>
      <c r="E977" s="24">
        <v>0.1459632728212</v>
      </c>
      <c r="F977" s="22">
        <v>6.8029029906220201E-2</v>
      </c>
      <c r="G977" s="22">
        <v>3.9090924880617202</v>
      </c>
      <c r="H977" s="25">
        <v>32124673.6980564</v>
      </c>
      <c r="I977" s="25">
        <v>1345053.4516674499</v>
      </c>
      <c r="J977">
        <f>560*(1+2.2*10^(-5)*H977/(G977*1000)/((D977-E977)*1000))</f>
        <v>569.49599694551773</v>
      </c>
      <c r="K977">
        <f>(J977*(D977-E977)*1000)^(1/2)</f>
        <v>77.922306336412348</v>
      </c>
      <c r="L977">
        <f>(D977+E977)/2*1000</f>
        <v>151.29420214937102</v>
      </c>
      <c r="M977">
        <f>0.8049-0.3393*F977+(0.2488+0.0393*F977+0.0732*F977*F977)*K977/L977</f>
        <v>0.9115107286408638</v>
      </c>
      <c r="N977">
        <f>H977/1000/(M977*G977*K977)*10^6</f>
        <v>115701555.11321507</v>
      </c>
      <c r="O977">
        <f t="shared" si="60"/>
        <v>18.566524632982954</v>
      </c>
      <c r="P977" s="23">
        <v>957.57825555183604</v>
      </c>
      <c r="Q977">
        <f>R977*B977*1000/K977</f>
        <v>1.8559049365496578</v>
      </c>
      <c r="R977">
        <f>LN(1/(1-F977))</f>
        <v>7.0453612749701272E-2</v>
      </c>
      <c r="S977">
        <v>8</v>
      </c>
      <c r="T977">
        <v>18.616293520757999</v>
      </c>
      <c r="U977">
        <f t="shared" si="61"/>
        <v>121605592.90923475</v>
      </c>
      <c r="V977" s="10">
        <f t="shared" si="62"/>
        <v>5.1028162847444151E-2</v>
      </c>
      <c r="W977">
        <f>6310.7*EXP(-2.62*(C977+273)*0.001-0.669*(D977-E977)/D977)*POWER(B977*(D977-E977)/D977/SQRT(J977*0.01*(D977-E977)),0.115)*POWER(((D977-E977)/D977),0.407)*1000000</f>
        <v>75295727.098611236</v>
      </c>
      <c r="X977" s="10">
        <f t="shared" si="63"/>
        <v>0.34922458885765495</v>
      </c>
      <c r="Y977">
        <f>(H977/N977)*U977</f>
        <v>33763936.778941825</v>
      </c>
      <c r="Z977" s="11">
        <f>ABS(H977-Y977)</f>
        <v>1639263.0808854252</v>
      </c>
      <c r="AA977">
        <v>31379402.241023298</v>
      </c>
      <c r="AB977" s="10">
        <f>ABS(AA977-H977)/H977</f>
        <v>2.3199347144752219E-2</v>
      </c>
      <c r="AD977" s="11"/>
    </row>
    <row r="978" spans="1:30" ht="15.6" x14ac:dyDescent="0.25">
      <c r="A978" s="22">
        <v>8</v>
      </c>
      <c r="B978" s="23">
        <v>2.0827104091482802</v>
      </c>
      <c r="C978" s="23">
        <v>954.13867680594205</v>
      </c>
      <c r="D978" s="24">
        <v>0.1459632728212</v>
      </c>
      <c r="E978" s="24">
        <v>0.137263983259481</v>
      </c>
      <c r="F978" s="22">
        <v>5.9558363945247501E-2</v>
      </c>
      <c r="G978" s="22">
        <v>3.9165375082916398</v>
      </c>
      <c r="H978" s="25">
        <v>28074109.342419099</v>
      </c>
      <c r="I978" s="25">
        <v>1047074.72769359</v>
      </c>
      <c r="J978">
        <f>560*(1+2.2*10^(-5)*H978/(G978*1000)/((D978-E978)*1000))</f>
        <v>570.15150932575261</v>
      </c>
      <c r="K978">
        <f>(J978*(D978-E978)*1000)^(1/2)</f>
        <v>70.426650308500797</v>
      </c>
      <c r="L978">
        <f>(D978+E978)/2*1000</f>
        <v>141.6136280403405</v>
      </c>
      <c r="M978">
        <f>0.8049-0.3393*F978+(0.2488+0.0393*F978+0.0732*F978*F978)*K978/L978</f>
        <v>0.90971710891491497</v>
      </c>
      <c r="N978">
        <f>H978/1000/(M978*G978*K978)*10^6</f>
        <v>111882020.77813913</v>
      </c>
      <c r="O978">
        <f t="shared" si="60"/>
        <v>18.532955488149032</v>
      </c>
      <c r="P978" s="23">
        <v>954.13867680594205</v>
      </c>
      <c r="Q978">
        <f>R978*B978*1000/K978</f>
        <v>1.8159356717844601</v>
      </c>
      <c r="R978">
        <f>LN(1/(1-F978))</f>
        <v>6.1405688461410771E-2</v>
      </c>
      <c r="S978">
        <v>8</v>
      </c>
      <c r="T978">
        <v>18.6262605091651</v>
      </c>
      <c r="U978">
        <f t="shared" si="61"/>
        <v>122823694.7636067</v>
      </c>
      <c r="V978" s="10">
        <f t="shared" si="62"/>
        <v>9.7796535219584493E-2</v>
      </c>
      <c r="W978">
        <f>6310.7*EXP(-2.62*(C978+273)*0.001-0.669*(D978-E978)/D978)*POWER(B978*(D978-E978)/D978/SQRT(J978*0.01*(D978-E978)),0.115)*POWER(((D978-E978)/D978),0.407)*1000000</f>
        <v>72241660.847352758</v>
      </c>
      <c r="X978" s="10">
        <f t="shared" si="63"/>
        <v>0.35430500499622536</v>
      </c>
      <c r="Y978">
        <f>(H978/N978)*U978</f>
        <v>30819659.965483457</v>
      </c>
      <c r="Z978" s="11">
        <f>ABS(H978-Y978)</f>
        <v>2745550.6230643578</v>
      </c>
      <c r="AA978">
        <v>29688056.448290199</v>
      </c>
      <c r="AB978" s="10">
        <f>ABS(AA978-H978)/H978</f>
        <v>5.74888088589324E-2</v>
      </c>
      <c r="AD978" s="11"/>
    </row>
    <row r="979" spans="1:30" ht="15.6" x14ac:dyDescent="0.25">
      <c r="A979" s="22">
        <v>9</v>
      </c>
      <c r="B979" s="23">
        <v>2.2658746032788102</v>
      </c>
      <c r="C979" s="23">
        <v>951.26750801941796</v>
      </c>
      <c r="D979" s="24">
        <v>0.137263983259481</v>
      </c>
      <c r="E979" s="24">
        <v>0.130072748743089</v>
      </c>
      <c r="F979" s="22">
        <v>5.2351674330874197E-2</v>
      </c>
      <c r="G979" s="22">
        <v>3.9170628539637602</v>
      </c>
      <c r="H979" s="25">
        <v>27680845.1033976</v>
      </c>
      <c r="I979" s="25">
        <v>960699.843832343</v>
      </c>
      <c r="J979">
        <f>560*(1+2.2*10^(-5)*H979/(G979*1000)/((D979-E979)*1000))</f>
        <v>572.10670779829843</v>
      </c>
      <c r="K979">
        <f>(J979*(D979-E979)*1000)^(1/2)</f>
        <v>64.141667457110259</v>
      </c>
      <c r="L979">
        <f>(D979+E979)/2*1000</f>
        <v>133.66836600128502</v>
      </c>
      <c r="M979">
        <f>0.8049-0.3393*F979+(0.2488+0.0393*F979+0.0732*F979*F979)*K979/L979</f>
        <v>0.90760897154585018</v>
      </c>
      <c r="N979">
        <f>H979/1000/(M979*G979*K979)*10^6</f>
        <v>121389124.37776347</v>
      </c>
      <c r="O979">
        <f t="shared" si="60"/>
        <v>18.614511847550034</v>
      </c>
      <c r="P979" s="23">
        <v>951.26750801941796</v>
      </c>
      <c r="Q979">
        <f>R979*B979*1000/K979</f>
        <v>1.8995480404879626</v>
      </c>
      <c r="R979">
        <f>LN(1/(1-F979))</f>
        <v>5.3771810035505387E-2</v>
      </c>
      <c r="S979">
        <v>8</v>
      </c>
      <c r="T979">
        <v>18.633218205356801</v>
      </c>
      <c r="U979">
        <f t="shared" si="61"/>
        <v>123681244.54286803</v>
      </c>
      <c r="V979" s="10">
        <f t="shared" si="62"/>
        <v>1.8882417818349859E-2</v>
      </c>
      <c r="W979">
        <f>6310.7*EXP(-2.62*(C979+273)*0.001-0.669*(D979-E979)/D979)*POWER(B979*(D979-E979)/D979/SQRT(J979*0.01*(D979-E979)),0.115)*POWER(((D979-E979)/D979),0.407)*1000000</f>
        <v>69790968.219551861</v>
      </c>
      <c r="X979" s="10">
        <f t="shared" si="63"/>
        <v>0.4250640773850376</v>
      </c>
      <c r="Y979">
        <f>(H979/N979)*U979</f>
        <v>28203526.38620498</v>
      </c>
      <c r="Z979" s="11">
        <f>ABS(H979-Y979)</f>
        <v>522681.28280737996</v>
      </c>
      <c r="AA979">
        <v>28327023.829757001</v>
      </c>
      <c r="AB979" s="10">
        <f>ABS(AA979-H979)/H979</f>
        <v>2.3343894449237304E-2</v>
      </c>
      <c r="AD979" s="11"/>
    </row>
    <row r="980" spans="1:30" ht="15.6" x14ac:dyDescent="0.25">
      <c r="A980" s="22">
        <v>10</v>
      </c>
      <c r="B980" s="23">
        <v>2.2952725656373199</v>
      </c>
      <c r="C980" s="23">
        <v>949.10747666904103</v>
      </c>
      <c r="D980" s="24">
        <v>0.130072748743089</v>
      </c>
      <c r="E980" s="24">
        <v>0.124303135681089</v>
      </c>
      <c r="F980" s="22">
        <v>4.4322741262743097E-2</v>
      </c>
      <c r="G980" s="22">
        <v>3.9175385379187402</v>
      </c>
      <c r="H980" s="25">
        <v>24327623.162223499</v>
      </c>
      <c r="I980" s="25">
        <v>746256.96234402806</v>
      </c>
      <c r="J980">
        <f>560*(1+2.2*10^(-5)*H980/(G980*1000)/((D980-E980)*1000))</f>
        <v>573.26021061276049</v>
      </c>
      <c r="K980">
        <f>(J980*(D980-E980)*1000)^(1/2)</f>
        <v>57.510778112248239</v>
      </c>
      <c r="L980">
        <f>(D980+E980)/2*1000</f>
        <v>127.18794221208901</v>
      </c>
      <c r="M980">
        <f>0.8049-0.3393*F980+(0.2488+0.0393*F980+0.0732*F980*F980)*K980/L980</f>
        <v>0.90321424689341778</v>
      </c>
      <c r="N980">
        <f>H980/1000/(M980*G980*K980)*10^6</f>
        <v>119549118.8820647</v>
      </c>
      <c r="O980">
        <f t="shared" si="60"/>
        <v>18.599237881553407</v>
      </c>
      <c r="P980" s="23">
        <v>949.10747666904103</v>
      </c>
      <c r="Q980">
        <f>R980*B980*1000/K980</f>
        <v>1.8093343090368617</v>
      </c>
      <c r="R980">
        <f>LN(1/(1-F980))</f>
        <v>4.5335018392033119E-2</v>
      </c>
      <c r="S980">
        <v>8</v>
      </c>
      <c r="T980">
        <v>18.639143233406902</v>
      </c>
      <c r="U980">
        <f t="shared" si="61"/>
        <v>124416234.65435971</v>
      </c>
      <c r="V980" s="10">
        <f t="shared" si="62"/>
        <v>4.07122680435347E-2</v>
      </c>
      <c r="W980">
        <f>6310.7*EXP(-2.62*(C980+273)*0.001-0.669*(D980-E980)/D980)*POWER(B980*(D980-E980)/D980/SQRT(J980*0.01*(D980-E980)),0.115)*POWER(((D980-E980)/D980),0.407)*1000000</f>
        <v>65607151.98560442</v>
      </c>
      <c r="X980" s="10">
        <f t="shared" si="63"/>
        <v>0.45121174794833974</v>
      </c>
      <c r="Y980">
        <f>(H980/N980)*U980</f>
        <v>25318055.877266046</v>
      </c>
      <c r="Z980" s="11">
        <f>ABS(H980-Y980)</f>
        <v>990432.71504254639</v>
      </c>
      <c r="AA980">
        <v>26718780.093324501</v>
      </c>
      <c r="AB980" s="10">
        <f>ABS(AA980-H980)/H980</f>
        <v>9.8289788326466926E-2</v>
      </c>
      <c r="AD980" s="11"/>
    </row>
    <row r="981" spans="1:30" ht="15.6" x14ac:dyDescent="0.25">
      <c r="A981" s="22">
        <v>11</v>
      </c>
      <c r="B981" s="23">
        <v>2.3185999298673901</v>
      </c>
      <c r="C981" s="23">
        <v>951.53103144484305</v>
      </c>
      <c r="D981" s="24">
        <v>0.124303135681089</v>
      </c>
      <c r="E981" s="24">
        <v>0.119992034459906</v>
      </c>
      <c r="F981" s="22">
        <v>3.4654281000075698E-2</v>
      </c>
      <c r="G981" s="22">
        <v>3.9178717662591702</v>
      </c>
      <c r="H981" s="25">
        <v>22341137.473811101</v>
      </c>
      <c r="I981" s="25">
        <v>601483.92763819697</v>
      </c>
      <c r="J981">
        <f>560*(1+2.2*10^(-5)*H981/(G981*1000)/((D981-E981)*1000))</f>
        <v>576.29587000986862</v>
      </c>
      <c r="K981">
        <f>(J981*(D981-E981)*1000)^(1/2)</f>
        <v>49.844456351356307</v>
      </c>
      <c r="L981">
        <f>(D981+E981)/2*1000</f>
        <v>122.1475850704975</v>
      </c>
      <c r="M981">
        <f>0.8049-0.3393*F981+(0.2488+0.0393*F981+0.0732*F981*F981)*K981/L981</f>
        <v>0.89526061429441983</v>
      </c>
      <c r="N981">
        <f>H981/1000/(M981*G981*K981)*10^6</f>
        <v>127787602.28327441</v>
      </c>
      <c r="O981">
        <f t="shared" si="60"/>
        <v>18.665880086463986</v>
      </c>
      <c r="P981" s="23">
        <v>951.53103144484305</v>
      </c>
      <c r="Q981">
        <f>R981*B981*1000/K981</f>
        <v>1.6405969546949448</v>
      </c>
      <c r="R981">
        <f>LN(1/(1-F981))</f>
        <v>3.5268983771226663E-2</v>
      </c>
      <c r="S981">
        <v>8</v>
      </c>
      <c r="T981">
        <v>18.631105170748299</v>
      </c>
      <c r="U981">
        <f t="shared" si="61"/>
        <v>123420177.71148799</v>
      </c>
      <c r="V981" s="10">
        <f t="shared" si="62"/>
        <v>3.4177216676347738E-2</v>
      </c>
      <c r="W981">
        <f>6310.7*EXP(-2.62*(C981+273)*0.001-0.669*(D981-E981)/D981)*POWER(B981*(D981-E981)/D981/SQRT(J981*0.01*(D981-E981)),0.115)*POWER(((D981-E981)/D981),0.407)*1000000</f>
        <v>58732269.84140414</v>
      </c>
      <c r="X981" s="10">
        <f t="shared" si="63"/>
        <v>0.54039148718661445</v>
      </c>
      <c r="Y981">
        <f>(H981/N981)*U981</f>
        <v>21577579.577572584</v>
      </c>
      <c r="Z981" s="11">
        <f>ABS(H981-Y981)</f>
        <v>763557.89623851702</v>
      </c>
      <c r="AA981">
        <v>24451963.592287298</v>
      </c>
      <c r="AB981" s="10">
        <f>ABS(AA981-H981)/H981</f>
        <v>9.4481586756742619E-2</v>
      </c>
      <c r="AD981" s="11"/>
    </row>
    <row r="982" spans="1:30" ht="15.6" x14ac:dyDescent="0.25">
      <c r="A982" s="17" t="s">
        <v>23</v>
      </c>
      <c r="B982" s="32">
        <v>1.29017779455907</v>
      </c>
      <c r="C982" s="32">
        <v>962.91628927709598</v>
      </c>
      <c r="D982" s="33">
        <v>0.32</v>
      </c>
      <c r="E982" s="33">
        <v>0.29658818041524898</v>
      </c>
      <c r="F982" s="34">
        <v>7.3139080239771906E-2</v>
      </c>
      <c r="G982" s="34">
        <v>2.0499999999999998</v>
      </c>
      <c r="H982" s="35">
        <v>27511848.223831002</v>
      </c>
      <c r="I982" s="35">
        <v>1768757.9145265101</v>
      </c>
      <c r="J982">
        <f>560*(1+2.2*10^(-5)*H982/(G982*1000)/((D982-E982)*1000))</f>
        <v>567.06222329365767</v>
      </c>
      <c r="K982">
        <f>(J982*(D982-E982)*1000)^(1/2)</f>
        <v>115.22134552711539</v>
      </c>
      <c r="L982">
        <f>(D982+E982)/2*1000</f>
        <v>308.29409020762449</v>
      </c>
      <c r="M982">
        <f>0.8049-0.3393*F982+(0.2488+0.0393*F982+0.0732*F982*F982)*K982/L982</f>
        <v>0.87429063437317411</v>
      </c>
      <c r="N982">
        <f>H982/1000/(M982*G982*K982)*10^6</f>
        <v>133222364.42283693</v>
      </c>
      <c r="O982">
        <f t="shared" si="60"/>
        <v>18.707530203049103</v>
      </c>
      <c r="P982" s="32">
        <v>962.91628927709598</v>
      </c>
      <c r="Q982">
        <f>R982*B982*1000/K982</f>
        <v>0.85046108661040531</v>
      </c>
      <c r="R982">
        <f>LN(1/(1-F982))</f>
        <v>7.5951757293414676E-2</v>
      </c>
      <c r="S982">
        <v>8</v>
      </c>
      <c r="T982">
        <v>18.613949398021699</v>
      </c>
      <c r="U982">
        <f t="shared" si="61"/>
        <v>121320868.31910563</v>
      </c>
      <c r="V982" s="10">
        <f t="shared" si="62"/>
        <v>8.9335571811028108E-2</v>
      </c>
      <c r="W982">
        <f>6310.7*EXP(-2.62*(C982+273)*0.001-0.669*(D982-E982)/D982)*POWER(B982*(D982-E982)/D982/SQRT(J982*0.01*(D982-E982)),0.115)*POWER(((D982-E982)/D982),0.407)*1000000</f>
        <v>69636489.665323481</v>
      </c>
      <c r="X982" s="10">
        <f t="shared" si="63"/>
        <v>0.47729129439331269</v>
      </c>
      <c r="Y982">
        <f>(H982/N982)*U982</f>
        <v>25054061.531176839</v>
      </c>
      <c r="Z982" s="11">
        <f>ABS(H982-Y982)</f>
        <v>2457786.6926541626</v>
      </c>
      <c r="AA982">
        <v>33334897.585023299</v>
      </c>
      <c r="AB982" s="10">
        <f>ABS(AA982-H982)/H982</f>
        <v>0.21165605864851789</v>
      </c>
      <c r="AD982" s="11"/>
    </row>
    <row r="983" spans="1:30" ht="15.6" x14ac:dyDescent="0.25">
      <c r="A983" s="22">
        <v>8</v>
      </c>
      <c r="B983" s="23">
        <v>2.08304613113655</v>
      </c>
      <c r="C983" s="23">
        <v>929.31947930513104</v>
      </c>
      <c r="D983" s="24">
        <v>0.14593396224448502</v>
      </c>
      <c r="E983" s="24">
        <v>0.13718230796088099</v>
      </c>
      <c r="F983" s="22">
        <v>5.9928897011999702E-2</v>
      </c>
      <c r="G983" s="22">
        <v>3.9176550793720399</v>
      </c>
      <c r="H983" s="25">
        <v>30393624.3110357</v>
      </c>
      <c r="I983" s="25">
        <v>1128982.0133388001</v>
      </c>
      <c r="J983">
        <f>560*(1+2.2*10^(-5)*H983/(G983*1000)/((D983-E983)*1000))</f>
        <v>570.92136315590596</v>
      </c>
      <c r="K983">
        <f>(J983*(D983-E983)*1000)^(1/2)</f>
        <v>70.685970273205086</v>
      </c>
      <c r="L983">
        <f>(D983+E983)/2*1000</f>
        <v>141.558135102683</v>
      </c>
      <c r="M983">
        <f>0.8049-0.3393*F983+(0.2488+0.0393*F983+0.0732*F983*F983)*K983/L983</f>
        <v>0.91010982806692453</v>
      </c>
      <c r="N983">
        <f>H983/1000/(M983*G983*K983)*10^6</f>
        <v>120594990.05988774</v>
      </c>
      <c r="O983">
        <f t="shared" si="60"/>
        <v>18.607948299602498</v>
      </c>
      <c r="P983" s="23">
        <v>929.31947930513104</v>
      </c>
      <c r="Q983">
        <f>R983*B983*1000/K983</f>
        <v>1.8211783908978563</v>
      </c>
      <c r="R983">
        <f>LN(1/(1-F983))</f>
        <v>6.1799765102163534E-2</v>
      </c>
      <c r="S983">
        <v>8</v>
      </c>
      <c r="T983">
        <v>18.703674946435399</v>
      </c>
      <c r="U983">
        <f t="shared" si="61"/>
        <v>132709746.79247677</v>
      </c>
      <c r="V983" s="10">
        <f t="shared" si="62"/>
        <v>0.10045820913930853</v>
      </c>
      <c r="W983">
        <f>6310.7*EXP(-2.62*(C983+273)*0.001-0.669*(D983-E983)/D983)*POWER(B983*(D983-E983)/D983/SQRT(J983*0.01*(D983-E983)),0.115)*POWER(((D983-E983)/D983),0.407)*1000000</f>
        <v>77294944.84074533</v>
      </c>
      <c r="X983" s="10">
        <f t="shared" si="63"/>
        <v>0.3590534332946958</v>
      </c>
      <c r="Y983">
        <f>(H983/N983)*U983</f>
        <v>33446913.378575295</v>
      </c>
      <c r="Z983" s="11">
        <f>ABS(H983-Y983)</f>
        <v>3053289.0675395951</v>
      </c>
      <c r="AA983">
        <v>32479894.7882815</v>
      </c>
      <c r="AB983" s="10">
        <f>ABS(AA983-H983)/H983</f>
        <v>6.8641714324549671E-2</v>
      </c>
      <c r="AD983" s="11"/>
    </row>
    <row r="984" spans="1:30" ht="15.6" x14ac:dyDescent="0.25">
      <c r="A984" s="22">
        <v>9</v>
      </c>
      <c r="B984" s="23">
        <v>2.2660425180291801</v>
      </c>
      <c r="C984" s="23">
        <v>929.41206828319002</v>
      </c>
      <c r="D984" s="24">
        <v>0.13718230796088099</v>
      </c>
      <c r="E984" s="24">
        <v>0.130022770133736</v>
      </c>
      <c r="F984" s="22">
        <v>5.2151933730492997E-2</v>
      </c>
      <c r="G984" s="22">
        <v>3.9181834446980099</v>
      </c>
      <c r="H984" s="25">
        <v>29861226.0545182</v>
      </c>
      <c r="I984" s="25">
        <v>1029937.95102011</v>
      </c>
      <c r="J984">
        <f>560*(1+2.2*10^(-5)*H984/(G984*1000)/((D984-E984)*1000))</f>
        <v>573.11440494809005</v>
      </c>
      <c r="K984">
        <f>(J984*(D984-E984)*1000)^(1/2)</f>
        <v>64.056492734987756</v>
      </c>
      <c r="L984">
        <f>(D984+E984)/2*1000</f>
        <v>133.60253904730851</v>
      </c>
      <c r="M984">
        <f>0.8049-0.3393*F984+(0.2488+0.0393*F984+0.0732*F984*F984)*K984/L984</f>
        <v>0.90757154937090578</v>
      </c>
      <c r="N984">
        <f>H984/1000/(M984*G984*K984)*10^6</f>
        <v>131092800.29343398</v>
      </c>
      <c r="O984">
        <f t="shared" si="60"/>
        <v>18.691416029555675</v>
      </c>
      <c r="P984" s="23">
        <v>929.41206828319002</v>
      </c>
      <c r="Q984">
        <f>R984*B984*1000/K984</f>
        <v>1.894759263080803</v>
      </c>
      <c r="R984">
        <f>LN(1/(1-F984))</f>
        <v>5.3561057219546529E-2</v>
      </c>
      <c r="S984">
        <v>8</v>
      </c>
      <c r="T984">
        <v>18.701537509743499</v>
      </c>
      <c r="U984">
        <f t="shared" si="61"/>
        <v>132426391.04567394</v>
      </c>
      <c r="V984" s="10">
        <f t="shared" si="62"/>
        <v>1.0172875621352889E-2</v>
      </c>
      <c r="W984">
        <f>6310.7*EXP(-2.62*(C984+273)*0.001-0.669*(D984-E984)/D984)*POWER(B984*(D984-E984)/D984/SQRT(J984*0.01*(D984-E984)),0.115)*POWER(((D984-E984)/D984),0.407)*1000000</f>
        <v>73778377.347123384</v>
      </c>
      <c r="X984" s="10">
        <f t="shared" si="63"/>
        <v>0.43720496333909875</v>
      </c>
      <c r="Y984">
        <f>(H984/N984)*U984</f>
        <v>30165000.593071919</v>
      </c>
      <c r="Z984" s="11">
        <f>ABS(H984-Y984)</f>
        <v>303774.53855371848</v>
      </c>
      <c r="AA984">
        <v>30744382.453196298</v>
      </c>
      <c r="AB984" s="10">
        <f>ABS(AA984-H984)/H984</f>
        <v>2.9575356251806361E-2</v>
      </c>
      <c r="AD984" s="11"/>
    </row>
    <row r="985" spans="1:30" ht="15.6" x14ac:dyDescent="0.25">
      <c r="A985" s="22">
        <v>10</v>
      </c>
      <c r="B985" s="23">
        <v>2.2955411415501099</v>
      </c>
      <c r="C985" s="23">
        <v>933.23405370457294</v>
      </c>
      <c r="D985" s="24">
        <v>0.130022770133736</v>
      </c>
      <c r="E985" s="24">
        <v>0.124256000500237</v>
      </c>
      <c r="F985" s="22">
        <v>4.4317913210517298E-2</v>
      </c>
      <c r="G985" s="22">
        <v>3.9186571575057401</v>
      </c>
      <c r="H985" s="25">
        <v>25796725.926862799</v>
      </c>
      <c r="I985" s="25">
        <v>779926.82124006294</v>
      </c>
      <c r="J985">
        <f>560*(1+2.2*10^(-5)*H985/(G985*1000)/((D985-E985)*1000))</f>
        <v>574.063888860068</v>
      </c>
      <c r="K985">
        <f>(J985*(D985-E985)*1000)^(1/2)</f>
        <v>57.536894267648734</v>
      </c>
      <c r="L985">
        <f>(D985+E985)/2*1000</f>
        <v>127.13938531698649</v>
      </c>
      <c r="M985">
        <f>0.8049-0.3393*F985+(0.2488+0.0393*F985+0.0732*F985*F985)*K985/L985</f>
        <v>0.90331057084933719</v>
      </c>
      <c r="N985">
        <f>H985/1000/(M985*G985*K985)*10^6</f>
        <v>126661262.47627272</v>
      </c>
      <c r="O985">
        <f t="shared" si="60"/>
        <v>18.657026856445427</v>
      </c>
      <c r="P985" s="23">
        <v>933.23405370457294</v>
      </c>
      <c r="Q985">
        <f>R985*B985*1000/K985</f>
        <v>1.808523108904416</v>
      </c>
      <c r="R985">
        <f>LN(1/(1-F985))</f>
        <v>4.5329966435437671E-2</v>
      </c>
      <c r="S985">
        <v>8</v>
      </c>
      <c r="T985">
        <v>18.6887030622255</v>
      </c>
      <c r="U985">
        <f t="shared" si="61"/>
        <v>130737631.80710888</v>
      </c>
      <c r="V985" s="10">
        <f t="shared" si="62"/>
        <v>3.2183236225043807E-2</v>
      </c>
      <c r="W985">
        <f>6310.7*EXP(-2.62*(C985+273)*0.001-0.669*(D985-E985)/D985)*POWER(B985*(D985-E985)/D985/SQRT(J985*0.01*(D985-E985)),0.115)*POWER(((D985-E985)/D985),0.407)*1000000</f>
        <v>68386869.573253065</v>
      </c>
      <c r="X985" s="10">
        <f t="shared" si="63"/>
        <v>0.46008062578672082</v>
      </c>
      <c r="Y985">
        <f>(H985/N985)*U985</f>
        <v>26626948.051199738</v>
      </c>
      <c r="Z985" s="11">
        <f>ABS(H985-Y985)</f>
        <v>830222.12433693931</v>
      </c>
      <c r="AA985">
        <v>28425549.184516702</v>
      </c>
      <c r="AB985" s="10">
        <f>ABS(AA985-H985)/H985</f>
        <v>0.10190530632092507</v>
      </c>
      <c r="AD985" s="11"/>
    </row>
    <row r="986" spans="1:30" ht="15.6" x14ac:dyDescent="0.25">
      <c r="A986" s="22">
        <v>11</v>
      </c>
      <c r="B986" s="23">
        <v>2.3185992254713699</v>
      </c>
      <c r="C986" s="23">
        <v>941.92661061433103</v>
      </c>
      <c r="D986" s="24">
        <v>0.124256000500237</v>
      </c>
      <c r="E986" s="24">
        <v>0.120003031187584</v>
      </c>
      <c r="F986" s="22">
        <v>3.4199952519741103E-2</v>
      </c>
      <c r="G986" s="22">
        <v>3.9189901261146201</v>
      </c>
      <c r="H986" s="25">
        <v>23504122.347128998</v>
      </c>
      <c r="I986" s="25">
        <v>629307.80075808498</v>
      </c>
      <c r="J986">
        <f>560*(1+2.2*10^(-5)*H986/(G986*1000)/((D986-E986)*1000))</f>
        <v>577.37354040384969</v>
      </c>
      <c r="K986">
        <f>(J986*(D986-E986)*1000)^(1/2)</f>
        <v>49.553526103349974</v>
      </c>
      <c r="L986">
        <f>(D986+E986)/2*1000</f>
        <v>122.1295158439105</v>
      </c>
      <c r="M986">
        <f>0.8049-0.3393*F986+(0.2488+0.0393*F986+0.0732*F986*F986)*K986/L986</f>
        <v>0.89482557139784902</v>
      </c>
      <c r="N986">
        <f>H986/1000/(M986*G986*K986)*10^6</f>
        <v>135256118.51640114</v>
      </c>
      <c r="O986">
        <f t="shared" si="60"/>
        <v>18.722680713236215</v>
      </c>
      <c r="P986" s="23">
        <v>941.92661061433103</v>
      </c>
      <c r="Q986">
        <f>R986*B986*1000/K986</f>
        <v>1.6282125684571613</v>
      </c>
      <c r="R986">
        <f>LN(1/(1-F986))</f>
        <v>3.479845638111153E-2</v>
      </c>
      <c r="S986">
        <v>8</v>
      </c>
      <c r="T986">
        <v>18.660858823818501</v>
      </c>
      <c r="U986">
        <f t="shared" si="61"/>
        <v>127147555.43583204</v>
      </c>
      <c r="V986" s="10">
        <f t="shared" si="62"/>
        <v>5.9949695211650333E-2</v>
      </c>
      <c r="W986">
        <f>6310.7*EXP(-2.62*(C986+273)*0.001-0.669*(D986-E986)/D986)*POWER(B986*(D986-E986)/D986/SQRT(J986*0.01*(D986-E986)),0.115)*POWER(((D986-E986)/D986),0.407)*1000000</f>
        <v>59873952.547548808</v>
      </c>
      <c r="X986" s="10">
        <f t="shared" si="63"/>
        <v>0.55732906426493012</v>
      </c>
      <c r="Y986">
        <f>(H986/N986)*U986</f>
        <v>22095057.376201276</v>
      </c>
      <c r="Z986" s="11">
        <f>ABS(H986-Y986)</f>
        <v>1409064.9709277228</v>
      </c>
      <c r="AA986">
        <v>25279421.563620798</v>
      </c>
      <c r="AB986" s="10">
        <f>ABS(AA986-H986)/H986</f>
        <v>7.5531397865985436E-2</v>
      </c>
      <c r="AD986" s="11"/>
    </row>
    <row r="987" spans="1:30" ht="15.6" x14ac:dyDescent="0.25">
      <c r="A987" s="17" t="s">
        <v>23</v>
      </c>
      <c r="B987" s="32">
        <v>1.6214311403371799</v>
      </c>
      <c r="C987" s="32">
        <v>945.19103870682</v>
      </c>
      <c r="D987" s="33">
        <v>0.32</v>
      </c>
      <c r="E987" s="33">
        <v>0.30320130711426402</v>
      </c>
      <c r="F987" s="34">
        <v>5.2479515419356498E-2</v>
      </c>
      <c r="G987" s="34">
        <v>3.65</v>
      </c>
      <c r="H987" s="35">
        <v>42074342.618073098</v>
      </c>
      <c r="I987" s="35">
        <v>2457624.7591486</v>
      </c>
      <c r="J987">
        <f>560*(1+2.2*10^(-5)*H987/(G987*1000)/((D987-E987)*1000))</f>
        <v>568.45395033550665</v>
      </c>
      <c r="K987">
        <f>(J987*(D987-E987)*1000)^(1/2)</f>
        <v>97.720434563962073</v>
      </c>
      <c r="L987">
        <f>(D987+E987)/2*1000</f>
        <v>311.60065355713203</v>
      </c>
      <c r="M987">
        <f>0.8049-0.3393*F987+(0.2488+0.0393*F987+0.0732*F987*F987)*K987/L987</f>
        <v>0.86582937476561073</v>
      </c>
      <c r="N987">
        <f>H987/1000/(M987*G987*K987)*10^6</f>
        <v>136240669.51055714</v>
      </c>
      <c r="O987">
        <f t="shared" si="60"/>
        <v>18.72993350850626</v>
      </c>
      <c r="P987" s="32">
        <v>945.19103870682</v>
      </c>
      <c r="Q987">
        <f>R987*B987*1000/K987</f>
        <v>0.89444995989578691</v>
      </c>
      <c r="R987">
        <f>LN(1/(1-F987))</f>
        <v>5.3906722649078073E-2</v>
      </c>
      <c r="S987">
        <v>8</v>
      </c>
      <c r="T987">
        <v>18.665114959240601</v>
      </c>
      <c r="U987">
        <f t="shared" si="61"/>
        <v>127689865.90510641</v>
      </c>
      <c r="V987" s="10">
        <f t="shared" si="62"/>
        <v>6.2762489616128472E-2</v>
      </c>
      <c r="W987">
        <f>6310.7*EXP(-2.62*(C987+273)*0.001-0.669*(D987-E987)/D987)*POWER(B987*(D987-E987)/D987/SQRT(J987*0.01*(D987-E987)),0.115)*POWER(((D987-E987)/D987),0.407)*1000000</f>
        <v>65072903.858482689</v>
      </c>
      <c r="X987" s="10">
        <f t="shared" si="63"/>
        <v>0.52236799707270776</v>
      </c>
      <c r="Y987">
        <f>(H987/N987)*U987</f>
        <v>39433652.126400851</v>
      </c>
      <c r="Z987" s="11">
        <f>ABS(H987-Y987)</f>
        <v>2640690.4916722476</v>
      </c>
      <c r="AA987">
        <v>42919853.7104785</v>
      </c>
      <c r="AB987" s="10">
        <f>ABS(AA987-H987)/H987</f>
        <v>2.009564593986575E-2</v>
      </c>
      <c r="AD987" s="11"/>
    </row>
    <row r="988" spans="1:30" ht="15.6" x14ac:dyDescent="0.25">
      <c r="A988" s="30" t="s">
        <v>23</v>
      </c>
      <c r="B988" s="18">
        <v>1.6698939726651301</v>
      </c>
      <c r="C988" s="18">
        <v>1108.79638548251</v>
      </c>
      <c r="D988" s="19">
        <v>0.25</v>
      </c>
      <c r="E988" s="19">
        <v>0.22249391256644699</v>
      </c>
      <c r="F988" s="20">
        <v>0.109980357591176</v>
      </c>
      <c r="G988" s="20">
        <v>4.0999999999999996</v>
      </c>
      <c r="H988" s="21">
        <v>44448199.603344403</v>
      </c>
      <c r="I988" s="21">
        <v>2748388.41298095</v>
      </c>
      <c r="J988">
        <f>560*(1+2.2*10^(-5)*H988/(G988*1000)/((D988-E988)*1000))</f>
        <v>564.85570401892119</v>
      </c>
      <c r="K988">
        <f>(J988*(D988-E988)*1000)^(1/2)</f>
        <v>124.64738417666689</v>
      </c>
      <c r="L988">
        <f>(D988+E988)/2*1000</f>
        <v>236.24695628322351</v>
      </c>
      <c r="M988">
        <f>0.8049-0.3393*F988+(0.2488+0.0393*F988+0.0732*F988*F988)*K988/L988</f>
        <v>0.90160184360350026</v>
      </c>
      <c r="N988">
        <f>H988/1000/(M988*G988*K988)*10^6</f>
        <v>96465575.06204848</v>
      </c>
      <c r="O988">
        <f t="shared" si="60"/>
        <v>18.384696767555802</v>
      </c>
      <c r="P988" s="18">
        <v>1108.79638548251</v>
      </c>
      <c r="Q988">
        <f>R988*B988*1000/K988</f>
        <v>1.5609012921141325</v>
      </c>
      <c r="R988">
        <f>LN(1/(1-F988))</f>
        <v>0.11651174637721882</v>
      </c>
      <c r="S988">
        <v>9</v>
      </c>
      <c r="T988">
        <v>18.211234233544801</v>
      </c>
      <c r="U988">
        <f t="shared" si="61"/>
        <v>81103302.009857133</v>
      </c>
      <c r="V988" s="10">
        <f t="shared" si="62"/>
        <v>0.15925134994851833</v>
      </c>
      <c r="W988">
        <f>6310.7*EXP(-2.62*(C988+273)*0.001-0.669*(D988-E988)/D988)*POWER(B988*(D988-E988)/D988/SQRT(J988*0.01*(D988-E988)),0.115)*POWER(((D988-E988)/D988),0.407)*1000000</f>
        <v>58559100.692473598</v>
      </c>
      <c r="X988" s="10">
        <f t="shared" si="63"/>
        <v>0.39295338617110531</v>
      </c>
      <c r="Y988">
        <f>(H988/N988)*U988</f>
        <v>37369763.813730612</v>
      </c>
      <c r="Z988" s="11">
        <f>ABS(H988-Y988)</f>
        <v>7078435.7896137908</v>
      </c>
      <c r="AA988">
        <v>41737135.518726401</v>
      </c>
      <c r="AB988" s="10">
        <f>ABS(AA988-H988)/H988</f>
        <v>6.0993788473133442E-2</v>
      </c>
      <c r="AD988" s="11"/>
    </row>
    <row r="989" spans="1:30" ht="15.6" x14ac:dyDescent="0.25">
      <c r="A989" s="17" t="s">
        <v>23</v>
      </c>
      <c r="B989" s="18">
        <v>1.66976290215835</v>
      </c>
      <c r="C989" s="18">
        <v>1115.4086037494101</v>
      </c>
      <c r="D989" s="19">
        <v>0.25</v>
      </c>
      <c r="E989" s="19">
        <v>0.22267933195259301</v>
      </c>
      <c r="F989" s="20">
        <v>0.109238976598988</v>
      </c>
      <c r="G989" s="20">
        <v>4.0999999999999996</v>
      </c>
      <c r="H989" s="21">
        <v>43895347.962120399</v>
      </c>
      <c r="I989" s="21">
        <v>2707947.4057758101</v>
      </c>
      <c r="J989">
        <f>560*(1+2.2*10^(-5)*H989/(G989*1000)/((D989-E989)*1000))</f>
        <v>564.82785293925042</v>
      </c>
      <c r="K989">
        <f>(J989*(D989-E989)*1000)^(1/2)</f>
        <v>124.2234851953642</v>
      </c>
      <c r="L989">
        <f>(D989+E989)/2*1000</f>
        <v>236.33966597629652</v>
      </c>
      <c r="M989">
        <f>0.8049-0.3393*F989+(0.2488+0.0393*F989+0.0732*F989*F989)*K989/L989</f>
        <v>0.90132366660785956</v>
      </c>
      <c r="N989">
        <f>H989/1000/(M989*G989*K989)*10^6</f>
        <v>95620311.688819841</v>
      </c>
      <c r="O989">
        <f t="shared" si="60"/>
        <v>18.375895820818286</v>
      </c>
      <c r="P989" s="18">
        <v>1115.4086037494101</v>
      </c>
      <c r="Q989">
        <f>R989*B989*1000/K989</f>
        <v>1.5549126481580537</v>
      </c>
      <c r="R989">
        <f>LN(1/(1-F989))</f>
        <v>0.1156790991576532</v>
      </c>
      <c r="S989">
        <v>9</v>
      </c>
      <c r="T989">
        <v>18.1959418875662</v>
      </c>
      <c r="U989">
        <f t="shared" si="61"/>
        <v>79872477.340062007</v>
      </c>
      <c r="V989" s="10">
        <f t="shared" si="62"/>
        <v>0.16469130952016242</v>
      </c>
      <c r="W989">
        <f>6310.7*EXP(-2.62*(C989+273)*0.001-0.669*(D989-E989)/D989)*POWER(B989*(D989-E989)/D989/SQRT(J989*0.01*(D989-E989)),0.115)*POWER(((D989-E989)/D989),0.407)*1000000</f>
        <v>57400940.089435659</v>
      </c>
      <c r="X989" s="10">
        <f t="shared" si="63"/>
        <v>0.39969929949363348</v>
      </c>
      <c r="Y989">
        <f>(H989/N989)*U989</f>
        <v>36666165.624395594</v>
      </c>
      <c r="Z989" s="11">
        <f>ABS(H989-Y989)</f>
        <v>7229182.3377248049</v>
      </c>
      <c r="AA989">
        <v>41329256.626048498</v>
      </c>
      <c r="AB989" s="10">
        <f>ABS(AA989-H989)/H989</f>
        <v>5.8459300477269618E-2</v>
      </c>
      <c r="AD989" s="11"/>
    </row>
    <row r="990" spans="1:30" ht="15.6" x14ac:dyDescent="0.25">
      <c r="A990" s="17" t="s">
        <v>23</v>
      </c>
      <c r="B990" s="18">
        <v>1.2382004148299099</v>
      </c>
      <c r="C990" s="18">
        <v>1098.17751011481</v>
      </c>
      <c r="D990" s="19">
        <v>0.25</v>
      </c>
      <c r="E990" s="19">
        <v>0.22495456571650799</v>
      </c>
      <c r="F990" s="20">
        <v>0.100141680461783</v>
      </c>
      <c r="G990" s="20">
        <v>3.9</v>
      </c>
      <c r="H990" s="21">
        <v>42586104.671795703</v>
      </c>
      <c r="I990" s="21">
        <v>2552764.3789860299</v>
      </c>
      <c r="J990">
        <f>560*(1+2.2*10^(-5)*H990/(G990*1000)/((D990-E990)*1000))</f>
        <v>565.3713747257907</v>
      </c>
      <c r="K990">
        <f>(J990*(D990-E990)*1000)^(1/2)</f>
        <v>118.99567896130652</v>
      </c>
      <c r="L990">
        <f>(D990+E990)/2*1000</f>
        <v>237.47728285825397</v>
      </c>
      <c r="M990">
        <f>0.8049-0.3393*F990+(0.2488+0.0393*F990+0.0732*F990*F990)*K990/L990</f>
        <v>0.89793109680904659</v>
      </c>
      <c r="N990">
        <f>H990/1000/(M990*G990*K990)*10^6</f>
        <v>102194872.62816812</v>
      </c>
      <c r="O990">
        <f t="shared" si="60"/>
        <v>18.442392064496538</v>
      </c>
      <c r="P990" s="18">
        <v>1098.17751011481</v>
      </c>
      <c r="Q990">
        <f>R990*B990*1000/K990</f>
        <v>1.0979589475426936</v>
      </c>
      <c r="R990">
        <f>LN(1/(1-F990))</f>
        <v>0.10551795078540005</v>
      </c>
      <c r="S990">
        <v>9</v>
      </c>
      <c r="T990">
        <v>18.243333035889801</v>
      </c>
      <c r="U990">
        <f t="shared" si="61"/>
        <v>83748853.237555623</v>
      </c>
      <c r="V990" s="10">
        <f t="shared" si="62"/>
        <v>0.18049848212764635</v>
      </c>
      <c r="W990">
        <f>6310.7*EXP(-2.62*(C990+273)*0.001-0.669*(D990-E990)/D990)*POWER(B990*(D990-E990)/D990/SQRT(J990*0.01*(D990-E990)),0.115)*POWER(((D990-E990)/D990),0.407)*1000000</f>
        <v>56062245.087738007</v>
      </c>
      <c r="X990" s="10">
        <f t="shared" si="63"/>
        <v>0.45141822044518609</v>
      </c>
      <c r="Y990">
        <f>(H990/N990)*U990</f>
        <v>34899377.418807507</v>
      </c>
      <c r="Z990" s="11">
        <f>ABS(H990-Y990)</f>
        <v>7686727.2529881969</v>
      </c>
      <c r="AA990">
        <v>37192876.9370443</v>
      </c>
      <c r="AB990" s="10">
        <f>ABS(AA990-H990)/H990</f>
        <v>0.12664289857727412</v>
      </c>
      <c r="AD990" s="11"/>
    </row>
    <row r="991" spans="1:30" ht="15.6" x14ac:dyDescent="0.25">
      <c r="A991" s="17" t="s">
        <v>23</v>
      </c>
      <c r="B991" s="18">
        <v>1.2384120711181099</v>
      </c>
      <c r="C991" s="18">
        <v>1122.8004730105299</v>
      </c>
      <c r="D991" s="19">
        <v>0.25</v>
      </c>
      <c r="E991" s="19">
        <v>0.22473273621606502</v>
      </c>
      <c r="F991" s="20">
        <v>0.101028643678269</v>
      </c>
      <c r="G991" s="20">
        <v>3.95</v>
      </c>
      <c r="H991" s="21">
        <v>41090688.803268701</v>
      </c>
      <c r="I991" s="21">
        <v>2469868.7307128999</v>
      </c>
      <c r="J991">
        <f>560*(1+2.2*10^(-5)*H991/(G991*1000)/((D991-E991)*1000))</f>
        <v>565.07222860924026</v>
      </c>
      <c r="K991">
        <f>(J991*(D991-E991)*1000)^(1/2)</f>
        <v>119.48987010305805</v>
      </c>
      <c r="L991">
        <f>(D991+E991)/2*1000</f>
        <v>237.36636810803253</v>
      </c>
      <c r="M991">
        <f>0.8049-0.3393*F991+(0.2488+0.0393*F991+0.0732*F991*F991)*K991/L991</f>
        <v>0.8982413380881169</v>
      </c>
      <c r="N991">
        <f>H991/1000/(M991*G991*K991)*10^6</f>
        <v>96921962.409842312</v>
      </c>
      <c r="O991">
        <f t="shared" si="60"/>
        <v>18.389416701436076</v>
      </c>
      <c r="P991" s="18">
        <v>1122.8004730105299</v>
      </c>
      <c r="Q991">
        <f>R991*B991*1000/K991</f>
        <v>1.1038255484195933</v>
      </c>
      <c r="R991">
        <f>LN(1/(1-F991))</f>
        <v>0.10650410672920099</v>
      </c>
      <c r="S991">
        <v>9</v>
      </c>
      <c r="T991">
        <v>18.185605135403001</v>
      </c>
      <c r="U991">
        <f t="shared" si="61"/>
        <v>79051107.797327816</v>
      </c>
      <c r="V991" s="10">
        <f t="shared" si="62"/>
        <v>0.18438395352485901</v>
      </c>
      <c r="W991">
        <f>6310.7*EXP(-2.62*(C991+273)*0.001-0.669*(D991-E991)/D991)*POWER(B991*(D991-E991)/D991/SQRT(J991*0.01*(D991-E991)),0.115)*POWER(((D991-E991)/D991),0.407)*1000000</f>
        <v>52746789.361731142</v>
      </c>
      <c r="X991" s="10">
        <f t="shared" si="63"/>
        <v>0.4557808359400824</v>
      </c>
      <c r="Y991">
        <f>(H991/N991)*U991</f>
        <v>33514225.148662362</v>
      </c>
      <c r="Z991" s="11">
        <f>ABS(H991-Y991)</f>
        <v>7576463.6546063386</v>
      </c>
      <c r="AA991">
        <v>36824940.801805697</v>
      </c>
      <c r="AB991" s="10">
        <f>ABS(AA991-H991)/H991</f>
        <v>0.10381300790274584</v>
      </c>
      <c r="AD991" s="11"/>
    </row>
    <row r="992" spans="1:30" ht="15.6" x14ac:dyDescent="0.25">
      <c r="A992" s="17" t="s">
        <v>23</v>
      </c>
      <c r="B992" s="18">
        <v>1.6692493497685901</v>
      </c>
      <c r="C992" s="18">
        <v>1141.57439904696</v>
      </c>
      <c r="D992" s="19">
        <v>0.25</v>
      </c>
      <c r="E992" s="19">
        <v>0.22280416949911402</v>
      </c>
      <c r="F992" s="20">
        <v>0.108739826073115</v>
      </c>
      <c r="G992" s="20">
        <v>4.0999999999999996</v>
      </c>
      <c r="H992" s="21">
        <v>43388099.161599897</v>
      </c>
      <c r="I992" s="21">
        <v>2672457.2576301801</v>
      </c>
      <c r="J992">
        <f>560*(1+2.2*10^(-5)*H992/(G992*1000)/((D992-E992)*1000))</f>
        <v>564.79396820570548</v>
      </c>
      <c r="K992">
        <f>(J992*(D992-E992)*1000)^(1/2)</f>
        <v>123.93563259710724</v>
      </c>
      <c r="L992">
        <f>(D992+E992)/2*1000</f>
        <v>236.40208474955702</v>
      </c>
      <c r="M992">
        <f>0.8049-0.3393*F992+(0.2488+0.0393*F992+0.0732*F992*F992)*K992/L992</f>
        <v>0.90113408311203425</v>
      </c>
      <c r="N992">
        <f>H992/1000/(M992*G992*K992)*10^6</f>
        <v>94754787.803966984</v>
      </c>
      <c r="O992">
        <f t="shared" si="60"/>
        <v>18.366802931562745</v>
      </c>
      <c r="P992" s="18">
        <v>1141.57439904696</v>
      </c>
      <c r="Q992">
        <f>R992*B992*1000/K992</f>
        <v>1.5504994935297043</v>
      </c>
      <c r="R992">
        <f>LN(1/(1-F992))</f>
        <v>0.11511889197305242</v>
      </c>
      <c r="S992">
        <v>9</v>
      </c>
      <c r="T992">
        <v>18.137010440559301</v>
      </c>
      <c r="U992">
        <f t="shared" si="61"/>
        <v>75301487.023207843</v>
      </c>
      <c r="V992" s="10">
        <f t="shared" si="62"/>
        <v>0.20530150751859647</v>
      </c>
      <c r="W992">
        <f>6310.7*EXP(-2.62*(C992+273)*0.001-0.669*(D992-E992)/D992)*POWER(B992*(D992-E992)/D992/SQRT(J992*0.01*(D992-E992)),0.115)*POWER(((D992-E992)/D992),0.407)*1000000</f>
        <v>53499971.056210086</v>
      </c>
      <c r="X992" s="10">
        <f t="shared" si="63"/>
        <v>0.43538503651242133</v>
      </c>
      <c r="Y992">
        <f>(H992/N992)*U992</f>
        <v>34480456.995357089</v>
      </c>
      <c r="Z992" s="11">
        <f>ABS(H992-Y992)</f>
        <v>8907642.1662428081</v>
      </c>
      <c r="AA992">
        <v>39990313.166110501</v>
      </c>
      <c r="AB992" s="10">
        <f>ABS(AA992-H992)/H992</f>
        <v>7.8311473909798868E-2</v>
      </c>
      <c r="AD992" s="11"/>
    </row>
    <row r="993" spans="1:30" ht="15.6" x14ac:dyDescent="0.25">
      <c r="A993" s="12">
        <v>1</v>
      </c>
      <c r="B993" s="13">
        <v>1.6872450113373501</v>
      </c>
      <c r="C993" s="13">
        <v>1110.86308278662</v>
      </c>
      <c r="D993" s="14">
        <v>0.22350427306234999</v>
      </c>
      <c r="E993" s="14">
        <v>0.20015418158172801</v>
      </c>
      <c r="F993" s="12">
        <v>0.104425962710073</v>
      </c>
      <c r="G993" s="12">
        <v>4.1019527303699004</v>
      </c>
      <c r="H993" s="15">
        <v>36696699.984138198</v>
      </c>
      <c r="I993" s="15">
        <v>2008158.7483995401</v>
      </c>
      <c r="J993">
        <f>560*(1+2.2*10^(-5)*H993/(G993*1000)/((D993-E993)*1000))</f>
        <v>564.72017914110302</v>
      </c>
      <c r="K993">
        <f>(J993*(D993-E993)*1000)^(1/2)</f>
        <v>114.83147584133013</v>
      </c>
      <c r="L993">
        <f>(D993+E993)/2*1000</f>
        <v>211.829227322039</v>
      </c>
      <c r="M993">
        <f>0.8049-0.3393*F993+(0.2488+0.0393*F993+0.0732*F993*F993)*K993/L993</f>
        <v>0.90699884212541215</v>
      </c>
      <c r="N993">
        <f>H993/1000/(M993*G993*K993)*10^6</f>
        <v>85895157.580060884</v>
      </c>
      <c r="O993">
        <f t="shared" si="60"/>
        <v>18.268638012607166</v>
      </c>
      <c r="P993" s="13">
        <v>1110.86308278662</v>
      </c>
      <c r="Q993">
        <f>R993*B993*1000/K993</f>
        <v>1.6205217132316849</v>
      </c>
      <c r="R993">
        <f>LN(1/(1-F993))</f>
        <v>0.11029038385825085</v>
      </c>
      <c r="S993">
        <v>9</v>
      </c>
      <c r="T993">
        <v>18.206097549417599</v>
      </c>
      <c r="U993">
        <f t="shared" si="61"/>
        <v>80687768.112619489</v>
      </c>
      <c r="V993" s="10">
        <f t="shared" si="62"/>
        <v>6.0624948066341319E-2</v>
      </c>
      <c r="W993">
        <f>6310.7*EXP(-2.62*(C993+273)*0.001-0.669*(D993-E993)/D993)*POWER(B993*(D993-E993)/D993/SQRT(J993*0.01*(D993-E993)),0.115)*POWER(((D993-E993)/D993),0.407)*1000000</f>
        <v>57508349.129248656</v>
      </c>
      <c r="X993" s="10">
        <f t="shared" si="63"/>
        <v>0.3304820580176891</v>
      </c>
      <c r="Y993">
        <f>(H993/N993)*U993</f>
        <v>34471964.453393713</v>
      </c>
      <c r="Z993" s="11">
        <f>ABS(H993-Y993)</f>
        <v>2224735.5307444856</v>
      </c>
      <c r="AA993">
        <v>37209106.2181876</v>
      </c>
      <c r="AB993" s="10">
        <f>ABS(AA993-H993)/H993</f>
        <v>1.3963278285810029E-2</v>
      </c>
      <c r="AD993" s="11"/>
    </row>
    <row r="994" spans="1:30" ht="15.6" x14ac:dyDescent="0.25">
      <c r="A994" s="12">
        <v>2</v>
      </c>
      <c r="B994" s="13">
        <v>1.8724806382849299</v>
      </c>
      <c r="C994" s="13">
        <v>1093.71469629884</v>
      </c>
      <c r="D994" s="14">
        <v>0.200804569672208</v>
      </c>
      <c r="E994" s="14">
        <v>0.182072936735654</v>
      </c>
      <c r="F994" s="12">
        <v>9.3236470266038096E-2</v>
      </c>
      <c r="G994" s="12">
        <v>4.10354890403657</v>
      </c>
      <c r="H994" s="15">
        <v>33208349.366584498</v>
      </c>
      <c r="I994" s="15">
        <v>1660025.3050476699</v>
      </c>
      <c r="J994">
        <f>560*(1+2.2*10^(-5)*H994/(G994*1000)/((D994-E994)*1000))</f>
        <v>565.32258670589613</v>
      </c>
      <c r="K994">
        <f>(J994*(D994-E994)*1000)^(1/2)</f>
        <v>102.90488416454326</v>
      </c>
      <c r="L994">
        <f>(D994+E994)/2*1000</f>
        <v>191.43875320393101</v>
      </c>
      <c r="M994">
        <f>0.8049-0.3393*F994+(0.2488+0.0393*F994+0.0732*F994*F994)*K994/L994</f>
        <v>0.90931506260298056</v>
      </c>
      <c r="N994">
        <f>H994/1000/(M994*G994*K994)*10^6</f>
        <v>86484305.575313762</v>
      </c>
      <c r="O994">
        <f t="shared" si="60"/>
        <v>18.275473517004485</v>
      </c>
      <c r="P994" s="13">
        <v>1093.71469629884</v>
      </c>
      <c r="Q994">
        <f>R994*B994*1000/K994</f>
        <v>1.7809298816594701</v>
      </c>
      <c r="R994">
        <f>LN(1/(1-F994))</f>
        <v>9.7873579801178376E-2</v>
      </c>
      <c r="S994">
        <v>9</v>
      </c>
      <c r="T994">
        <v>18.245732185363</v>
      </c>
      <c r="U994">
        <f t="shared" si="61"/>
        <v>83950020.473323524</v>
      </c>
      <c r="V994" s="10">
        <f t="shared" si="62"/>
        <v>2.9303410429575429E-2</v>
      </c>
      <c r="W994">
        <f>6310.7*EXP(-2.62*(C994+273)*0.001-0.669*(D994-E994)/D994)*POWER(B994*(D994-E994)/D994/SQRT(J994*0.01*(D994-E994)),0.115)*POWER(((D994-E994)/D994),0.407)*1000000</f>
        <v>58545152.04442843</v>
      </c>
      <c r="X994" s="10">
        <f t="shared" si="63"/>
        <v>0.32305460909962297</v>
      </c>
      <c r="Y994">
        <f>(H994/N994)*U994</f>
        <v>32235231.47540674</v>
      </c>
      <c r="Z994" s="11">
        <f>ABS(H994-Y994)</f>
        <v>973117.89117775857</v>
      </c>
      <c r="AA994">
        <v>32620169.683031999</v>
      </c>
      <c r="AB994" s="10">
        <f>ABS(AA994-H994)/H994</f>
        <v>1.7711801241899382E-2</v>
      </c>
      <c r="AD994" s="11"/>
    </row>
    <row r="995" spans="1:30" ht="15.6" x14ac:dyDescent="0.25">
      <c r="A995" s="17" t="s">
        <v>23</v>
      </c>
      <c r="B995" s="18">
        <v>1.66924039633837</v>
      </c>
      <c r="C995" s="18">
        <v>1141.44921838606</v>
      </c>
      <c r="D995" s="19">
        <v>0.25</v>
      </c>
      <c r="E995" s="19">
        <v>0.22281396388252001</v>
      </c>
      <c r="F995" s="20">
        <v>0.108700664204238</v>
      </c>
      <c r="G995" s="20">
        <v>4.0999999999999996</v>
      </c>
      <c r="H995" s="21">
        <v>43348470.918164201</v>
      </c>
      <c r="I995" s="21">
        <v>2669687.0830806899</v>
      </c>
      <c r="J995">
        <f>560*(1+2.2*10^(-5)*H995/(G995*1000)/((D995-E995)*1000))</f>
        <v>564.79131522327521</v>
      </c>
      <c r="K995">
        <f>(J995*(D995-E995)*1000)^(1/2)</f>
        <v>123.91302229587893</v>
      </c>
      <c r="L995">
        <f>(D995+E995)/2*1000</f>
        <v>236.40698194126</v>
      </c>
      <c r="M995">
        <f>0.8049-0.3393*F995+(0.2488+0.0393*F995+0.0732*F995*F995)*K995/L995</f>
        <v>0.90111919243651795</v>
      </c>
      <c r="N995">
        <f>H995/1000/(M995*G995*K995)*10^6</f>
        <v>94687082.800004736</v>
      </c>
      <c r="O995">
        <f t="shared" si="60"/>
        <v>18.3660881475857</v>
      </c>
      <c r="P995" s="18">
        <v>1141.44921838606</v>
      </c>
      <c r="Q995">
        <f>R995*B995*1000/K995</f>
        <v>1.5501821897785224</v>
      </c>
      <c r="R995">
        <f>LN(1/(1-F995))</f>
        <v>0.11507495305413309</v>
      </c>
      <c r="S995">
        <v>9</v>
      </c>
      <c r="T995">
        <v>18.137291733051399</v>
      </c>
      <c r="U995">
        <f t="shared" si="61"/>
        <v>75322671.745563239</v>
      </c>
      <c r="V995" s="10">
        <f t="shared" si="62"/>
        <v>0.20450953268190167</v>
      </c>
      <c r="W995">
        <f>6310.7*EXP(-2.62*(C995+273)*0.001-0.669*(D995-E995)/D995)*POWER(B995*(D995-E995)/D995/SQRT(J995*0.01*(D995-E995)),0.115)*POWER(((D995-E995)/D995),0.407)*1000000</f>
        <v>53509950.795390427</v>
      </c>
      <c r="X995" s="10">
        <f t="shared" si="63"/>
        <v>0.43487591746370974</v>
      </c>
      <c r="Y995">
        <f>(H995/N995)*U995</f>
        <v>34483295.388215438</v>
      </c>
      <c r="Z995" s="11">
        <f>ABS(H995-Y995)</f>
        <v>8865175.5299487635</v>
      </c>
      <c r="AA995">
        <v>39988194.547748297</v>
      </c>
      <c r="AB995" s="10">
        <f>ABS(AA995-H995)/H995</f>
        <v>7.7517760124910323E-2</v>
      </c>
      <c r="AD995" s="11"/>
    </row>
    <row r="996" spans="1:30" ht="15.6" x14ac:dyDescent="0.25">
      <c r="A996" s="12">
        <v>1</v>
      </c>
      <c r="B996" s="13">
        <v>1.6872371570573801</v>
      </c>
      <c r="C996" s="13">
        <v>1110.7367148358201</v>
      </c>
      <c r="D996" s="14">
        <v>0.223516718263918</v>
      </c>
      <c r="E996" s="14">
        <v>0.20015016958690601</v>
      </c>
      <c r="F996" s="12">
        <v>0.104493746524954</v>
      </c>
      <c r="G996" s="12">
        <v>4.1019518336785703</v>
      </c>
      <c r="H996" s="15">
        <v>36701323.719891399</v>
      </c>
      <c r="I996" s="15">
        <v>1990615.17025921</v>
      </c>
      <c r="J996">
        <f>560*(1+2.2*10^(-5)*H996/(G996*1000)/((D996-E996)*1000))</f>
        <v>564.71745004013349</v>
      </c>
      <c r="K996">
        <f>(J996*(D996-E996)*1000)^(1/2)</f>
        <v>114.87165788444453</v>
      </c>
      <c r="L996">
        <f>(D996+E996)/2*1000</f>
        <v>211.83344392541201</v>
      </c>
      <c r="M996">
        <f>0.8049-0.3393*F996+(0.2488+0.0393*F996+0.0732*F996*F996)*K996/L996</f>
        <v>0.90702323617965941</v>
      </c>
      <c r="N996">
        <f>H996/1000/(M996*G996*K996)*10^6</f>
        <v>85873639.562309161</v>
      </c>
      <c r="O996">
        <f t="shared" si="60"/>
        <v>18.26838746631212</v>
      </c>
      <c r="P996" s="13">
        <v>1110.7367148358201</v>
      </c>
      <c r="Q996">
        <f>R996*B996*1000/K996</f>
        <v>1.621059057038299</v>
      </c>
      <c r="R996">
        <f>LN(1/(1-F996))</f>
        <v>0.11036607428403791</v>
      </c>
      <c r="S996">
        <v>9</v>
      </c>
      <c r="T996">
        <v>18.2063826869189</v>
      </c>
      <c r="U996">
        <f t="shared" si="61"/>
        <v>80710778.501611188</v>
      </c>
      <c r="V996" s="10">
        <f t="shared" si="62"/>
        <v>6.0121605268073516E-2</v>
      </c>
      <c r="W996">
        <f>6310.7*EXP(-2.62*(C996+273)*0.001-0.669*(D996-E996)/D996)*POWER(B996*(D996-E996)/D996/SQRT(J996*0.01*(D996-E996)),0.115)*POWER(((D996-E996)/D996),0.407)*1000000</f>
        <v>57541924.289297059</v>
      </c>
      <c r="X996" s="10">
        <f t="shared" si="63"/>
        <v>0.32992330844967688</v>
      </c>
      <c r="Y996">
        <f>(H996/N996)*U996</f>
        <v>34494781.222388305</v>
      </c>
      <c r="Z996" s="11">
        <f>ABS(H996-Y996)</f>
        <v>2206542.4975030944</v>
      </c>
      <c r="AA996">
        <v>37233880.786811002</v>
      </c>
      <c r="AB996" s="10">
        <f>ABS(AA996-H996)/H996</f>
        <v>1.4510568364894342E-2</v>
      </c>
      <c r="AD996" s="11"/>
    </row>
    <row r="997" spans="1:30" ht="15.6" x14ac:dyDescent="0.25">
      <c r="A997" s="12">
        <v>2</v>
      </c>
      <c r="B997" s="13">
        <v>1.8724806886828</v>
      </c>
      <c r="C997" s="13">
        <v>1093.5836915069401</v>
      </c>
      <c r="D997" s="14">
        <v>0.20081352512253697</v>
      </c>
      <c r="E997" s="14">
        <v>0.18209428248645598</v>
      </c>
      <c r="F997" s="12">
        <v>9.3170644557971596E-2</v>
      </c>
      <c r="G997" s="12">
        <v>4.1035482877107299</v>
      </c>
      <c r="H997" s="15">
        <v>32618581.956500601</v>
      </c>
      <c r="I997" s="15">
        <v>1628548.8896878399</v>
      </c>
      <c r="J997">
        <f>560*(1+2.2*10^(-5)*H997/(G997*1000)/((D997-E997)*1000))</f>
        <v>565.23152087737333</v>
      </c>
      <c r="K997">
        <f>(J997*(D997-E997)*1000)^(1/2)</f>
        <v>102.86255871241309</v>
      </c>
      <c r="L997">
        <f>(D997+E997)/2*1000</f>
        <v>191.45390380449649</v>
      </c>
      <c r="M997">
        <f>0.8049-0.3393*F997+(0.2488+0.0393*F997+0.0732*F997*F997)*K997/L997</f>
        <v>0.90926880463495041</v>
      </c>
      <c r="N997">
        <f>H997/1000/(M997*G997*K997)*10^6</f>
        <v>84987668.228635684</v>
      </c>
      <c r="O997">
        <f t="shared" si="60"/>
        <v>18.258016724266408</v>
      </c>
      <c r="P997" s="13">
        <v>1093.5836915069401</v>
      </c>
      <c r="Q997">
        <f>R997*B997*1000/K997</f>
        <v>1.7803413042851308</v>
      </c>
      <c r="R997">
        <f>LN(1/(1-F997))</f>
        <v>9.7800988307648079E-2</v>
      </c>
      <c r="S997">
        <v>9</v>
      </c>
      <c r="T997">
        <v>18.246056626714701</v>
      </c>
      <c r="U997">
        <f t="shared" si="61"/>
        <v>83977261.750300616</v>
      </c>
      <c r="V997" s="10">
        <f t="shared" si="62"/>
        <v>1.1888859871020934E-2</v>
      </c>
      <c r="W997">
        <f>6310.7*EXP(-2.62*(C997+273)*0.001-0.669*(D997-E997)/D997)*POWER(B997*(D997-E997)/D997/SQRT(J997*0.01*(D997-E997)),0.115)*POWER(((D997-E997)/D997),0.407)*1000000</f>
        <v>58549011.956794396</v>
      </c>
      <c r="X997" s="10">
        <f t="shared" si="63"/>
        <v>0.31108814752647923</v>
      </c>
      <c r="Y997">
        <f>(H997/N997)*U997</f>
        <v>32230784.206428353</v>
      </c>
      <c r="Z997" s="11">
        <f>ABS(H997-Y997)</f>
        <v>387797.75007224828</v>
      </c>
      <c r="AA997">
        <v>32616660.4345253</v>
      </c>
      <c r="AB997" s="10">
        <f>ABS(AA997-H997)/H997</f>
        <v>5.8908813935066338E-5</v>
      </c>
      <c r="AD997" s="11"/>
    </row>
    <row r="998" spans="1:30" ht="15.6" x14ac:dyDescent="0.25">
      <c r="A998" s="17" t="s">
        <v>23</v>
      </c>
      <c r="B998" s="18">
        <v>1.2078621580534601</v>
      </c>
      <c r="C998" s="18">
        <v>1114.24185127235</v>
      </c>
      <c r="D998" s="19">
        <v>0.25</v>
      </c>
      <c r="E998" s="19">
        <v>0.21756887244826001</v>
      </c>
      <c r="F998" s="20">
        <v>0.12967264115050001</v>
      </c>
      <c r="G998" s="20">
        <v>4.05</v>
      </c>
      <c r="H998" s="21">
        <v>44651592.224434704</v>
      </c>
      <c r="I998" s="21">
        <v>2922143.84950299</v>
      </c>
      <c r="J998">
        <f>560*(1+2.2*10^(-5)*H998/(G998*1000)/((D998-E998)*1000))</f>
        <v>564.1882306072024</v>
      </c>
      <c r="K998">
        <f>(J998*(D998-E998)*1000)^(1/2)</f>
        <v>135.26736661151008</v>
      </c>
      <c r="L998">
        <f>(D998+E998)/2*1000</f>
        <v>233.78443622412999</v>
      </c>
      <c r="M998">
        <f>0.8049-0.3393*F998+(0.2488+0.0393*F998+0.0732*F998*F998)*K998/L998</f>
        <v>0.90851821430745039</v>
      </c>
      <c r="N998">
        <f>H998/1000/(M998*G998*K998)*10^6</f>
        <v>89712973.793365687</v>
      </c>
      <c r="O998">
        <f t="shared" si="60"/>
        <v>18.312125951947881</v>
      </c>
      <c r="P998" s="18">
        <v>1114.24185127235</v>
      </c>
      <c r="Q998">
        <f>R998*B998*1000/K998</f>
        <v>1.2401733181765098</v>
      </c>
      <c r="R998">
        <f>LN(1/(1-F998))</f>
        <v>0.13888586356736415</v>
      </c>
      <c r="S998">
        <v>9</v>
      </c>
      <c r="T998">
        <v>18.2011426128403</v>
      </c>
      <c r="U998">
        <f t="shared" si="61"/>
        <v>80288954.203822643</v>
      </c>
      <c r="V998" s="10">
        <f t="shared" si="62"/>
        <v>0.1050463404685394</v>
      </c>
      <c r="W998">
        <f>6310.7*EXP(-2.62*(C998+273)*0.001-0.669*(D998-E998)/D998)*POWER(B998*(D998-E998)/D998/SQRT(J998*0.01*(D998-E998)),0.115)*POWER(((D998-E998)/D998),0.407)*1000000</f>
        <v>59258957.768403098</v>
      </c>
      <c r="X998" s="10">
        <f t="shared" si="63"/>
        <v>0.33946055667608105</v>
      </c>
      <c r="Y998">
        <f>(H998/N998)*U998</f>
        <v>39961105.865164347</v>
      </c>
      <c r="Z998" s="11">
        <f>ABS(H998-Y998)</f>
        <v>4690486.3592703566</v>
      </c>
      <c r="AA998">
        <v>44619727.229927398</v>
      </c>
      <c r="AB998" s="10">
        <f>ABS(AA998-H998)/H998</f>
        <v>7.1363624273778606E-4</v>
      </c>
      <c r="AD998" s="11"/>
    </row>
    <row r="999" spans="1:30" ht="15.6" x14ac:dyDescent="0.25">
      <c r="A999" s="17" t="s">
        <v>23</v>
      </c>
      <c r="B999" s="18">
        <v>1.2068031677094599</v>
      </c>
      <c r="C999" s="18">
        <v>1110.42619203142</v>
      </c>
      <c r="D999" s="19">
        <v>0.25</v>
      </c>
      <c r="E999" s="19">
        <v>0.21876107827652799</v>
      </c>
      <c r="F999" s="20">
        <v>0.124905724604046</v>
      </c>
      <c r="G999" s="20">
        <v>4.05</v>
      </c>
      <c r="H999" s="21">
        <v>45299915.822723702</v>
      </c>
      <c r="I999" s="21">
        <v>2925999.2298561898</v>
      </c>
      <c r="J999">
        <f>560*(1+2.2*10^(-5)*H999/(G999*1000)/((D999-E999)*1000))</f>
        <v>564.41120300617627</v>
      </c>
      <c r="K999">
        <f>(J999*(D999-E999)*1000)^(1/2)</f>
        <v>132.78402535907927</v>
      </c>
      <c r="L999">
        <f>(D999+E999)/2*1000</f>
        <v>234.380539138264</v>
      </c>
      <c r="M999">
        <f>0.8049-0.3393*F999+(0.2488+0.0393*F999+0.0732*F999*F999)*K999/L999</f>
        <v>0.90690057798992818</v>
      </c>
      <c r="N999">
        <f>H999/1000/(M999*G999*K999)*10^6</f>
        <v>92883134.484580979</v>
      </c>
      <c r="O999">
        <f t="shared" si="60"/>
        <v>18.346852642465144</v>
      </c>
      <c r="P999" s="18">
        <v>1110.42619203142</v>
      </c>
      <c r="Q999">
        <f>R999*B999*1000/K999</f>
        <v>1.2126164213598876</v>
      </c>
      <c r="R999">
        <f>LN(1/(1-F999))</f>
        <v>0.13342365511875437</v>
      </c>
      <c r="S999">
        <v>9</v>
      </c>
      <c r="T999">
        <v>18.2108045513687</v>
      </c>
      <c r="U999">
        <f t="shared" si="61"/>
        <v>81068460.852408782</v>
      </c>
      <c r="V999" s="10">
        <f t="shared" si="62"/>
        <v>0.12719934246118156</v>
      </c>
      <c r="W999">
        <f>6310.7*EXP(-2.62*(C999+273)*0.001-0.669*(D999-E999)/D999)*POWER(B999*(D999-E999)/D999/SQRT(J999*0.01*(D999-E999)),0.115)*POWER(((D999-E999)/D999),0.407)*1000000</f>
        <v>59002711.887301952</v>
      </c>
      <c r="X999" s="10">
        <f t="shared" si="63"/>
        <v>0.36476398848171226</v>
      </c>
      <c r="Y999">
        <f>(H999/N999)*U999</f>
        <v>39537796.316526376</v>
      </c>
      <c r="Z999" s="11">
        <f>ABS(H999-Y999)</f>
        <v>5762119.5061973259</v>
      </c>
      <c r="AA999">
        <v>43945298.498430297</v>
      </c>
      <c r="AB999" s="10">
        <f>ABS(AA999-H999)/H999</f>
        <v>2.9903307758772722E-2</v>
      </c>
      <c r="AD999" s="11"/>
    </row>
    <row r="1000" spans="1:30" ht="15.6" x14ac:dyDescent="0.25">
      <c r="A1000" s="30" t="s">
        <v>24</v>
      </c>
      <c r="B1000" s="18">
        <v>0.5</v>
      </c>
      <c r="C1000" s="18">
        <v>1114.02955047347</v>
      </c>
      <c r="D1000" s="19">
        <v>0.25</v>
      </c>
      <c r="E1000" s="19">
        <v>0.22051414420601601</v>
      </c>
      <c r="F1000" s="20">
        <v>0.117896264670068</v>
      </c>
      <c r="G1000" s="20">
        <v>3.9</v>
      </c>
      <c r="H1000" s="21">
        <v>43323999.3945935</v>
      </c>
      <c r="I1000" s="21">
        <v>2742996.5973606398</v>
      </c>
      <c r="J1000">
        <f>560*(1+2.2*10^(-5)*H1000/(G1000*1000)/((D1000-E1000)*1000))</f>
        <v>564.64152725198039</v>
      </c>
      <c r="K1000">
        <f>(J1000*(D1000-E1000)*1000)^(1/2)</f>
        <v>129.03076628404085</v>
      </c>
      <c r="L1000">
        <f>(D1000+E1000)/2*1000</f>
        <v>235.257072103008</v>
      </c>
      <c r="M1000">
        <f>0.8049-0.3393*F1000+(0.2488+0.0393*F1000+0.0732*F1000*F1000)*K1000/L1000</f>
        <v>0.90445567499355983</v>
      </c>
      <c r="N1000">
        <f>H1000/1000/(M1000*G1000*K1000)*10^6</f>
        <v>95188255.912560269</v>
      </c>
      <c r="O1000">
        <f t="shared" si="60"/>
        <v>18.371367129888821</v>
      </c>
      <c r="P1000" s="18">
        <v>1114.02955047347</v>
      </c>
      <c r="Q1000">
        <f>R1000*B1000*1000/K1000</f>
        <v>0.48610738256949843</v>
      </c>
      <c r="R1000">
        <f>LN(1/(1-F1000))</f>
        <v>0.12544561613854358</v>
      </c>
      <c r="S1000">
        <v>9</v>
      </c>
      <c r="T1000">
        <v>18.215998153685</v>
      </c>
      <c r="U1000">
        <f t="shared" si="61"/>
        <v>81490593.444007635</v>
      </c>
      <c r="V1000" s="10">
        <f t="shared" si="62"/>
        <v>0.14390076104698543</v>
      </c>
      <c r="W1000">
        <f>6310.7*EXP(-2.62*(C1000+273)*0.001-0.669*(D1000-E1000)/D1000)*POWER(B1000*(D1000-E1000)/D1000/SQRT(J1000*0.01*(D1000-E1000)),0.115)*POWER(((D1000-E1000)/D1000),0.407)*1000000</f>
        <v>51658488.456810899</v>
      </c>
      <c r="X1000" s="10">
        <f t="shared" si="63"/>
        <v>0.45730187026155539</v>
      </c>
      <c r="Y1000">
        <f>(H1000/N1000)*U1000</f>
        <v>37089642.910112359</v>
      </c>
      <c r="Z1000" s="11">
        <f>ABS(H1000-Y1000)</f>
        <v>6234356.484481141</v>
      </c>
      <c r="AA1000">
        <v>40784540.751915298</v>
      </c>
      <c r="AB1000" s="10">
        <f>ABS(AA1000-H1000)/H1000</f>
        <v>5.8615517453707335E-2</v>
      </c>
      <c r="AD1000" s="11"/>
    </row>
    <row r="1001" spans="1:30" ht="15.6" x14ac:dyDescent="0.25">
      <c r="A1001" s="17" t="s">
        <v>24</v>
      </c>
      <c r="B1001" s="18">
        <v>0.5</v>
      </c>
      <c r="C1001" s="18">
        <v>1125.06571360775</v>
      </c>
      <c r="D1001" s="19">
        <v>0.25</v>
      </c>
      <c r="E1001" s="19">
        <v>0.220484024834184</v>
      </c>
      <c r="F1001" s="20">
        <v>0.11801669398567</v>
      </c>
      <c r="G1001" s="20">
        <v>3.9</v>
      </c>
      <c r="H1001" s="21">
        <v>41737425.955851197</v>
      </c>
      <c r="I1001" s="21">
        <v>2643182.7653733399</v>
      </c>
      <c r="J1001">
        <f>560*(1+2.2*10^(-5)*H1001/(G1001*1000)/((D1001-E1001)*1000))</f>
        <v>564.46698635784276</v>
      </c>
      <c r="K1001">
        <f>(J1001*(D1001-E1001)*1000)^(1/2)</f>
        <v>129.07669639118086</v>
      </c>
      <c r="L1001">
        <f>(D1001+E1001)/2*1000</f>
        <v>235.24201241709201</v>
      </c>
      <c r="M1001">
        <f>0.8049-0.3393*F1001+(0.2488+0.0393*F1001+0.0732*F1001*F1001)*K1001/L1001</f>
        <v>0.90447716609091744</v>
      </c>
      <c r="N1001">
        <f>H1001/1000/(M1001*G1001*K1001)*10^6</f>
        <v>91667546.117832139</v>
      </c>
      <c r="O1001">
        <f t="shared" si="60"/>
        <v>18.333678960929429</v>
      </c>
      <c r="P1001" s="18">
        <v>1125.06571360775</v>
      </c>
      <c r="Q1001">
        <f>R1001*B1001*1000/K1001</f>
        <v>0.4864632969659986</v>
      </c>
      <c r="R1001">
        <f>LN(1/(1-F1001))</f>
        <v>0.12558215057586611</v>
      </c>
      <c r="S1001">
        <v>9</v>
      </c>
      <c r="T1001">
        <v>18.190631830505001</v>
      </c>
      <c r="U1001">
        <f t="shared" si="61"/>
        <v>79449474.007624432</v>
      </c>
      <c r="V1001" s="10">
        <f t="shared" si="62"/>
        <v>0.13328678062901608</v>
      </c>
      <c r="W1001">
        <f>6310.7*EXP(-2.62*(C1001+273)*0.001-0.669*(D1001-E1001)/D1001)*POWER(B1001*(D1001-E1001)/D1001/SQRT(J1001*0.01*(D1001-E1001)),0.115)*POWER(((D1001-E1001)/D1001),0.407)*1000000</f>
        <v>50206836.153407142</v>
      </c>
      <c r="X1001" s="10">
        <f t="shared" si="63"/>
        <v>0.45229431483995647</v>
      </c>
      <c r="Y1001">
        <f>(H1001/N1001)*U1001</f>
        <v>36174378.818453856</v>
      </c>
      <c r="Z1001" s="11">
        <f>ABS(H1001-Y1001)</f>
        <v>5563047.1373973414</v>
      </c>
      <c r="AA1001">
        <v>40327491.127923302</v>
      </c>
      <c r="AB1001" s="10">
        <f>ABS(AA1001-H1001)/H1001</f>
        <v>3.3781068085494505E-2</v>
      </c>
      <c r="AD1001" s="11"/>
    </row>
    <row r="1002" spans="1:30" ht="15.6" x14ac:dyDescent="0.25">
      <c r="A1002" s="17" t="s">
        <v>24</v>
      </c>
      <c r="B1002" s="18">
        <v>2.0572490772249901</v>
      </c>
      <c r="C1002" s="18">
        <v>1093.15075693265</v>
      </c>
      <c r="D1002" s="19">
        <v>0.25</v>
      </c>
      <c r="E1002" s="19">
        <v>0.233068848610644</v>
      </c>
      <c r="F1002" s="20">
        <v>6.7697526546805303E-2</v>
      </c>
      <c r="G1002" s="20">
        <v>2.4</v>
      </c>
      <c r="H1002" s="21">
        <v>20955882.018587701</v>
      </c>
      <c r="I1002" s="21">
        <v>1110643.2683944199</v>
      </c>
      <c r="J1002">
        <f>560*(1+2.2*10^(-5)*H1002/(G1002*1000)/((D1002-E1002)*1000))</f>
        <v>566.35358607466264</v>
      </c>
      <c r="K1002">
        <f>(J1002*(D1002-E1002)*1000)^(1/2)</f>
        <v>97.923532951659652</v>
      </c>
      <c r="L1002">
        <f>(D1002+E1002)/2*1000</f>
        <v>241.53442430532201</v>
      </c>
      <c r="M1002">
        <f>0.8049-0.3393*F1002+(0.2488+0.0393*F1002+0.0732*F1002*F1002)*K1002/L1002</f>
        <v>0.88401403164724135</v>
      </c>
      <c r="N1002">
        <f>H1002/1000/(M1002*G1002*K1002)*10^6</f>
        <v>100866852.86535726</v>
      </c>
      <c r="O1002">
        <f t="shared" si="60"/>
        <v>18.429311916637058</v>
      </c>
      <c r="P1002" s="18">
        <v>1093.15075693265</v>
      </c>
      <c r="Q1002">
        <f>R1002*B1002*1000/K1002</f>
        <v>1.4726694314419189</v>
      </c>
      <c r="R1002">
        <f>LN(1/(1-F1002))</f>
        <v>7.009797461726279E-2</v>
      </c>
      <c r="S1002">
        <v>9</v>
      </c>
      <c r="T1002">
        <v>18.249928991642498</v>
      </c>
      <c r="U1002">
        <f t="shared" si="61"/>
        <v>84303082.795282468</v>
      </c>
      <c r="V1002" s="10">
        <f t="shared" si="62"/>
        <v>0.16421420515801208</v>
      </c>
      <c r="W1002">
        <f>6310.7*EXP(-2.62*(C1002+273)*0.001-0.669*(D1002-E1002)/D1002)*POWER(B1002*(D1002-E1002)/D1002/SQRT(J1002*0.01*(D1002-E1002)),0.115)*POWER(((D1002-E1002)/D1002),0.407)*1000000</f>
        <v>51303798.393874139</v>
      </c>
      <c r="X1002" s="10">
        <f t="shared" si="63"/>
        <v>0.4913710804246334</v>
      </c>
      <c r="Y1002">
        <f>(H1002/N1002)*U1002</f>
        <v>17514628.509520244</v>
      </c>
      <c r="Z1002" s="11">
        <f>ABS(H1002-Y1002)</f>
        <v>3441253.5090674572</v>
      </c>
      <c r="AA1002">
        <v>19519681.0995409</v>
      </c>
      <c r="AB1002" s="10">
        <f>ABS(AA1002-H1002)/H1002</f>
        <v>6.8534501090094985E-2</v>
      </c>
      <c r="AD1002" s="11"/>
    </row>
    <row r="1003" spans="1:30" ht="15.6" x14ac:dyDescent="0.25">
      <c r="A1003" s="17" t="s">
        <v>24</v>
      </c>
      <c r="B1003" s="18">
        <v>2.1282143982326902</v>
      </c>
      <c r="C1003" s="18">
        <v>1096.74184415677</v>
      </c>
      <c r="D1003" s="19">
        <v>0.25</v>
      </c>
      <c r="E1003" s="19">
        <v>0.226303987287713</v>
      </c>
      <c r="F1003" s="20">
        <v>9.47461523881927E-2</v>
      </c>
      <c r="G1003" s="20">
        <v>3.7</v>
      </c>
      <c r="H1003" s="21">
        <v>37927871.546799101</v>
      </c>
      <c r="I1003" s="21">
        <v>2232536.6830447698</v>
      </c>
      <c r="J1003">
        <f>560*(1+2.2*10^(-5)*H1003/(G1003*1000)/((D1003-E1003)*1000))</f>
        <v>565.3295701267607</v>
      </c>
      <c r="K1003">
        <f>(J1003*(D1003-E1003)*1000)^(1/2)</f>
        <v>115.74133522797922</v>
      </c>
      <c r="L1003">
        <f>(D1003+E1003)/2*1000</f>
        <v>238.15199364385651</v>
      </c>
      <c r="M1003">
        <f>0.8049-0.3393*F1003+(0.2488+0.0393*F1003+0.0732*F1003*F1003)*K1003/L1003</f>
        <v>0.89579784833825526</v>
      </c>
      <c r="N1003">
        <f>H1003/1000/(M1003*G1003*K1003)*10^6</f>
        <v>98868568.064890727</v>
      </c>
      <c r="O1003">
        <f t="shared" si="60"/>
        <v>18.409301930759341</v>
      </c>
      <c r="P1003" s="18">
        <v>1096.74184415677</v>
      </c>
      <c r="Q1003">
        <f>R1003*B1003*1000/K1003</f>
        <v>1.8303072573730566</v>
      </c>
      <c r="R1003">
        <f>LN(1/(1-F1003))</f>
        <v>9.9539880014784213E-2</v>
      </c>
      <c r="S1003">
        <v>9</v>
      </c>
      <c r="T1003">
        <v>18.237915385624099</v>
      </c>
      <c r="U1003">
        <f t="shared" si="61"/>
        <v>83296358.077585176</v>
      </c>
      <c r="V1003" s="10">
        <f t="shared" si="62"/>
        <v>0.15750415214959917</v>
      </c>
      <c r="W1003">
        <f>6310.7*EXP(-2.62*(C1003+273)*0.001-0.669*(D1003-E1003)/D1003)*POWER(B1003*(D1003-E1003)/D1003/SQRT(J1003*0.01*(D1003-E1003)),0.115)*POWER(((D1003-E1003)/D1003),0.407)*1000000</f>
        <v>58580385.085339777</v>
      </c>
      <c r="X1003" s="10">
        <f t="shared" si="63"/>
        <v>0.4074923281290822</v>
      </c>
      <c r="Y1003">
        <f>(H1003/N1003)*U1003</f>
        <v>31954074.295981601</v>
      </c>
      <c r="Z1003" s="11">
        <f>ABS(H1003-Y1003)</f>
        <v>5973797.2508175001</v>
      </c>
      <c r="AA1003">
        <v>32821492.942035999</v>
      </c>
      <c r="AB1003" s="10">
        <f>ABS(AA1003-H1003)/H1003</f>
        <v>0.13463393532279697</v>
      </c>
      <c r="AD1003" s="11"/>
    </row>
    <row r="1004" spans="1:30" ht="15.6" x14ac:dyDescent="0.25">
      <c r="A1004" s="17" t="s">
        <v>22</v>
      </c>
      <c r="B1004" s="18">
        <v>1.6434374494739401</v>
      </c>
      <c r="C1004" s="18">
        <v>1100.0695586270499</v>
      </c>
      <c r="D1004" s="19">
        <v>0.25</v>
      </c>
      <c r="E1004" s="19">
        <v>0.22126753229542201</v>
      </c>
      <c r="F1004" s="20">
        <v>0.11488391725141101</v>
      </c>
      <c r="G1004" s="20">
        <v>3.85</v>
      </c>
      <c r="H1004" s="21">
        <v>39947244.797978297</v>
      </c>
      <c r="I1004" s="21">
        <v>2506450.2627651999</v>
      </c>
      <c r="J1004">
        <f>560*(1+2.2*10^(-5)*H1004/(G1004*1000)/((D1004-E1004)*1000))</f>
        <v>564.4490151235135</v>
      </c>
      <c r="K1004">
        <f>(J1004*(D1004-E1004)*1000)^(1/2)</f>
        <v>127.34996308565309</v>
      </c>
      <c r="L1004">
        <f>(D1004+E1004)/2*1000</f>
        <v>235.63376614771101</v>
      </c>
      <c r="M1004">
        <f>0.8049-0.3393*F1004+(0.2488+0.0393*F1004+0.0732*F1004*F1004)*K1004/L1004</f>
        <v>0.90334791105866863</v>
      </c>
      <c r="N1004">
        <f>H1004/1000/(M1004*G1004*K1004)*10^6</f>
        <v>90192875.548693627</v>
      </c>
      <c r="O1004">
        <f t="shared" si="60"/>
        <v>18.317460996865627</v>
      </c>
      <c r="P1004" s="18">
        <v>1100.0695586270499</v>
      </c>
      <c r="Q1004">
        <f>R1004*B1004*1000/K1004</f>
        <v>1.5748674706284689</v>
      </c>
      <c r="R1004">
        <f>LN(1/(1-F1004))</f>
        <v>0.12203647562828135</v>
      </c>
      <c r="S1004">
        <v>9</v>
      </c>
      <c r="T1004">
        <v>18.231357616480501</v>
      </c>
      <c r="U1004">
        <f t="shared" si="61"/>
        <v>82751906.934408665</v>
      </c>
      <c r="V1004" s="10">
        <f t="shared" si="62"/>
        <v>8.2500625121634003E-2</v>
      </c>
      <c r="W1004">
        <f>6310.7*EXP(-2.62*(C1004+273)*0.001-0.669*(D1004-E1004)/D1004)*POWER(B1004*(D1004-E1004)/D1004/SQRT(J1004*0.01*(D1004-E1004)),0.115)*POWER(((D1004-E1004)/D1004),0.407)*1000000</f>
        <v>60830149.477150589</v>
      </c>
      <c r="X1004" s="10">
        <f t="shared" si="63"/>
        <v>0.32555482783881962</v>
      </c>
      <c r="Y1004">
        <f>(H1004/N1004)*U1004</f>
        <v>36651572.13025815</v>
      </c>
      <c r="Z1004" s="11">
        <f>ABS(H1004-Y1004)</f>
        <v>3295672.6677201465</v>
      </c>
      <c r="AA1004">
        <v>38669079.696710303</v>
      </c>
      <c r="AB1004" s="10">
        <f>ABS(AA1004-H1004)/H1004</f>
        <v>3.1996326848871451E-2</v>
      </c>
      <c r="AD1004" s="11"/>
    </row>
    <row r="1005" spans="1:30" ht="15.6" x14ac:dyDescent="0.25">
      <c r="A1005" s="17" t="s">
        <v>22</v>
      </c>
      <c r="B1005" s="18">
        <v>1.6450600081981099</v>
      </c>
      <c r="C1005" s="18">
        <v>1103.77971034391</v>
      </c>
      <c r="D1005" s="19">
        <v>0.25</v>
      </c>
      <c r="E1005" s="19">
        <v>0.21872951393182699</v>
      </c>
      <c r="F1005" s="20">
        <v>0.12503193150009201</v>
      </c>
      <c r="G1005" s="20">
        <v>3.85</v>
      </c>
      <c r="H1005" s="21">
        <v>40692027.243294902</v>
      </c>
      <c r="I1005" s="21">
        <v>2628878.2681730101</v>
      </c>
      <c r="J1005">
        <f>560*(1+2.2*10^(-5)*H1005/(G1005*1000)/((D1005-E1005)*1000))</f>
        <v>564.16413377440517</v>
      </c>
      <c r="K1005">
        <f>(J1005*(D1005-E1005)*1000)^(1/2)</f>
        <v>132.82201129841181</v>
      </c>
      <c r="L1005">
        <f>(D1005+E1005)/2*1000</f>
        <v>234.3647569659135</v>
      </c>
      <c r="M1005">
        <f>0.8049-0.3393*F1005+(0.2488+0.0393*F1005+0.0732*F1005*F1005)*K1005/L1005</f>
        <v>0.90691290451421802</v>
      </c>
      <c r="N1005">
        <f>H1005/1000/(M1005*G1005*K1005)*10^6</f>
        <v>87743097.77773875</v>
      </c>
      <c r="O1005">
        <f t="shared" si="60"/>
        <v>18.289923759413014</v>
      </c>
      <c r="P1005" s="18">
        <v>1103.77971034391</v>
      </c>
      <c r="Q1005">
        <f>R1005*B1005*1000/K1005</f>
        <v>1.6542980053014815</v>
      </c>
      <c r="R1005">
        <f>LN(1/(1-F1005))</f>
        <v>0.13356788643337586</v>
      </c>
      <c r="S1005">
        <v>9</v>
      </c>
      <c r="T1005">
        <v>18.2208411008022</v>
      </c>
      <c r="U1005">
        <f t="shared" si="61"/>
        <v>81886205.26895231</v>
      </c>
      <c r="V1005" s="10">
        <f t="shared" si="62"/>
        <v>6.6750464220245345E-2</v>
      </c>
      <c r="W1005">
        <f>6310.7*EXP(-2.62*(C1005+273)*0.001-0.669*(D1005-E1005)/D1005)*POWER(B1005*(D1005-E1005)/D1005/SQRT(J1005*0.01*(D1005-E1005)),0.115)*POWER(((D1005-E1005)/D1005),0.407)*1000000</f>
        <v>62242262.58359351</v>
      </c>
      <c r="X1005" s="10">
        <f t="shared" si="63"/>
        <v>0.29063066885034278</v>
      </c>
      <c r="Y1005">
        <f>(H1005/N1005)*U1005</f>
        <v>37975815.534742095</v>
      </c>
      <c r="Z1005" s="11">
        <f>ABS(H1005-Y1005)</f>
        <v>2716211.7085528076</v>
      </c>
      <c r="AA1005">
        <v>40266163.228324302</v>
      </c>
      <c r="AB1005" s="10">
        <f>ABS(AA1005-H1005)/H1005</f>
        <v>1.0465539414499755E-2</v>
      </c>
      <c r="AD1005" s="11"/>
    </row>
    <row r="1006" spans="1:30" ht="15.6" x14ac:dyDescent="0.25">
      <c r="A1006" s="17" t="s">
        <v>22</v>
      </c>
      <c r="B1006" s="18">
        <v>1.64711733847919</v>
      </c>
      <c r="C1006" s="18">
        <v>1095.2944934700499</v>
      </c>
      <c r="D1006" s="19">
        <v>0.25</v>
      </c>
      <c r="E1006" s="19">
        <v>0.215773490243611</v>
      </c>
      <c r="F1006" s="20">
        <v>0.13685129850615399</v>
      </c>
      <c r="G1006" s="20">
        <v>2.75</v>
      </c>
      <c r="H1006" s="21">
        <v>31887301.353570901</v>
      </c>
      <c r="I1006" s="21">
        <v>2127486.4327086201</v>
      </c>
      <c r="J1006">
        <f>560*(1+2.2*10^(-5)*H1006/(G1006*1000)/((D1006-E1006)*1000))</f>
        <v>564.17381471499095</v>
      </c>
      <c r="K1006">
        <f>(J1006*(D1006-E1006)*1000)^(1/2)</f>
        <v>138.95934863708104</v>
      </c>
      <c r="L1006">
        <f>(D1006+E1006)/2*1000</f>
        <v>232.88674512180552</v>
      </c>
      <c r="M1006">
        <f>0.8049-0.3393*F1006+(0.2488+0.0393*F1006+0.0732*F1006*F1006)*K1006/L1006</f>
        <v>0.91094796357796914</v>
      </c>
      <c r="N1006">
        <f>H1006/1000/(M1006*G1006*K1006)*10^6</f>
        <v>91601742.104482457</v>
      </c>
      <c r="O1006">
        <f t="shared" si="60"/>
        <v>18.332960848071394</v>
      </c>
      <c r="P1006" s="18">
        <v>1095.2944934700499</v>
      </c>
      <c r="Q1006">
        <f>R1006*B1006*1000/K1006</f>
        <v>1.7444198818817764</v>
      </c>
      <c r="R1006">
        <f>LN(1/(1-F1006))</f>
        <v>0.14716829510135598</v>
      </c>
      <c r="S1006">
        <v>9</v>
      </c>
      <c r="T1006">
        <v>18.2393029690984</v>
      </c>
      <c r="U1006">
        <f t="shared" si="61"/>
        <v>83412018.953525469</v>
      </c>
      <c r="V1006" s="10">
        <f t="shared" si="62"/>
        <v>8.9405757606833017E-2</v>
      </c>
      <c r="W1006">
        <f>6310.7*EXP(-2.62*(C1006+273)*0.001-0.669*(D1006-E1006)/D1006)*POWER(B1006*(D1006-E1006)/D1006/SQRT(J1006*0.01*(D1006-E1006)),0.115)*POWER(((D1006-E1006)/D1006),0.407)*1000000</f>
        <v>65854926.755460471</v>
      </c>
      <c r="X1006" s="10">
        <f t="shared" si="63"/>
        <v>0.28107342456058032</v>
      </c>
      <c r="Y1006">
        <f>(H1006/N1006)*U1006</f>
        <v>29036393.018017504</v>
      </c>
      <c r="Z1006" s="11">
        <f>ABS(H1006-Y1006)</f>
        <v>2850908.3355533965</v>
      </c>
      <c r="AA1006">
        <v>30036960.622283898</v>
      </c>
      <c r="AB1006" s="10">
        <f>ABS(AA1006-H1006)/H1006</f>
        <v>5.8027511038647117E-2</v>
      </c>
      <c r="AD1006" s="11"/>
    </row>
    <row r="1007" spans="1:30" ht="15.6" x14ac:dyDescent="0.25">
      <c r="A1007" s="17" t="s">
        <v>26</v>
      </c>
      <c r="B1007" s="18">
        <v>2.1155008350856099</v>
      </c>
      <c r="C1007" s="18">
        <v>1102.30024701094</v>
      </c>
      <c r="D1007" s="19">
        <v>0.25</v>
      </c>
      <c r="E1007" s="19">
        <v>0.210000800726345</v>
      </c>
      <c r="F1007" s="20">
        <v>0.159932823965034</v>
      </c>
      <c r="G1007" s="20">
        <v>2.75</v>
      </c>
      <c r="H1007" s="21">
        <v>35720717.123304099</v>
      </c>
      <c r="I1007" s="21">
        <v>2524541.9394664001</v>
      </c>
      <c r="J1007">
        <f>560*(1+2.2*10^(-5)*H1007/(G1007*1000)/((D1007-E1007)*1000))</f>
        <v>564.00080040646731</v>
      </c>
      <c r="K1007">
        <f>(J1007*(D1007-E1007)*1000)^(1/2)</f>
        <v>150.19847005199222</v>
      </c>
      <c r="L1007">
        <f>(D1007+E1007)/2*1000</f>
        <v>230.00040036317247</v>
      </c>
      <c r="M1007">
        <f>0.8049-0.3393*F1007+(0.2488+0.0393*F1007+0.0732*F1007*F1007)*K1007/L1007</f>
        <v>0.91843734606591609</v>
      </c>
      <c r="N1007">
        <f>H1007/1000/(M1007*G1007*K1007)*10^6</f>
        <v>94161296.890218183</v>
      </c>
      <c r="O1007">
        <f t="shared" si="60"/>
        <v>18.360519794082045</v>
      </c>
      <c r="P1007" s="18">
        <v>1102.30024701094</v>
      </c>
      <c r="Q1007">
        <f>R1007*B1007*1000/K1007</f>
        <v>2.4545893378913299</v>
      </c>
      <c r="R1007">
        <f>LN(1/(1-F1007))</f>
        <v>0.17427341887212766</v>
      </c>
      <c r="S1007">
        <v>9</v>
      </c>
      <c r="T1007">
        <v>18.216522540844501</v>
      </c>
      <c r="U1007">
        <f t="shared" si="61"/>
        <v>81533337.271007344</v>
      </c>
      <c r="V1007" s="10">
        <f t="shared" si="62"/>
        <v>0.13410987354957168</v>
      </c>
      <c r="W1007">
        <f>6310.7*EXP(-2.62*(C1007+273)*0.001-0.669*(D1007-E1007)/D1007)*POWER(B1007*(D1007-E1007)/D1007/SQRT(J1007*0.01*(D1007-E1007)),0.115)*POWER(((D1007-E1007)/D1007),0.407)*1000000</f>
        <v>70445970.091694921</v>
      </c>
      <c r="X1007" s="10">
        <f t="shared" si="63"/>
        <v>0.25185854041679939</v>
      </c>
      <c r="Y1007">
        <f>(H1007/N1007)*U1007</f>
        <v>30930216.266797766</v>
      </c>
      <c r="Z1007" s="11">
        <f>ABS(H1007-Y1007)</f>
        <v>4790500.8565063328</v>
      </c>
      <c r="AA1007">
        <v>32680270.7041732</v>
      </c>
      <c r="AB1007" s="10">
        <f>ABS(AA1007-H1007)/H1007</f>
        <v>8.5117171881953071E-2</v>
      </c>
      <c r="AD1007" s="11"/>
    </row>
    <row r="1008" spans="1:30" ht="15.6" x14ac:dyDescent="0.25">
      <c r="A1008" s="17" t="s">
        <v>27</v>
      </c>
      <c r="B1008" s="32">
        <v>1.2004445645042301</v>
      </c>
      <c r="C1008" s="32">
        <v>1123.5432025253001</v>
      </c>
      <c r="D1008" s="33">
        <v>0.32</v>
      </c>
      <c r="E1008" s="33">
        <v>0.28997405197140397</v>
      </c>
      <c r="F1008" s="34">
        <v>9.3801774534820401E-2</v>
      </c>
      <c r="G1008" s="34">
        <v>3.5</v>
      </c>
      <c r="H1008" s="35">
        <v>36574830.218355201</v>
      </c>
      <c r="I1008" s="35">
        <v>2529415.5525365798</v>
      </c>
      <c r="J1008">
        <f>560*(1+2.2*10^(-5)*H1008/(G1008*1000)/((D1008-E1008)*1000))</f>
        <v>564.28773813389671</v>
      </c>
      <c r="K1008">
        <f>(J1008*(D1008-E1008)*1000)^(1/2)</f>
        <v>130.16633319865161</v>
      </c>
      <c r="L1008">
        <f>(D1008+E1008)/2*1000</f>
        <v>304.98702598570196</v>
      </c>
      <c r="M1008">
        <f>0.8049-0.3393*F1008+(0.2488+0.0393*F1008+0.0732*F1008*F1008)*K1008/L1008</f>
        <v>0.8811073793111619</v>
      </c>
      <c r="N1008">
        <f>H1008/1000/(M1008*G1008*K1008)*10^6</f>
        <v>91114346.590161964</v>
      </c>
      <c r="O1008">
        <f t="shared" si="60"/>
        <v>18.327625831611275</v>
      </c>
      <c r="P1008" s="32">
        <v>1123.5432025253001</v>
      </c>
      <c r="Q1008">
        <f>R1008*B1008*1000/K1008</f>
        <v>0.90837954342906657</v>
      </c>
      <c r="R1008">
        <f>LN(1/(1-F1008))</f>
        <v>9.8497204966444124E-2</v>
      </c>
      <c r="S1008">
        <v>9</v>
      </c>
      <c r="T1008">
        <v>18.187457517290401</v>
      </c>
      <c r="U1008">
        <f t="shared" si="61"/>
        <v>79197676.346142724</v>
      </c>
      <c r="V1008" s="10">
        <f t="shared" si="62"/>
        <v>0.13078807772854004</v>
      </c>
      <c r="W1008">
        <f>6310.7*EXP(-2.62*(C1008+273)*0.001-0.669*(D1008-E1008)/D1008)*POWER(B1008*(D1008-E1008)/D1008/SQRT(J1008*0.01*(D1008-E1008)),0.115)*POWER(((D1008-E1008)/D1008),0.407)*1000000</f>
        <v>50208671.508232653</v>
      </c>
      <c r="X1008" s="10">
        <f t="shared" si="63"/>
        <v>0.44894878372914859</v>
      </c>
      <c r="Y1008">
        <f>(H1008/N1008)*U1008</f>
        <v>31791278.480848808</v>
      </c>
      <c r="Z1008" s="11">
        <f>ABS(H1008-Y1008)</f>
        <v>4783551.7375063933</v>
      </c>
      <c r="AA1008">
        <v>37032205.406391397</v>
      </c>
      <c r="AB1008" s="10">
        <f>ABS(AA1008-H1008)/H1008</f>
        <v>1.2505189642867041E-2</v>
      </c>
      <c r="AD1008" s="11"/>
    </row>
    <row r="1009" spans="1:30" ht="15.6" x14ac:dyDescent="0.25">
      <c r="A1009" s="17" t="s">
        <v>27</v>
      </c>
      <c r="B1009" s="32">
        <v>1.2004482030735399</v>
      </c>
      <c r="C1009" s="32">
        <v>1138.4329484583</v>
      </c>
      <c r="D1009" s="33">
        <v>0.32</v>
      </c>
      <c r="E1009" s="33">
        <v>0.29000123735150402</v>
      </c>
      <c r="F1009" s="34">
        <v>9.3716846761936895E-2</v>
      </c>
      <c r="G1009" s="34">
        <v>3.5</v>
      </c>
      <c r="H1009" s="35">
        <v>36507160.646264501</v>
      </c>
      <c r="I1009" s="35">
        <v>2524031.8414570298</v>
      </c>
      <c r="J1009">
        <f>560*(1+2.2*10^(-5)*H1009/(G1009*1000)/((D1009-E1009)*1000))</f>
        <v>564.28368352990367</v>
      </c>
      <c r="K1009">
        <f>(J1009*(D1009-E1009)*1000)^(1/2)</f>
        <v>130.10692636686414</v>
      </c>
      <c r="L1009">
        <f>(D1009+E1009)/2*1000</f>
        <v>305.00061867575204</v>
      </c>
      <c r="M1009">
        <f>0.8049-0.3393*F1009+(0.2488+0.0393*F1009+0.0732*F1009*F1009)*K1009/L1009</f>
        <v>0.88108015580558618</v>
      </c>
      <c r="N1009">
        <f>H1009/1000/(M1009*G1009*K1009)*10^6</f>
        <v>90990106.921753496</v>
      </c>
      <c r="O1009">
        <f t="shared" si="60"/>
        <v>18.326261343425639</v>
      </c>
      <c r="P1009" s="32">
        <v>1138.4329484583</v>
      </c>
      <c r="Q1009">
        <f>R1009*B1009*1000/K1009</f>
        <v>0.90793239656325175</v>
      </c>
      <c r="R1009">
        <f>LN(1/(1-F1009))</f>
        <v>9.8403490599009963E-2</v>
      </c>
      <c r="S1009">
        <v>9</v>
      </c>
      <c r="T1009">
        <v>18.154055403384401</v>
      </c>
      <c r="U1009">
        <f t="shared" si="61"/>
        <v>76595999.184881181</v>
      </c>
      <c r="V1009" s="10">
        <f t="shared" si="62"/>
        <v>0.1581942062036531</v>
      </c>
      <c r="W1009">
        <f>6310.7*EXP(-2.62*(C1009+273)*0.001-0.669*(D1009-E1009)/D1009)*POWER(B1009*(D1009-E1009)/D1009/SQRT(J1009*0.01*(D1009-E1009)),0.115)*POWER(((D1009-E1009)/D1009),0.407)*1000000</f>
        <v>48270155.240602233</v>
      </c>
      <c r="X1009" s="10">
        <f t="shared" si="63"/>
        <v>0.46950106035030909</v>
      </c>
      <c r="Y1009">
        <f>(H1009/N1009)*U1009</f>
        <v>30731939.347079445</v>
      </c>
      <c r="Z1009" s="11">
        <f>ABS(H1009-Y1009)</f>
        <v>5775221.2991850562</v>
      </c>
      <c r="AA1009">
        <v>36099438.729226001</v>
      </c>
      <c r="AB1009" s="10">
        <f>ABS(AA1009-H1009)/H1009</f>
        <v>1.1168272465479162E-2</v>
      </c>
      <c r="AD1009" s="11"/>
    </row>
    <row r="1010" spans="1:30" ht="15.6" x14ac:dyDescent="0.25">
      <c r="A1010" s="31">
        <v>1</v>
      </c>
      <c r="B1010" s="23">
        <v>1.2177031043804201</v>
      </c>
      <c r="C1010" s="23">
        <v>1094.6215258162699</v>
      </c>
      <c r="D1010" s="24">
        <v>0.29000123735150402</v>
      </c>
      <c r="E1010" s="24">
        <v>0.26481272542817103</v>
      </c>
      <c r="F1010" s="22">
        <v>8.6826626984748398E-2</v>
      </c>
      <c r="G1010" s="22">
        <v>3.5026367772934699</v>
      </c>
      <c r="H1010" s="25">
        <v>30299666.290541399</v>
      </c>
      <c r="I1010" s="25">
        <v>1822894.4453096599</v>
      </c>
      <c r="J1010">
        <f>560*(1+2.2*10^(-5)*H1010/(G1010*1000)/((D1010-E1010)*1000))</f>
        <v>564.23107709372425</v>
      </c>
      <c r="K1010">
        <f>(J1010*(D1010-E1010)*1000)^(1/2)</f>
        <v>119.21468539106367</v>
      </c>
      <c r="L1010">
        <f>(D1010+E1010)/2*1000</f>
        <v>277.40698138983754</v>
      </c>
      <c r="M1010">
        <f>0.8049-0.3393*F1010+(0.2488+0.0393*F1010+0.0732*F1010*F1010)*K1010/L1010</f>
        <v>0.88406423170744919</v>
      </c>
      <c r="N1010">
        <f>H1010/1000/(M1010*G1010*K1010)*10^6</f>
        <v>82078453.524830073</v>
      </c>
      <c r="O1010">
        <f t="shared" si="60"/>
        <v>18.223186098137479</v>
      </c>
      <c r="P1010" s="23">
        <v>1094.6215258162699</v>
      </c>
      <c r="Q1010">
        <f>R1010*B1010*1000/K1010</f>
        <v>0.92776650231231672</v>
      </c>
      <c r="R1010">
        <f>LN(1/(1-F1010))</f>
        <v>9.0829522641158525E-2</v>
      </c>
      <c r="S1010">
        <v>9</v>
      </c>
      <c r="T1010">
        <v>18.255102930704201</v>
      </c>
      <c r="U1010">
        <f t="shared" si="61"/>
        <v>84740392.13877517</v>
      </c>
      <c r="V1010" s="10">
        <f t="shared" si="62"/>
        <v>3.2431637045157252E-2</v>
      </c>
      <c r="W1010">
        <f>6310.7*EXP(-2.62*(C1010+273)*0.001-0.669*(D1010-E1010)/D1010)*POWER(B1010*(D1010-E1010)/D1010/SQRT(J1010*0.01*(D1010-E1010)),0.115)*POWER(((D1010-E1010)/D1010),0.407)*1000000</f>
        <v>52881776.100511685</v>
      </c>
      <c r="X1010" s="10">
        <f t="shared" si="63"/>
        <v>0.35571670969027108</v>
      </c>
      <c r="Y1010">
        <f>(H1010/N1010)*U1010</f>
        <v>31282334.070265625</v>
      </c>
      <c r="Z1010" s="11">
        <f>ABS(H1010-Y1010)</f>
        <v>982667.7797242254</v>
      </c>
      <c r="AA1010">
        <v>34136790.371399596</v>
      </c>
      <c r="AB1010" s="10">
        <f>ABS(AA1010-H1010)/H1010</f>
        <v>0.12663915318618629</v>
      </c>
      <c r="AD1010" s="11"/>
    </row>
    <row r="1011" spans="1:30" ht="15.6" x14ac:dyDescent="0.25">
      <c r="A1011" s="17" t="s">
        <v>27</v>
      </c>
      <c r="B1011" s="32">
        <v>1.2003683654664501</v>
      </c>
      <c r="C1011" s="32">
        <v>1133.0375115581301</v>
      </c>
      <c r="D1011" s="33">
        <v>0.32</v>
      </c>
      <c r="E1011" s="33">
        <v>0.29012981998686899</v>
      </c>
      <c r="F1011" s="34">
        <v>9.3315151556173107E-2</v>
      </c>
      <c r="G1011" s="34">
        <v>3.5</v>
      </c>
      <c r="H1011" s="35">
        <v>35686882.595970497</v>
      </c>
      <c r="I1011" s="35">
        <v>2463978.12366716</v>
      </c>
      <c r="J1011">
        <f>560*(1+2.2*10^(-5)*H1011/(G1011*1000)/((D1011-E1011)*1000))</f>
        <v>564.20545931368986</v>
      </c>
      <c r="K1011">
        <f>(J1011*(D1011-E1011)*1000)^(1/2)</f>
        <v>129.81879152915877</v>
      </c>
      <c r="L1011">
        <f>(D1011+E1011)/2*1000</f>
        <v>305.06490999343447</v>
      </c>
      <c r="M1011">
        <f>0.8049-0.3393*F1011+(0.2488+0.0393*F1011+0.0732*F1011*F1011)*K1011/L1011</f>
        <v>0.88094555841890532</v>
      </c>
      <c r="N1011">
        <f>H1011/1000/(M1011*G1011*K1011)*10^6</f>
        <v>89156689.762041703</v>
      </c>
      <c r="O1011">
        <f t="shared" si="60"/>
        <v>18.305905938852856</v>
      </c>
      <c r="P1011" s="32">
        <v>1133.0375115581301</v>
      </c>
      <c r="Q1011">
        <f>R1011*B1011*1000/K1011</f>
        <v>0.90578960090069238</v>
      </c>
      <c r="R1011">
        <f>LN(1/(1-F1011))</f>
        <v>9.7960355130579685E-2</v>
      </c>
      <c r="S1011">
        <v>9</v>
      </c>
      <c r="T1011">
        <v>18.166094941265602</v>
      </c>
      <c r="U1011">
        <f t="shared" si="61"/>
        <v>77523753.27738075</v>
      </c>
      <c r="V1011" s="10">
        <f t="shared" si="62"/>
        <v>0.1304774382686161</v>
      </c>
      <c r="W1011">
        <f>6310.7*EXP(-2.62*(C1011+273)*0.001-0.669*(D1011-E1011)/D1011)*POWER(B1011*(D1011-E1011)/D1011/SQRT(J1011*0.01*(D1011-E1011)),0.115)*POWER(((D1011-E1011)/D1011),0.407)*1000000</f>
        <v>48872917.195352361</v>
      </c>
      <c r="X1011" s="10">
        <f t="shared" si="63"/>
        <v>0.45183118254172872</v>
      </c>
      <c r="Y1011">
        <f>(H1011/N1011)*U1011</f>
        <v>31030549.575055405</v>
      </c>
      <c r="Z1011" s="11">
        <f>ABS(H1011-Y1011)</f>
        <v>4656333.020915091</v>
      </c>
      <c r="AA1011">
        <v>36368990.114579998</v>
      </c>
      <c r="AB1011" s="10">
        <f>ABS(AA1011-H1011)/H1011</f>
        <v>1.9113676202317544E-2</v>
      </c>
      <c r="AD1011" s="11"/>
    </row>
    <row r="1012" spans="1:30" ht="15.6" x14ac:dyDescent="0.25">
      <c r="A1012" s="17" t="s">
        <v>27</v>
      </c>
      <c r="B1012" s="32">
        <v>1.2004411539217701</v>
      </c>
      <c r="C1012" s="32">
        <v>1139.0195754602</v>
      </c>
      <c r="D1012" s="33">
        <v>0.32</v>
      </c>
      <c r="E1012" s="33">
        <v>0.29001073996217097</v>
      </c>
      <c r="F1012" s="34">
        <v>9.3687160380596698E-2</v>
      </c>
      <c r="G1012" s="34">
        <v>3.5</v>
      </c>
      <c r="H1012" s="35">
        <v>36192576.413203098</v>
      </c>
      <c r="I1012" s="35">
        <v>2501989.4919199501</v>
      </c>
      <c r="J1012">
        <f>560*(1+2.2*10^(-5)*H1012/(G1012*1000)/((D1012-E1012)*1000))</f>
        <v>564.24811645281591</v>
      </c>
      <c r="K1012">
        <f>(J1012*(D1012-E1012)*1000)^(1/2)</f>
        <v>130.08221819356686</v>
      </c>
      <c r="L1012">
        <f>(D1012+E1012)/2*1000</f>
        <v>305.00536998108549</v>
      </c>
      <c r="M1012">
        <f>0.8049-0.3393*F1012+(0.2488+0.0393*F1012+0.0732*F1012*F1012)*K1012/L1012</f>
        <v>0.88106736959653309</v>
      </c>
      <c r="N1012">
        <f>H1012/1000/(M1012*G1012*K1012)*10^6</f>
        <v>90224483.429111317</v>
      </c>
      <c r="O1012">
        <f t="shared" si="60"/>
        <v>18.317811383113604</v>
      </c>
      <c r="P1012" s="32">
        <v>1139.0195754602</v>
      </c>
      <c r="Q1012">
        <f>R1012*B1012*1000/K1012</f>
        <v>0.90779723941038415</v>
      </c>
      <c r="R1012">
        <f>LN(1/(1-F1012))</f>
        <v>9.8370734947491462E-2</v>
      </c>
      <c r="S1012">
        <v>9</v>
      </c>
      <c r="T1012">
        <v>18.152763347109801</v>
      </c>
      <c r="U1012">
        <f t="shared" si="61"/>
        <v>76497096.751039237</v>
      </c>
      <c r="V1012" s="10">
        <f t="shared" si="62"/>
        <v>0.15214702435905419</v>
      </c>
      <c r="W1012">
        <f>6310.7*EXP(-2.62*(C1012+273)*0.001-0.669*(D1012-E1012)/D1012)*POWER(B1012*(D1012-E1012)/D1012/SQRT(J1012*0.01*(D1012-E1012)),0.115)*POWER(((D1012-E1012)/D1012),0.407)*1000000</f>
        <v>48190030.184380017</v>
      </c>
      <c r="X1012" s="10">
        <f t="shared" si="63"/>
        <v>0.46588743595032545</v>
      </c>
      <c r="Y1012">
        <f>(H1012/N1012)*U1012</f>
        <v>30685983.608046554</v>
      </c>
      <c r="Z1012" s="11">
        <f>ABS(H1012-Y1012)</f>
        <v>5506592.8051565439</v>
      </c>
      <c r="AA1012">
        <v>36057520.663866103</v>
      </c>
      <c r="AB1012" s="10">
        <f>ABS(AA1012-H1012)/H1012</f>
        <v>3.7315870468875123E-3</v>
      </c>
      <c r="AD1012" s="11"/>
    </row>
    <row r="1013" spans="1:30" ht="15.6" x14ac:dyDescent="0.25">
      <c r="A1013" s="17" t="s">
        <v>27</v>
      </c>
      <c r="B1013" s="32">
        <v>1.1989582878776901</v>
      </c>
      <c r="C1013" s="32">
        <v>1104.7620750863</v>
      </c>
      <c r="D1013" s="33">
        <v>0.32</v>
      </c>
      <c r="E1013" s="33">
        <v>0.29200570594803099</v>
      </c>
      <c r="F1013" s="34">
        <v>8.7454839275129606E-2</v>
      </c>
      <c r="G1013" s="34">
        <v>3.5</v>
      </c>
      <c r="H1013" s="35">
        <v>40788010.250698701</v>
      </c>
      <c r="I1013" s="35">
        <v>2762764.6260765898</v>
      </c>
      <c r="J1013">
        <f>560*(1+2.2*10^(-5)*H1013/(G1013*1000)/((D1013-E1013)*1000))</f>
        <v>565.12868071671767</v>
      </c>
      <c r="K1013">
        <f>(J1013*(D1013-E1013)*1000)^(1/2)</f>
        <v>125.7790859610019</v>
      </c>
      <c r="L1013">
        <f>(D1013+E1013)/2*1000</f>
        <v>306.00285297401552</v>
      </c>
      <c r="M1013">
        <f>0.8049-0.3393*F1013+(0.2488+0.0393*F1013+0.0732*F1013*F1013)*K1013/L1013</f>
        <v>0.87913591389815682</v>
      </c>
      <c r="N1013">
        <f>H1013/1000/(M1013*G1013*K1013)*10^6</f>
        <v>105390149.14451565</v>
      </c>
      <c r="O1013">
        <f t="shared" si="60"/>
        <v>18.47317972807674</v>
      </c>
      <c r="P1013" s="32">
        <v>1104.7620750863</v>
      </c>
      <c r="Q1013">
        <f>R1013*B1013*1000/K1013</f>
        <v>0.87237006306911002</v>
      </c>
      <c r="R1013">
        <f>LN(1/(1-F1013))</f>
        <v>9.1517703544802348E-2</v>
      </c>
      <c r="S1013">
        <v>9</v>
      </c>
      <c r="T1013">
        <v>18.231840249040999</v>
      </c>
      <c r="U1013">
        <f t="shared" si="61"/>
        <v>82791855.338563353</v>
      </c>
      <c r="V1013" s="10">
        <f t="shared" si="62"/>
        <v>0.214425105091791</v>
      </c>
      <c r="W1013">
        <f>6310.7*EXP(-2.62*(C1013+273)*0.001-0.669*(D1013-E1013)/D1013)*POWER(B1013*(D1013-E1013)/D1013/SQRT(J1013*0.01*(D1013-E1013)),0.115)*POWER(((D1013-E1013)/D1013),0.407)*1000000</f>
        <v>51257922.42080012</v>
      </c>
      <c r="X1013" s="10">
        <f t="shared" si="63"/>
        <v>0.51363649414222778</v>
      </c>
      <c r="Y1013">
        <f>(H1013/N1013)*U1013</f>
        <v>32042036.866207585</v>
      </c>
      <c r="Z1013" s="11">
        <f>ABS(H1013-Y1013)</f>
        <v>8745973.3844911158</v>
      </c>
      <c r="AA1013">
        <v>37155923.061192602</v>
      </c>
      <c r="AB1013" s="10">
        <f>ABS(AA1013-H1013)/H1013</f>
        <v>8.9047913030861334E-2</v>
      </c>
      <c r="AD1013" s="11"/>
    </row>
    <row r="1014" spans="1:30" ht="15.6" x14ac:dyDescent="0.25">
      <c r="A1014" s="17" t="s">
        <v>27</v>
      </c>
      <c r="B1014" s="32">
        <v>1.2001909045053101</v>
      </c>
      <c r="C1014" s="32">
        <v>1124.83833715319</v>
      </c>
      <c r="D1014" s="33">
        <v>0.32</v>
      </c>
      <c r="E1014" s="33">
        <v>0.29036928002284701</v>
      </c>
      <c r="F1014" s="34">
        <v>9.2567072718378607E-2</v>
      </c>
      <c r="G1014" s="34">
        <v>3.5</v>
      </c>
      <c r="H1014" s="35">
        <v>39489130.055196099</v>
      </c>
      <c r="I1014" s="35">
        <v>2720571.5559649202</v>
      </c>
      <c r="J1014">
        <f>560*(1+2.2*10^(-5)*H1014/(G1014*1000)/((D1014-E1014)*1000))</f>
        <v>564.69113602036896</v>
      </c>
      <c r="K1014">
        <f>(J1014*(D1014-E1014)*1000)^(1/2)</f>
        <v>129.35302441381091</v>
      </c>
      <c r="L1014">
        <f>(D1014+E1014)/2*1000</f>
        <v>305.18464001142354</v>
      </c>
      <c r="M1014">
        <f>0.8049-0.3393*F1014+(0.2488+0.0393*F1014+0.0732*F1014*F1014)*K1014/L1014</f>
        <v>0.88075406682092272</v>
      </c>
      <c r="N1014">
        <f>H1014/1000/(M1014*G1014*K1014)*10^6</f>
        <v>99032621.937559232</v>
      </c>
      <c r="O1014">
        <f t="shared" si="60"/>
        <v>18.410959868341678</v>
      </c>
      <c r="P1014" s="32">
        <v>1124.83833715319</v>
      </c>
      <c r="Q1014">
        <f>R1014*B1014*1000/K1014</f>
        <v>0.90126453590134892</v>
      </c>
      <c r="R1014">
        <f>LN(1/(1-F1014))</f>
        <v>9.7135624906107054E-2</v>
      </c>
      <c r="S1014">
        <v>9</v>
      </c>
      <c r="T1014">
        <v>18.184673821069701</v>
      </c>
      <c r="U1014">
        <f t="shared" si="61"/>
        <v>78977520.639279217</v>
      </c>
      <c r="V1014" s="10">
        <f t="shared" si="62"/>
        <v>0.20251005078836445</v>
      </c>
      <c r="W1014">
        <f>6310.7*EXP(-2.62*(C1014+273)*0.001-0.669*(D1014-E1014)/D1014)*POWER(B1014*(D1014-E1014)/D1014/SQRT(J1014*0.01*(D1014-E1014)),0.115)*POWER(((D1014-E1014)/D1014),0.407)*1000000</f>
        <v>49769414.188084669</v>
      </c>
      <c r="X1014" s="10">
        <f t="shared" si="63"/>
        <v>0.4974442439839204</v>
      </c>
      <c r="Y1014">
        <f>(H1014/N1014)*U1014</f>
        <v>31492184.32213001</v>
      </c>
      <c r="Z1014" s="11">
        <f>ABS(H1014-Y1014)</f>
        <v>7996945.7330660895</v>
      </c>
      <c r="AA1014">
        <v>36751502.029142499</v>
      </c>
      <c r="AB1014" s="10">
        <f>ABS(AA1014-H1014)/H1014</f>
        <v>6.9326116382586012E-2</v>
      </c>
      <c r="AD1014" s="11"/>
    </row>
    <row r="1015" spans="1:30" ht="15.6" x14ac:dyDescent="0.25">
      <c r="A1015" s="17" t="s">
        <v>27</v>
      </c>
      <c r="B1015" s="32">
        <v>1.2014863321820901</v>
      </c>
      <c r="C1015" s="32">
        <v>1118.6949671052801</v>
      </c>
      <c r="D1015" s="33">
        <v>0.32</v>
      </c>
      <c r="E1015" s="33">
        <v>0.28837810341194803</v>
      </c>
      <c r="F1015" s="34">
        <v>9.8787555726498E-2</v>
      </c>
      <c r="G1015" s="34">
        <v>3.5</v>
      </c>
      <c r="H1015" s="35">
        <v>35349691.033095904</v>
      </c>
      <c r="I1015" s="35">
        <v>2483339.3306265101</v>
      </c>
      <c r="J1015">
        <f>560*(1+2.2*10^(-5)*H1015/(G1015*1000)/((D1015-E1015)*1000))</f>
        <v>563.9349604502695</v>
      </c>
      <c r="K1015">
        <f>(J1015*(D1015-E1015)*1000)^(1/2)</f>
        <v>133.53910663826386</v>
      </c>
      <c r="L1015">
        <f>(D1015+E1015)/2*1000</f>
        <v>304.18905170597401</v>
      </c>
      <c r="M1015">
        <f>0.8049-0.3393*F1015+(0.2488+0.0393*F1015+0.0732*F1015*F1015)*K1015/L1015</f>
        <v>0.88262263139382324</v>
      </c>
      <c r="N1015">
        <f>H1015/1000/(M1015*G1015*K1015)*10^6</f>
        <v>85690771.390427828</v>
      </c>
      <c r="O1015">
        <f t="shared" si="60"/>
        <v>18.26625569271037</v>
      </c>
      <c r="P1015" s="32">
        <v>1118.6949671052801</v>
      </c>
      <c r="Q1015">
        <f>R1015*B1015*1000/K1015</f>
        <v>0.93584356854927575</v>
      </c>
      <c r="R1015">
        <f>LN(1/(1-F1015))</f>
        <v>0.10401426196023938</v>
      </c>
      <c r="S1015">
        <v>9</v>
      </c>
      <c r="T1015">
        <v>18.1978754800895</v>
      </c>
      <c r="U1015">
        <f t="shared" si="61"/>
        <v>80027067.574159786</v>
      </c>
      <c r="V1015" s="10">
        <f t="shared" si="62"/>
        <v>6.6094676525466675E-2</v>
      </c>
      <c r="W1015">
        <f>6310.7*EXP(-2.62*(C1015+273)*0.001-0.669*(D1015-E1015)/D1015)*POWER(B1015*(D1015-E1015)/D1015/SQRT(J1015*0.01*(D1015-E1015)),0.115)*POWER(((D1015-E1015)/D1015),0.407)*1000000</f>
        <v>51922113.441052608</v>
      </c>
      <c r="X1015" s="10">
        <f t="shared" si="63"/>
        <v>0.39407578437492491</v>
      </c>
      <c r="Y1015">
        <f>(H1015/N1015)*U1015</f>
        <v>33013264.638988238</v>
      </c>
      <c r="Z1015" s="11">
        <f>ABS(H1015-Y1015)</f>
        <v>2336426.3941076659</v>
      </c>
      <c r="AA1015">
        <v>38113566.521763697</v>
      </c>
      <c r="AB1015" s="10">
        <f>ABS(AA1015-H1015)/H1015</f>
        <v>7.8186694364036566E-2</v>
      </c>
      <c r="AD1015" s="11"/>
    </row>
    <row r="1016" spans="1:30" ht="15.6" x14ac:dyDescent="0.25">
      <c r="A1016" s="17" t="s">
        <v>23</v>
      </c>
      <c r="B1016" s="32">
        <v>2.0778214954963299</v>
      </c>
      <c r="C1016" s="32">
        <v>1096.99308843218</v>
      </c>
      <c r="D1016" s="33">
        <v>0.32</v>
      </c>
      <c r="E1016" s="33">
        <v>0.30689506760626101</v>
      </c>
      <c r="F1016" s="34">
        <v>4.0940119942952199E-2</v>
      </c>
      <c r="G1016" s="34">
        <v>2.0499999999999998</v>
      </c>
      <c r="H1016" s="35">
        <v>15167526.6950799</v>
      </c>
      <c r="I1016" s="35">
        <v>823768.73043169198</v>
      </c>
      <c r="J1016">
        <f>560*(1+2.2*10^(-5)*H1016/(G1016*1000)/((D1016-E1016)*1000))</f>
        <v>566.95563573332311</v>
      </c>
      <c r="K1016">
        <f>(J1016*(D1016-E1016)*1000)^(1/2)</f>
        <v>86.196956306673115</v>
      </c>
      <c r="L1016">
        <f>(D1016+E1016)/2*1000</f>
        <v>313.44753380313051</v>
      </c>
      <c r="M1016">
        <f>0.8049-0.3393*F1016+(0.2488+0.0393*F1016+0.0732*F1016*F1016)*K1016/L1016</f>
        <v>0.85990432582452514</v>
      </c>
      <c r="N1016">
        <f>H1016/1000/(M1016*G1016*K1016)*10^6</f>
        <v>99820293.493906975</v>
      </c>
      <c r="O1016">
        <f t="shared" si="60"/>
        <v>18.4188820622329</v>
      </c>
      <c r="P1016" s="32">
        <v>1096.99308843218</v>
      </c>
      <c r="Q1016">
        <f>R1016*B1016*1000/K1016</f>
        <v>1.0076528401415457</v>
      </c>
      <c r="R1016">
        <f>LN(1/(1-F1016))</f>
        <v>4.1801765946804022E-2</v>
      </c>
      <c r="S1016">
        <v>9</v>
      </c>
      <c r="T1016">
        <v>18.243076671887302</v>
      </c>
      <c r="U1016">
        <f t="shared" si="61"/>
        <v>83727385.798191801</v>
      </c>
      <c r="V1016" s="10">
        <f t="shared" si="62"/>
        <v>0.16121879762552976</v>
      </c>
      <c r="W1016">
        <f>6310.7*EXP(-2.62*(C1016+273)*0.001-0.669*(D1016-E1016)/D1016)*POWER(B1016*(D1016-E1016)/D1016/SQRT(J1016*0.01*(D1016-E1016)),0.115)*POWER(((D1016-E1016)/D1016),0.407)*1000000</f>
        <v>40400454.16028779</v>
      </c>
      <c r="X1016" s="10">
        <f t="shared" si="63"/>
        <v>0.59526812889250991</v>
      </c>
      <c r="Y1016">
        <f>(H1016/N1016)*U1016</f>
        <v>12722236.278345995</v>
      </c>
      <c r="Z1016" s="11">
        <f>ABS(H1016-Y1016)</f>
        <v>2445290.4167339057</v>
      </c>
      <c r="AA1016">
        <v>16362379.4692598</v>
      </c>
      <c r="AB1016" s="10">
        <f>ABS(AA1016-H1016)/H1016</f>
        <v>7.8777034529135911E-2</v>
      </c>
      <c r="AD1016" s="11"/>
    </row>
    <row r="1017" spans="1:30" ht="15.6" x14ac:dyDescent="0.25">
      <c r="A1017" s="17" t="s">
        <v>23</v>
      </c>
      <c r="B1017" s="32">
        <v>0.5</v>
      </c>
      <c r="C1017" s="32">
        <v>1120.5011035252101</v>
      </c>
      <c r="D1017" s="33">
        <v>0.32</v>
      </c>
      <c r="E1017" s="33">
        <v>0.280552962688565</v>
      </c>
      <c r="F1017" s="34">
        <v>0.12323348113538</v>
      </c>
      <c r="G1017" s="34">
        <v>3.2</v>
      </c>
      <c r="H1017" s="35">
        <v>38852921.035618998</v>
      </c>
      <c r="I1017" s="35">
        <v>2926811.3331724801</v>
      </c>
      <c r="J1017">
        <f>560*(1+2.2*10^(-5)*H1017/(G1017*1000)/((D1017-E1017)*1000))</f>
        <v>563.79201471598913</v>
      </c>
      <c r="K1017">
        <f>(J1017*(D1017-E1017)*1000)^(1/2)</f>
        <v>149.13056239547524</v>
      </c>
      <c r="L1017">
        <f>(D1017+E1017)/2*1000</f>
        <v>300.27648134428256</v>
      </c>
      <c r="M1017">
        <f>0.8049-0.3393*F1017+(0.2488+0.0393*F1017+0.0732*F1017*F1017)*K1017/L1017</f>
        <v>0.88960932853359731</v>
      </c>
      <c r="N1017">
        <f>H1017/1000/(M1017*G1017*K1017)*10^6</f>
        <v>91518251.293740556</v>
      </c>
      <c r="O1017">
        <f t="shared" si="60"/>
        <v>18.332048978045869</v>
      </c>
      <c r="P1017" s="32">
        <v>1120.5011035252101</v>
      </c>
      <c r="Q1017">
        <f>R1017*B1017*1000/K1017</f>
        <v>0.44093761535679543</v>
      </c>
      <c r="R1017">
        <f>LN(1/(1-F1017))</f>
        <v>0.1315145491189573</v>
      </c>
      <c r="S1017">
        <v>9</v>
      </c>
      <c r="T1017">
        <v>18.201612708470801</v>
      </c>
      <c r="U1017">
        <f t="shared" si="61"/>
        <v>80326706.563285708</v>
      </c>
      <c r="V1017" s="10">
        <f t="shared" si="62"/>
        <v>0.12228757184765286</v>
      </c>
      <c r="W1017">
        <f>6310.7*EXP(-2.62*(C1017+273)*0.001-0.669*(D1017-E1017)/D1017)*POWER(B1017*(D1017-E1017)/D1017/SQRT(J1017*0.01*(D1017-E1017)),0.115)*POWER(((D1017-E1017)/D1017),0.407)*1000000</f>
        <v>50935074.763559893</v>
      </c>
      <c r="X1017" s="10">
        <f t="shared" si="63"/>
        <v>0.44344353127905944</v>
      </c>
      <c r="Y1017">
        <f>(H1017/N1017)*U1017</f>
        <v>34101691.662984557</v>
      </c>
      <c r="Z1017" s="11">
        <f>ABS(H1017-Y1017)</f>
        <v>4751229.3726344407</v>
      </c>
      <c r="AA1017">
        <v>38261516.591055602</v>
      </c>
      <c r="AB1017" s="10">
        <f>ABS(AA1017-H1017)/H1017</f>
        <v>1.5221621149699849E-2</v>
      </c>
      <c r="AD1017" s="11"/>
    </row>
    <row r="1018" spans="1:30" ht="15.6" x14ac:dyDescent="0.25">
      <c r="A1018" s="17" t="s">
        <v>24</v>
      </c>
      <c r="B1018" s="32">
        <v>1.2003765310932499</v>
      </c>
      <c r="C1018" s="32">
        <v>1138.64227637403</v>
      </c>
      <c r="D1018" s="33">
        <v>0.32</v>
      </c>
      <c r="E1018" s="33">
        <v>0.29013862072186103</v>
      </c>
      <c r="F1018" s="34">
        <v>9.3287657851105904E-2</v>
      </c>
      <c r="G1018" s="34">
        <v>3.5</v>
      </c>
      <c r="H1018" s="35">
        <v>33514094.1821674</v>
      </c>
      <c r="I1018" s="35">
        <v>2313415.7736369902</v>
      </c>
      <c r="J1018">
        <f>560*(1+2.2*10^(-5)*H1018/(G1018*1000)/((D1018-E1018)*1000))</f>
        <v>563.95057476824559</v>
      </c>
      <c r="K1018">
        <f>(J1018*(D1018-E1018)*1000)^(1/2)</f>
        <v>129.77034332727587</v>
      </c>
      <c r="L1018">
        <f>(D1018+E1018)/2*1000</f>
        <v>305.06931036093056</v>
      </c>
      <c r="M1018">
        <f>0.8049-0.3393*F1018+(0.2488+0.0393*F1018+0.0732*F1018*F1018)*K1018/L1018</f>
        <v>0.88091251839531082</v>
      </c>
      <c r="N1018">
        <f>H1018/1000/(M1018*G1018*K1018)*10^6</f>
        <v>83762803.810672194</v>
      </c>
      <c r="O1018">
        <f t="shared" si="60"/>
        <v>18.24349959830575</v>
      </c>
      <c r="P1018" s="32">
        <v>1138.64227637403</v>
      </c>
      <c r="Q1018">
        <f>R1018*B1018*1000/K1018</f>
        <v>0.90585344385227573</v>
      </c>
      <c r="R1018">
        <f>LN(1/(1-F1018))</f>
        <v>9.7930032258997116E-2</v>
      </c>
      <c r="S1018">
        <v>9</v>
      </c>
      <c r="T1018">
        <v>18.153643312178801</v>
      </c>
      <c r="U1018">
        <f t="shared" si="61"/>
        <v>76564441.150073826</v>
      </c>
      <c r="V1018" s="10">
        <f t="shared" si="62"/>
        <v>8.5937460699963178E-2</v>
      </c>
      <c r="W1018">
        <f>6310.7*EXP(-2.62*(C1018+273)*0.001-0.669*(D1018-E1018)/D1018)*POWER(B1018*(D1018-E1018)/D1018/SQRT(J1018*0.01*(D1018-E1018)),0.115)*POWER(((D1018-E1018)/D1018),0.407)*1000000</f>
        <v>48156070.48999498</v>
      </c>
      <c r="X1018" s="10">
        <f t="shared" si="63"/>
        <v>0.42509003639800047</v>
      </c>
      <c r="Y1018">
        <f>(H1018/N1018)*U1018</f>
        <v>30633978.030492526</v>
      </c>
      <c r="Z1018" s="11">
        <f>ABS(H1018-Y1018)</f>
        <v>2880116.1516748741</v>
      </c>
      <c r="AA1018">
        <v>36013390.549625702</v>
      </c>
      <c r="AB1018" s="10">
        <f>ABS(AA1018-H1018)/H1018</f>
        <v>7.4574486598780271E-2</v>
      </c>
      <c r="AD1018" s="11"/>
    </row>
    <row r="1019" spans="1:30" ht="15.6" x14ac:dyDescent="0.25">
      <c r="A1019" s="17" t="s">
        <v>24</v>
      </c>
      <c r="B1019" s="32">
        <v>0.5</v>
      </c>
      <c r="C1019" s="32">
        <v>1136.9712214194501</v>
      </c>
      <c r="D1019" s="33">
        <v>0.32</v>
      </c>
      <c r="E1019" s="33">
        <v>0.29071929786801504</v>
      </c>
      <c r="F1019" s="34">
        <v>9.1473608659747005E-2</v>
      </c>
      <c r="G1019" s="34">
        <v>3.5</v>
      </c>
      <c r="H1019" s="35">
        <v>37532483.7231749</v>
      </c>
      <c r="I1019" s="35">
        <v>2576176.3883753801</v>
      </c>
      <c r="J1019">
        <f>560*(1+2.2*10^(-5)*H1019/(G1019*1000)/((D1019-E1019)*1000))</f>
        <v>564.51199367112383</v>
      </c>
      <c r="K1019">
        <f>(J1019*(D1019-E1019)*1000)^(1/2)</f>
        <v>128.5663546057722</v>
      </c>
      <c r="L1019">
        <f>(D1019+E1019)/2*1000</f>
        <v>305.35964893400751</v>
      </c>
      <c r="M1019">
        <f>0.8049-0.3393*F1019+(0.2488+0.0393*F1019+0.0732*F1019*F1019)*K1019/L1019</f>
        <v>0.88038736120174921</v>
      </c>
      <c r="N1019">
        <f>H1019/1000/(M1019*G1019*K1019)*10^6</f>
        <v>94741036.412753448</v>
      </c>
      <c r="O1019">
        <f t="shared" si="60"/>
        <v>18.366657794947788</v>
      </c>
      <c r="P1019" s="32">
        <v>1136.9712214194501</v>
      </c>
      <c r="Q1019">
        <f>R1019*B1019*1000/K1019</f>
        <v>0.37308105415928389</v>
      </c>
      <c r="R1019">
        <f>LN(1/(1-F1019))</f>
        <v>9.593134221147559E-2</v>
      </c>
      <c r="S1019">
        <v>9</v>
      </c>
      <c r="T1019">
        <v>18.167996530682601</v>
      </c>
      <c r="U1019">
        <f t="shared" si="61"/>
        <v>77671311.879652441</v>
      </c>
      <c r="V1019" s="10">
        <f t="shared" si="62"/>
        <v>0.18017244880807728</v>
      </c>
      <c r="W1019">
        <f>6310.7*EXP(-2.62*(C1019+273)*0.001-0.669*(D1019-E1019)/D1019)*POWER(B1019*(D1019-E1019)/D1019/SQRT(J1019*0.01*(D1019-E1019)),0.115)*POWER(((D1019-E1019)/D1019),0.407)*1000000</f>
        <v>43386382.212438494</v>
      </c>
      <c r="X1019" s="10">
        <f t="shared" si="63"/>
        <v>0.542052907006218</v>
      </c>
      <c r="Y1019">
        <f>(H1019/N1019)*U1019</f>
        <v>30770164.220921177</v>
      </c>
      <c r="Z1019" s="11">
        <f>ABS(H1019-Y1019)</f>
        <v>6762319.5022537224</v>
      </c>
      <c r="AA1019">
        <v>36138048.048977204</v>
      </c>
      <c r="AB1019" s="10">
        <f>ABS(AA1019-H1019)/H1019</f>
        <v>3.7152768372125729E-2</v>
      </c>
      <c r="AD1019" s="11"/>
    </row>
    <row r="1020" spans="1:30" ht="15.6" x14ac:dyDescent="0.25">
      <c r="A1020" s="12">
        <v>6</v>
      </c>
      <c r="B1020" s="13">
        <v>2.9738119458783698</v>
      </c>
      <c r="C1020" s="13">
        <v>786.36668731980296</v>
      </c>
      <c r="D1020" s="14">
        <v>0.120014592763382</v>
      </c>
      <c r="E1020" s="14">
        <v>0.11027177425943099</v>
      </c>
      <c r="F1020" s="12">
        <v>8.1112696465980003E-2</v>
      </c>
      <c r="G1020" s="12">
        <v>3.31303893852124</v>
      </c>
      <c r="H1020" s="15">
        <v>55292874.202378497</v>
      </c>
      <c r="I1020" s="15">
        <v>2000688.4416215599</v>
      </c>
      <c r="J1020">
        <f>560*(1+2.2*10^(-5)*H1020/(G1020*1000)/((D1020-E1020)*1000))</f>
        <v>581.10419160071058</v>
      </c>
      <c r="K1020">
        <f>(J1020*(D1020-E1020)*1000)^(1/2)</f>
        <v>75.243555675226389</v>
      </c>
      <c r="L1020">
        <f>(D1020+E1020)/2*1000</f>
        <v>115.14318351140649</v>
      </c>
      <c r="M1020">
        <f>0.8049-0.3393*F1020+(0.2488+0.0393*F1020+0.0732*F1020*F1020)*K1020/L1020</f>
        <v>0.94236165624550416</v>
      </c>
      <c r="N1020">
        <f>H1020/1000/(M1020*G1020*K1020)*10^6</f>
        <v>235372493.69195193</v>
      </c>
      <c r="O1020">
        <f t="shared" si="60"/>
        <v>19.276679896735995</v>
      </c>
      <c r="P1020" s="13">
        <v>786.36668731980296</v>
      </c>
      <c r="Q1020">
        <f>R1020*B1020*1000/K1020</f>
        <v>3.3432774948816109</v>
      </c>
      <c r="R1020">
        <f>LN(1/(1-F1020))</f>
        <v>8.4591793597611986E-2</v>
      </c>
      <c r="S1020">
        <v>10</v>
      </c>
      <c r="T1020">
        <v>19.201104290531099</v>
      </c>
      <c r="U1020">
        <f t="shared" si="61"/>
        <v>218239641.63094962</v>
      </c>
      <c r="V1020" s="10">
        <f t="shared" si="62"/>
        <v>7.2790374917067621E-2</v>
      </c>
      <c r="W1020">
        <f>6310.7*EXP(-2.62*(C1020+273)*0.001-0.669*(D1020-E1020)/D1020)*POWER(B1020*(D1020-E1020)/D1020/SQRT(J1020*0.01*(D1020-E1020)),0.115)*POWER(((D1020-E1020)/D1020),0.407)*1000000</f>
        <v>134263951.53883931</v>
      </c>
      <c r="X1020" s="10">
        <f t="shared" si="63"/>
        <v>0.42956821575523724</v>
      </c>
      <c r="Y1020">
        <f>(H1020/N1020)*U1020</f>
        <v>51268085.158945106</v>
      </c>
      <c r="Z1020" s="11">
        <f>ABS(H1020-Y1020)</f>
        <v>4024789.0434333906</v>
      </c>
      <c r="AA1020">
        <v>52293163.8637615</v>
      </c>
      <c r="AB1020" s="10">
        <f>ABS(AA1020-H1020)/H1020</f>
        <v>5.425130058599776E-2</v>
      </c>
      <c r="AD1020" s="11"/>
    </row>
    <row r="1021" spans="1:30" ht="15.6" x14ac:dyDescent="0.25">
      <c r="A1021" s="16">
        <v>8</v>
      </c>
      <c r="B1021" s="13">
        <v>3.30128941006256</v>
      </c>
      <c r="C1021" s="13">
        <v>770.81484039194902</v>
      </c>
      <c r="D1021" s="14">
        <v>0.101809328650749</v>
      </c>
      <c r="E1021" s="14">
        <v>9.5286043098838799E-2</v>
      </c>
      <c r="F1021" s="12">
        <v>6.4010681242597497E-2</v>
      </c>
      <c r="G1021" s="12">
        <v>3.3141035227678302</v>
      </c>
      <c r="H1021" s="15">
        <v>46039028.702874899</v>
      </c>
      <c r="I1021" s="15">
        <v>1408501.39957244</v>
      </c>
      <c r="J1021">
        <f>560*(1+2.2*10^(-5)*H1021/(G1021*1000)/((D1021-E1021)*1000))</f>
        <v>586.23640946711566</v>
      </c>
      <c r="K1021">
        <f>(J1021*(D1021-E1021)*1000)^(1/2)</f>
        <v>61.840015361257379</v>
      </c>
      <c r="L1021">
        <f>(D1021+E1021)/2*1000</f>
        <v>98.547685874793899</v>
      </c>
      <c r="M1021">
        <f>0.8049-0.3393*F1021+(0.2488+0.0393*F1021+0.0732*F1021*F1021)*K1021/L1021</f>
        <v>0.94107335929033553</v>
      </c>
      <c r="N1021">
        <f>H1021/1000/(M1021*G1021*K1021)*10^6</f>
        <v>238708022.08299351</v>
      </c>
      <c r="O1021">
        <f t="shared" si="60"/>
        <v>19.290751698130155</v>
      </c>
      <c r="P1021" s="13">
        <v>770.81484039194902</v>
      </c>
      <c r="Q1021">
        <f>R1021*B1021*1000/K1021</f>
        <v>3.531439982225073</v>
      </c>
      <c r="R1021">
        <f>LN(1/(1-F1021))</f>
        <v>6.6151214153629317E-2</v>
      </c>
      <c r="S1021">
        <v>10</v>
      </c>
      <c r="T1021">
        <v>19.260788137837999</v>
      </c>
      <c r="U1021">
        <f t="shared" si="61"/>
        <v>231661575.37896061</v>
      </c>
      <c r="V1021" s="10">
        <f t="shared" si="62"/>
        <v>2.9519103055459964E-2</v>
      </c>
      <c r="W1021">
        <f>6310.7*EXP(-2.62*(C1021+273)*0.001-0.669*(D1021-E1021)/D1021)*POWER(B1021*(D1021-E1021)/D1021/SQRT(J1021*0.01*(D1021-E1021)),0.115)*POWER(((D1021-E1021)/D1021),0.407)*1000000</f>
        <v>129417807.6917191</v>
      </c>
      <c r="X1021" s="10">
        <f t="shared" si="63"/>
        <v>0.45784055951532543</v>
      </c>
      <c r="Y1021">
        <f>(H1021/N1021)*U1021</f>
        <v>44679997.870021455</v>
      </c>
      <c r="Z1021" s="11">
        <f>ABS(H1021-Y1021)</f>
        <v>1359030.8328534439</v>
      </c>
      <c r="AA1021">
        <v>45181632.092619501</v>
      </c>
      <c r="AB1021" s="10">
        <f>ABS(AA1021-H1021)/H1021</f>
        <v>1.862325584209942E-2</v>
      </c>
      <c r="AD1021" s="11"/>
    </row>
    <row r="1022" spans="1:30" ht="15.6" x14ac:dyDescent="0.25">
      <c r="A1022" s="12">
        <v>9</v>
      </c>
      <c r="B1022" s="13">
        <v>3.3766686503644801</v>
      </c>
      <c r="C1022" s="13">
        <v>765.19603885596302</v>
      </c>
      <c r="D1022" s="14">
        <v>9.5286043098838799E-2</v>
      </c>
      <c r="E1022" s="14">
        <v>9.0019473521013402E-2</v>
      </c>
      <c r="F1022" s="12">
        <v>5.5213209466800001E-2</v>
      </c>
      <c r="G1022" s="12">
        <v>3.3144662878473898</v>
      </c>
      <c r="H1022" s="15">
        <v>44167872.346492</v>
      </c>
      <c r="I1022" s="15">
        <v>1244193.9891578001</v>
      </c>
      <c r="J1022">
        <f>560*(1+2.2*10^(-5)*H1022/(G1022*1000)/((D1022-E1022)*1000))</f>
        <v>591.17279579331841</v>
      </c>
      <c r="K1022">
        <f>(J1022*(D1022-E1022)*1000)^(1/2)</f>
        <v>55.798321314920194</v>
      </c>
      <c r="L1022">
        <f>(D1022+E1022)/2*1000</f>
        <v>92.652758309926099</v>
      </c>
      <c r="M1022">
        <f>0.8049-0.3393*F1022+(0.2488+0.0393*F1022+0.0732*F1022*F1022)*K1022/L1022</f>
        <v>0.93744227341052455</v>
      </c>
      <c r="N1022">
        <f>H1022/1000/(M1022*G1022*K1022)*10^6</f>
        <v>254757633.24731123</v>
      </c>
      <c r="O1022">
        <f t="shared" si="60"/>
        <v>19.355823193297542</v>
      </c>
      <c r="P1022" s="13">
        <v>765.19603885596302</v>
      </c>
      <c r="Q1022">
        <f>R1022*B1022*1000/K1022</f>
        <v>3.4370434935444067</v>
      </c>
      <c r="R1022">
        <f>LN(1/(1-F1022))</f>
        <v>5.6795995427459438E-2</v>
      </c>
      <c r="S1022">
        <v>10</v>
      </c>
      <c r="T1022">
        <v>19.281413535491499</v>
      </c>
      <c r="U1022">
        <f t="shared" si="61"/>
        <v>236489303.25118452</v>
      </c>
      <c r="V1022" s="10">
        <f t="shared" si="62"/>
        <v>7.170866585336956E-2</v>
      </c>
      <c r="W1022">
        <f>6310.7*EXP(-2.62*(C1022+273)*0.001-0.669*(D1022-E1022)/D1022)*POWER(B1022*(D1022-E1022)/D1022/SQRT(J1022*0.01*(D1022-E1022)),0.115)*POWER(((D1022-E1022)/D1022),0.407)*1000000</f>
        <v>124080889.67060447</v>
      </c>
      <c r="X1022" s="10">
        <f t="shared" si="63"/>
        <v>0.51294535088512783</v>
      </c>
      <c r="Y1022">
        <f>(H1022/N1022)*U1022</f>
        <v>41000653.146943122</v>
      </c>
      <c r="Z1022" s="11">
        <f>ABS(H1022-Y1022)</f>
        <v>3167219.1995488778</v>
      </c>
      <c r="AA1022">
        <v>41466467.7291274</v>
      </c>
      <c r="AB1022" s="10">
        <f>ABS(AA1022-H1022)/H1022</f>
        <v>6.1162208497896033E-2</v>
      </c>
      <c r="AD1022" s="11"/>
    </row>
    <row r="1023" spans="1:30" ht="15.6" x14ac:dyDescent="0.25">
      <c r="A1023" s="12">
        <v>9</v>
      </c>
      <c r="B1023" s="13">
        <v>3.0816220453518102</v>
      </c>
      <c r="C1023" s="13">
        <v>795.16437615715199</v>
      </c>
      <c r="D1023" s="14">
        <v>0.108199098437828</v>
      </c>
      <c r="E1023" s="14">
        <v>0.100627599914866</v>
      </c>
      <c r="F1023" s="12">
        <v>6.9912849065023597E-2</v>
      </c>
      <c r="G1023" s="12">
        <v>3.3055430113044202</v>
      </c>
      <c r="H1023" s="15">
        <v>47349834.363675103</v>
      </c>
      <c r="I1023" s="15">
        <v>1605647.4160768399</v>
      </c>
      <c r="J1023">
        <f>560*(1+2.2*10^(-5)*H1023/(G1023*1000)/((D1023-E1023)*1000))</f>
        <v>583.30797359761345</v>
      </c>
      <c r="K1023">
        <f>(J1023*(D1023-E1023)*1000)^(1/2)</f>
        <v>66.456869174873788</v>
      </c>
      <c r="L1023">
        <f>(D1023+E1023)/2*1000</f>
        <v>104.41334917634701</v>
      </c>
      <c r="M1023">
        <f>0.8049-0.3393*F1023+(0.2488+0.0393*F1023+0.0732*F1023*F1023)*K1023/L1023</f>
        <v>0.94151095927993644</v>
      </c>
      <c r="N1023">
        <f>H1023/1000/(M1023*G1023*K1023)*10^6</f>
        <v>228934051.65678859</v>
      </c>
      <c r="O1023">
        <f t="shared" si="60"/>
        <v>19.24894453601166</v>
      </c>
      <c r="P1023" s="13">
        <v>795.16437615715199</v>
      </c>
      <c r="Q1023">
        <f>R1023*B1023*1000/K1023</f>
        <v>3.3607764296380598</v>
      </c>
      <c r="R1023">
        <f>LN(1/(1-F1023))</f>
        <v>7.2476986542636776E-2</v>
      </c>
      <c r="S1023">
        <v>10</v>
      </c>
      <c r="T1023">
        <v>19.167056894713099</v>
      </c>
      <c r="U1023">
        <f t="shared" si="61"/>
        <v>210934221.14590061</v>
      </c>
      <c r="V1023" s="10">
        <f t="shared" si="62"/>
        <v>7.8624522567192462E-2</v>
      </c>
      <c r="W1023">
        <f>6310.7*EXP(-2.62*(C1023+273)*0.001-0.669*(D1023-E1023)/D1023)*POWER(B1023*(D1023-E1023)/D1023/SQRT(J1023*0.01*(D1023-E1023)),0.115)*POWER(((D1023-E1023)/D1023),0.407)*1000000</f>
        <v>124600364.04885098</v>
      </c>
      <c r="X1023" s="10">
        <f t="shared" si="63"/>
        <v>0.45573686768253985</v>
      </c>
      <c r="Y1023">
        <f>(H1023/N1023)*U1023</f>
        <v>43626976.243195504</v>
      </c>
      <c r="Z1023" s="11">
        <f>ABS(H1023-Y1023)</f>
        <v>3722858.1204795986</v>
      </c>
      <c r="AA1023">
        <v>46136766.080486603</v>
      </c>
      <c r="AB1023" s="10">
        <f>ABS(AA1023-H1023)/H1023</f>
        <v>2.5619271946579751E-2</v>
      </c>
      <c r="AD1023" s="11"/>
    </row>
    <row r="1024" spans="1:30" ht="15.6" x14ac:dyDescent="0.25">
      <c r="A1024" s="12">
        <v>10</v>
      </c>
      <c r="B1024" s="13">
        <v>3.31191865936679</v>
      </c>
      <c r="C1024" s="13">
        <v>792.03324988428403</v>
      </c>
      <c r="D1024" s="14">
        <v>0.100627599914866</v>
      </c>
      <c r="E1024" s="14">
        <v>9.4706271912153195E-2</v>
      </c>
      <c r="F1024" s="12">
        <v>5.8785556369033397E-2</v>
      </c>
      <c r="G1024" s="12">
        <v>3.30597531078705</v>
      </c>
      <c r="H1024" s="15">
        <v>43329972.280708998</v>
      </c>
      <c r="I1024" s="15">
        <v>1315609.97198818</v>
      </c>
      <c r="J1024">
        <f>560*(1+2.2*10^(-5)*H1024/(G1024*1000)/((D1024-E1024)*1000))</f>
        <v>587.26970214187315</v>
      </c>
      <c r="K1024">
        <f>(J1024*(D1024-E1024)*1000)^(1/2)</f>
        <v>58.969623811225745</v>
      </c>
      <c r="L1024">
        <f>(D1024+E1024)/2*1000</f>
        <v>97.666935913509604</v>
      </c>
      <c r="M1024">
        <f>0.8049-0.3393*F1024+(0.2488+0.0393*F1024+0.0732*F1024*F1024)*K1024/L1024</f>
        <v>0.93672287717030178</v>
      </c>
      <c r="N1024">
        <f>H1024/1000/(M1024*G1024*K1024)*10^6</f>
        <v>237273546.18834949</v>
      </c>
      <c r="O1024">
        <f t="shared" si="60"/>
        <v>19.284724236845211</v>
      </c>
      <c r="P1024" s="13">
        <v>792.03324988428403</v>
      </c>
      <c r="Q1024">
        <f>R1024*B1024*1000/K1024</f>
        <v>3.4026025957567856</v>
      </c>
      <c r="R1024">
        <f>LN(1/(1-F1024))</f>
        <v>6.0584276272425248E-2</v>
      </c>
      <c r="S1024">
        <v>10</v>
      </c>
      <c r="T1024">
        <v>19.1778983150583</v>
      </c>
      <c r="U1024">
        <f t="shared" si="61"/>
        <v>213233488.84574878</v>
      </c>
      <c r="V1024" s="10">
        <f t="shared" si="62"/>
        <v>0.10131789965122168</v>
      </c>
      <c r="W1024">
        <f>6310.7*EXP(-2.62*(C1024+273)*0.001-0.669*(D1024-E1024)/D1024)*POWER(B1024*(D1024-E1024)/D1024/SQRT(J1024*0.01*(D1024-E1024)),0.115)*POWER(((D1024-E1024)/D1024),0.407)*1000000</f>
        <v>118195910.22700457</v>
      </c>
      <c r="X1024" s="10">
        <f t="shared" si="63"/>
        <v>0.50185803632243187</v>
      </c>
      <c r="Y1024">
        <f>(H1024/N1024)*U1024</f>
        <v>38939870.497281909</v>
      </c>
      <c r="Z1024" s="11">
        <f>ABS(H1024-Y1024)</f>
        <v>4390101.7834270895</v>
      </c>
      <c r="AA1024">
        <v>40992670.0910585</v>
      </c>
      <c r="AB1024" s="10">
        <f>ABS(AA1024-H1024)/H1024</f>
        <v>5.3941926722420083E-2</v>
      </c>
      <c r="AD1024" s="11"/>
    </row>
    <row r="1025" spans="1:30" ht="15.6" x14ac:dyDescent="0.25">
      <c r="A1025" s="12">
        <v>11</v>
      </c>
      <c r="B1025" s="13">
        <v>3.3799282264330399</v>
      </c>
      <c r="C1025" s="13">
        <v>792.09324773507001</v>
      </c>
      <c r="D1025" s="14">
        <v>9.4706271912153195E-2</v>
      </c>
      <c r="E1025" s="14">
        <v>9.0013894036364797E-2</v>
      </c>
      <c r="F1025" s="12">
        <v>4.94943823984169E-2</v>
      </c>
      <c r="G1025" s="12">
        <v>3.3063042644209499</v>
      </c>
      <c r="H1025" s="15">
        <v>38727526.684645601</v>
      </c>
      <c r="I1025" s="15">
        <v>1053313.1785031999</v>
      </c>
      <c r="J1025">
        <f>560*(1+2.2*10^(-5)*H1025/(G1025*1000)/((D1025-E1025)*1000))</f>
        <v>590.75350883615147</v>
      </c>
      <c r="K1025">
        <f>(J1025*(D1025-E1025)*1000)^(1/2)</f>
        <v>52.65015379756381</v>
      </c>
      <c r="L1025">
        <f>(D1025+E1025)/2*1000</f>
        <v>92.360082974258987</v>
      </c>
      <c r="M1025">
        <f>0.8049-0.3393*F1025+(0.2488+0.0393*F1025+0.0732*F1025*F1025)*K1025/L1025</f>
        <v>0.93114682075588484</v>
      </c>
      <c r="N1025">
        <f>H1025/1000/(M1025*G1025*K1025)*10^6</f>
        <v>238923647.19101113</v>
      </c>
      <c r="O1025">
        <f t="shared" si="60"/>
        <v>19.291654591035034</v>
      </c>
      <c r="P1025" s="13">
        <v>792.09324773507001</v>
      </c>
      <c r="Q1025">
        <f>R1025*B1025*1000/K1025</f>
        <v>3.2586654300368152</v>
      </c>
      <c r="R1025">
        <f>LN(1/(1-F1025))</f>
        <v>5.0761206916901287E-2</v>
      </c>
      <c r="S1025">
        <v>10</v>
      </c>
      <c r="T1025">
        <v>19.1759112906933</v>
      </c>
      <c r="U1025">
        <f t="shared" si="61"/>
        <v>212810209.38055184</v>
      </c>
      <c r="V1025" s="10">
        <f t="shared" si="62"/>
        <v>0.10929616267569574</v>
      </c>
      <c r="W1025">
        <f>6310.7*EXP(-2.62*(C1025+273)*0.001-0.669*(D1025-E1025)/D1025)*POWER(B1025*(D1025-E1025)/D1025/SQRT(J1025*0.01*(D1025-E1025)),0.115)*POWER(((D1025-E1025)/D1025),0.407)*1000000</f>
        <v>110388782.16102859</v>
      </c>
      <c r="X1025" s="10">
        <f t="shared" si="63"/>
        <v>0.53797464814030482</v>
      </c>
      <c r="Y1025">
        <f>(H1025/N1025)*U1025</f>
        <v>34494756.628093228</v>
      </c>
      <c r="Z1025" s="11">
        <f>ABS(H1025-Y1025)</f>
        <v>4232770.0565523729</v>
      </c>
      <c r="AA1025">
        <v>36510468.093981802</v>
      </c>
      <c r="AB1025" s="10">
        <f>ABS(AA1025-H1025)/H1025</f>
        <v>5.7247616371607871E-2</v>
      </c>
      <c r="AD1025" s="11"/>
    </row>
    <row r="1026" spans="1:30" ht="15.6" x14ac:dyDescent="0.25">
      <c r="A1026" s="12">
        <v>11</v>
      </c>
      <c r="B1026" s="13">
        <v>3.3421152172783399</v>
      </c>
      <c r="C1026" s="13">
        <v>791.59264951345097</v>
      </c>
      <c r="D1026" s="14">
        <v>9.4970130090295493E-2</v>
      </c>
      <c r="E1026" s="14">
        <v>8.9815450678837394E-2</v>
      </c>
      <c r="F1026" s="12">
        <v>5.4219757631153997E-2</v>
      </c>
      <c r="G1026" s="12">
        <v>3.2021785463440402</v>
      </c>
      <c r="H1026" s="15">
        <v>40482286.989418</v>
      </c>
      <c r="I1026" s="15">
        <v>1158645.42621067</v>
      </c>
      <c r="J1026">
        <f>560*(1+2.2*10^(-5)*H1026/(G1026*1000)/((D1026-E1026)*1000))</f>
        <v>590.21541361101731</v>
      </c>
      <c r="K1026">
        <f>(J1026*(D1026-E1026)*1000)^(1/2)</f>
        <v>55.157694303387423</v>
      </c>
      <c r="L1026">
        <f>(D1026+E1026)/2*1000</f>
        <v>92.392790384566439</v>
      </c>
      <c r="M1026">
        <f>0.8049-0.3393*F1026+(0.2488+0.0393*F1026+0.0732*F1026*F1026)*K1026/L1026</f>
        <v>0.9364352364414279</v>
      </c>
      <c r="N1026">
        <f>H1026/1000/(M1026*G1026*K1026)*10^6</f>
        <v>244757295.20442906</v>
      </c>
      <c r="O1026">
        <f t="shared" ref="O1026:O1039" si="64">LN(N1026)</f>
        <v>19.31577764569035</v>
      </c>
      <c r="P1026" s="13">
        <v>791.59264951345097</v>
      </c>
      <c r="Q1026">
        <f>R1026*B1026*1000/K1026</f>
        <v>3.3777036003536098</v>
      </c>
      <c r="R1026">
        <f>LN(1/(1-F1026))</f>
        <v>5.5745038852213637E-2</v>
      </c>
      <c r="S1026">
        <v>10</v>
      </c>
      <c r="T1026">
        <v>19.178846583630101</v>
      </c>
      <c r="U1026">
        <f t="shared" ref="U1026:U1039" si="65">EXP(T1026)</f>
        <v>213435787.36318058</v>
      </c>
      <c r="V1026" s="10">
        <f t="shared" ref="V1026:V1039" si="66">ABS(U1026-N1026)/N1026</f>
        <v>0.12796965996493695</v>
      </c>
      <c r="W1026">
        <f>6310.7*EXP(-2.62*(C1026+273)*0.001-0.669*(D1026-E1026)/D1026)*POWER(B1026*(D1026-E1026)/D1026/SQRT(J1026*0.01*(D1026-E1026)),0.115)*POWER(((D1026-E1026)/D1026),0.407)*1000000</f>
        <v>114790509.65490268</v>
      </c>
      <c r="X1026" s="10">
        <f t="shared" ref="X1026:X1039" si="67">ABS(W1026-N1026)/N1026</f>
        <v>0.53100270388661552</v>
      </c>
      <c r="Y1026">
        <f>(H1026/N1026)*U1026</f>
        <v>35301782.488779187</v>
      </c>
      <c r="Z1026" s="11">
        <f>ABS(H1026-Y1026)</f>
        <v>5180504.5006388128</v>
      </c>
      <c r="AA1026">
        <v>36133333.527617201</v>
      </c>
      <c r="AB1026" s="10">
        <f>ABS(AA1026-H1026)/H1026</f>
        <v>0.1074285517252918</v>
      </c>
      <c r="AD1026" s="11"/>
    </row>
    <row r="1027" spans="1:30" ht="15.6" x14ac:dyDescent="0.25">
      <c r="A1027" s="12">
        <v>6</v>
      </c>
      <c r="B1027" s="13">
        <v>2.6469281115788998</v>
      </c>
      <c r="C1027" s="13">
        <v>779.599682062851</v>
      </c>
      <c r="D1027" s="14">
        <v>0.14000000000000001</v>
      </c>
      <c r="E1027" s="14">
        <v>0.13326756081032801</v>
      </c>
      <c r="F1027" s="12">
        <v>4.8054526692876499E-2</v>
      </c>
      <c r="G1027" s="12">
        <v>3.29602878774709</v>
      </c>
      <c r="H1027" s="15">
        <v>55844062.138210803</v>
      </c>
      <c r="I1027" s="15">
        <v>1821727.8873302999</v>
      </c>
      <c r="J1027">
        <f>560*(1+2.2*10^(-5)*H1027/(G1027*1000)/((D1027-E1027)*1000))</f>
        <v>591.00446729762984</v>
      </c>
      <c r="K1027">
        <f>(J1027*(D1027-E1027)*1000)^(1/2)</f>
        <v>63.078535468935797</v>
      </c>
      <c r="L1027">
        <f>(D1027+E1027)/2*1000</f>
        <v>136.633780405164</v>
      </c>
      <c r="M1027">
        <f>0.8049-0.3393*F1027+(0.2488+0.0393*F1027+0.0732*F1027*F1027)*K1027/L1027</f>
        <v>0.90440634762290351</v>
      </c>
      <c r="N1027">
        <f>H1027/1000/(M1027*G1027*K1027)*10^6</f>
        <v>296989299.60337383</v>
      </c>
      <c r="O1027">
        <f t="shared" si="64"/>
        <v>19.50920666784647</v>
      </c>
      <c r="P1027" s="13">
        <v>779.599682062851</v>
      </c>
      <c r="Q1027">
        <f>R1027*B1027*1000/K1027</f>
        <v>2.0665452808451112</v>
      </c>
      <c r="R1027">
        <f>LN(1/(1-F1027))</f>
        <v>4.9247521768996334E-2</v>
      </c>
      <c r="S1027">
        <v>10</v>
      </c>
      <c r="T1027">
        <v>19.227108486537499</v>
      </c>
      <c r="U1027">
        <f t="shared" si="65"/>
        <v>223989220.64424464</v>
      </c>
      <c r="V1027" s="10">
        <f t="shared" si="66"/>
        <v>0.24580036740926373</v>
      </c>
      <c r="W1027">
        <f>6310.7*EXP(-2.62*(C1027+273)*0.001-0.669*(D1027-E1027)/D1027)*POWER(B1027*(D1027-E1027)/D1027/SQRT(J1027*0.01*(D1027-E1027)),0.115)*POWER(((D1027-E1027)/D1027),0.407)*1000000</f>
        <v>107043333.41715576</v>
      </c>
      <c r="X1027" s="10">
        <f t="shared" si="67"/>
        <v>0.6395717503623497</v>
      </c>
      <c r="Y1027">
        <f>(H1027/N1027)*U1027</f>
        <v>42117571.14701283</v>
      </c>
      <c r="Z1027" s="11">
        <f>ABS(H1027-Y1027)</f>
        <v>13726490.991197973</v>
      </c>
      <c r="AA1027">
        <v>49371187.7277328</v>
      </c>
      <c r="AB1027" s="10">
        <f>ABS(AA1027-H1027)/H1027</f>
        <v>0.1159098060319827</v>
      </c>
      <c r="AD1027" s="11"/>
    </row>
    <row r="1028" spans="1:30" ht="15.6" x14ac:dyDescent="0.25">
      <c r="A1028" s="12">
        <v>7</v>
      </c>
      <c r="B1028" s="13">
        <v>2.7061387637010799</v>
      </c>
      <c r="C1028" s="13">
        <v>771.17788728134599</v>
      </c>
      <c r="D1028" s="14">
        <v>0.13326756081032801</v>
      </c>
      <c r="E1028" s="14">
        <v>0.12506164247858501</v>
      </c>
      <c r="F1028" s="12">
        <v>6.1528592724382603E-2</v>
      </c>
      <c r="G1028" s="12">
        <v>3.2964600144970202</v>
      </c>
      <c r="H1028" s="15">
        <v>54910227.358787201</v>
      </c>
      <c r="I1028" s="15">
        <v>1796239.1816491501</v>
      </c>
      <c r="J1028">
        <f>560*(1+2.2*10^(-5)*H1028/(G1028*1000)/((D1028-E1028)*1000))</f>
        <v>585.0085750595008</v>
      </c>
      <c r="K1028">
        <f>(J1028*(D1028-E1028)*1000)^(1/2)</f>
        <v>69.285875835610312</v>
      </c>
      <c r="L1028">
        <f>(D1028+E1028)/2*1000</f>
        <v>129.1646016444565</v>
      </c>
      <c r="M1028">
        <f>0.8049-0.3393*F1028+(0.2488+0.0393*F1028+0.0732*F1028*F1028)*K1028/L1028</f>
        <v>0.91892923149983907</v>
      </c>
      <c r="N1028">
        <f>H1028/1000/(M1028*G1028*K1028)*10^6</f>
        <v>261624644.79331607</v>
      </c>
      <c r="O1028">
        <f t="shared" si="64"/>
        <v>19.382421381035549</v>
      </c>
      <c r="P1028" s="13">
        <v>771.17788728134599</v>
      </c>
      <c r="Q1028">
        <f>R1028*B1028*1000/K1028</f>
        <v>2.4802693146123134</v>
      </c>
      <c r="R1028">
        <f>LN(1/(1-F1028))</f>
        <v>6.3502889828189663E-2</v>
      </c>
      <c r="S1028">
        <v>10</v>
      </c>
      <c r="T1028">
        <v>19.259577999320701</v>
      </c>
      <c r="U1028">
        <f t="shared" si="65"/>
        <v>231381402.34189981</v>
      </c>
      <c r="V1028" s="10">
        <f t="shared" si="66"/>
        <v>0.11559783473498252</v>
      </c>
      <c r="W1028">
        <f>6310.7*EXP(-2.62*(C1028+273)*0.001-0.669*(D1028-E1028)/D1028)*POWER(B1028*(D1028-E1028)/D1028/SQRT(J1028*0.01*(D1028-E1028)),0.115)*POWER(((D1028-E1028)/D1028),0.407)*1000000</f>
        <v>122372080.89119707</v>
      </c>
      <c r="X1028" s="10">
        <f t="shared" si="67"/>
        <v>0.53226088089724399</v>
      </c>
      <c r="Y1028">
        <f>(H1028/N1028)*U1028</f>
        <v>48562723.971305802</v>
      </c>
      <c r="Z1028" s="11">
        <f>ABS(H1028-Y1028)</f>
        <v>6347503.3874813989</v>
      </c>
      <c r="AA1028">
        <v>52556224.548621804</v>
      </c>
      <c r="AB1028" s="10">
        <f>ABS(AA1028-H1028)/H1028</f>
        <v>4.2870024827691602E-2</v>
      </c>
      <c r="AD1028" s="11"/>
    </row>
    <row r="1029" spans="1:30" ht="15.6" x14ac:dyDescent="0.25">
      <c r="A1029" s="12">
        <v>8</v>
      </c>
      <c r="B1029" s="13">
        <v>2.9120757160220099</v>
      </c>
      <c r="C1029" s="13">
        <v>760.15360266886296</v>
      </c>
      <c r="D1029" s="14">
        <v>0.12506164247858501</v>
      </c>
      <c r="E1029" s="14">
        <v>0.117426829885781</v>
      </c>
      <c r="F1029" s="12">
        <v>6.0999619704657601E-2</v>
      </c>
      <c r="G1029" s="12">
        <v>3.29697299706018</v>
      </c>
      <c r="H1029" s="15">
        <v>53837641.1464279</v>
      </c>
      <c r="I1029" s="15">
        <v>1785461.22698828</v>
      </c>
      <c r="J1029">
        <f>560*(1+2.2*10^(-5)*H1029/(G1029*1000)/((D1029-E1029)*1000))</f>
        <v>586.35014199362581</v>
      </c>
      <c r="K1029">
        <f>(J1029*(D1029-E1029)*1000)^(1/2)</f>
        <v>66.907947568920022</v>
      </c>
      <c r="L1029">
        <f>(D1029+E1029)/2*1000</f>
        <v>121.244236182183</v>
      </c>
      <c r="M1029">
        <f>0.8049-0.3393*F1029+(0.2488+0.0393*F1029+0.0732*F1029*F1029)*K1029/L1029</f>
        <v>0.92297494125880775</v>
      </c>
      <c r="N1029">
        <f>H1029/1000/(M1029*G1029*K1029)*10^6</f>
        <v>264425305.7324442</v>
      </c>
      <c r="O1029">
        <f t="shared" si="64"/>
        <v>19.393069371393828</v>
      </c>
      <c r="P1029" s="13">
        <v>760.15360266886296</v>
      </c>
      <c r="Q1029">
        <f>R1029*B1029*1000/K1029</f>
        <v>2.7393499540918103</v>
      </c>
      <c r="R1029">
        <f>LN(1/(1-F1029))</f>
        <v>6.2939394773591464E-2</v>
      </c>
      <c r="S1029">
        <v>10</v>
      </c>
      <c r="T1029">
        <v>19.302030713890499</v>
      </c>
      <c r="U1029">
        <f t="shared" si="65"/>
        <v>241415654.6368131</v>
      </c>
      <c r="V1029" s="10">
        <f t="shared" si="66"/>
        <v>8.7017583403735013E-2</v>
      </c>
      <c r="W1029">
        <f>6310.7*EXP(-2.62*(C1029+273)*0.001-0.669*(D1029-E1029)/D1029)*POWER(B1029*(D1029-E1029)/D1029/SQRT(J1029*0.01*(D1029-E1029)),0.115)*POWER(((D1029-E1029)/D1029),0.407)*1000000</f>
        <v>127010685.48930293</v>
      </c>
      <c r="X1029" s="10">
        <f t="shared" si="67"/>
        <v>0.51967272898677375</v>
      </c>
      <c r="Y1029">
        <f>(H1029/N1029)*U1029</f>
        <v>49152819.717708252</v>
      </c>
      <c r="Z1029" s="11">
        <f>ABS(H1029-Y1029)</f>
        <v>4684821.4287196472</v>
      </c>
      <c r="AA1029">
        <v>51894597.3608042</v>
      </c>
      <c r="AB1029" s="10">
        <f>ABS(AA1029-H1029)/H1029</f>
        <v>3.6090804579253365E-2</v>
      </c>
      <c r="AD1029" s="11"/>
    </row>
    <row r="1030" spans="1:30" ht="15.6" x14ac:dyDescent="0.25">
      <c r="A1030" s="16">
        <v>9</v>
      </c>
      <c r="B1030" s="13">
        <v>2.9809127479092599</v>
      </c>
      <c r="C1030" s="13">
        <v>747.27217810983802</v>
      </c>
      <c r="D1030" s="14">
        <v>0.117426829885781</v>
      </c>
      <c r="E1030" s="14">
        <v>0.11019691805656301</v>
      </c>
      <c r="F1030" s="12">
        <v>6.15171177189449E-2</v>
      </c>
      <c r="G1030" s="12">
        <v>3.2974379785558998</v>
      </c>
      <c r="H1030" s="15">
        <v>54880513.058104202</v>
      </c>
      <c r="I1030" s="15">
        <v>1791347.5858970101</v>
      </c>
      <c r="J1030">
        <f>560*(1+2.2*10^(-5)*H1030/(G1030*1000)/((D1030-E1030)*1000))</f>
        <v>588.36084941649722</v>
      </c>
      <c r="K1030">
        <f>(J1030*(D1030-E1030)*1000)^(1/2)</f>
        <v>65.221139709798678</v>
      </c>
      <c r="L1030">
        <f>(D1030+E1030)/2*1000</f>
        <v>113.81187397117201</v>
      </c>
      <c r="M1030">
        <f>0.8049-0.3393*F1030+(0.2488+0.0393*F1030+0.0732*F1030*F1030)*K1030/L1030</f>
        <v>0.92814899587355948</v>
      </c>
      <c r="N1030">
        <f>H1030/1000/(M1030*G1030*K1030)*10^6</f>
        <v>274938427.44622868</v>
      </c>
      <c r="O1030">
        <f t="shared" si="64"/>
        <v>19.432057730365923</v>
      </c>
      <c r="P1030" s="13">
        <v>747.27217810983802</v>
      </c>
      <c r="Q1030">
        <f>R1030*B1030*1000/K1030</f>
        <v>2.901821805942622</v>
      </c>
      <c r="R1030">
        <f>LN(1/(1-F1030))</f>
        <v>6.3490662566714359E-2</v>
      </c>
      <c r="S1030">
        <v>10</v>
      </c>
      <c r="T1030">
        <v>19.353191709056599</v>
      </c>
      <c r="U1030">
        <f t="shared" si="65"/>
        <v>254088123.8382366</v>
      </c>
      <c r="V1030" s="10">
        <f t="shared" si="66"/>
        <v>7.5836265601940636E-2</v>
      </c>
      <c r="W1030">
        <f>6310.7*EXP(-2.62*(C1030+273)*0.001-0.669*(D1030-E1030)/D1030)*POWER(B1030*(D1030-E1030)/D1030/SQRT(J1030*0.01*(D1030-E1030)),0.115)*POWER(((D1030-E1030)/D1030),0.407)*1000000</f>
        <v>132652381.75888635</v>
      </c>
      <c r="X1030" s="10">
        <f t="shared" si="67"/>
        <v>0.51751967525590825</v>
      </c>
      <c r="Y1030">
        <f>(H1030/N1030)*U1030</f>
        <v>50718579.893459037</v>
      </c>
      <c r="Z1030" s="11">
        <f>ABS(H1030-Y1030)</f>
        <v>4161933.1646451652</v>
      </c>
      <c r="AA1030">
        <v>51290151.282756001</v>
      </c>
      <c r="AB1030" s="10">
        <f>ABS(AA1030-H1030)/H1030</f>
        <v>6.5421432404375326E-2</v>
      </c>
      <c r="AD1030" s="11"/>
    </row>
    <row r="1031" spans="1:30" ht="15.6" x14ac:dyDescent="0.25">
      <c r="A1031" s="12">
        <v>10</v>
      </c>
      <c r="B1031" s="13">
        <v>3.0528386735962099</v>
      </c>
      <c r="C1031" s="13">
        <v>739.44813000241197</v>
      </c>
      <c r="D1031" s="14">
        <v>0.11019691805656301</v>
      </c>
      <c r="E1031" s="14">
        <v>0.103397375140436</v>
      </c>
      <c r="F1031" s="12">
        <v>6.1647623849652999E-2</v>
      </c>
      <c r="G1031" s="12">
        <v>3.2978665037474202</v>
      </c>
      <c r="H1031" s="15">
        <v>54672891.479067802</v>
      </c>
      <c r="I1031" s="15">
        <v>1741517.32548583</v>
      </c>
      <c r="J1031">
        <f>560*(1+2.2*10^(-5)*H1031/(G1031*1000)/((D1031-E1031)*1000))</f>
        <v>590.03792717093518</v>
      </c>
      <c r="K1031">
        <f>(J1031*(D1031-E1031)*1000)^(1/2)</f>
        <v>63.340257403498121</v>
      </c>
      <c r="L1031">
        <f>(D1031+E1031)/2*1000</f>
        <v>106.79714659849951</v>
      </c>
      <c r="M1031">
        <f>0.8049-0.3393*F1031+(0.2488+0.0393*F1031+0.0732*F1031*F1031)*K1031/L1031</f>
        <v>0.93314550889815606</v>
      </c>
      <c r="N1031">
        <f>H1031/1000/(M1031*G1031*K1031)*10^6</f>
        <v>280485088.2031703</v>
      </c>
      <c r="O1031">
        <f t="shared" si="64"/>
        <v>19.452031120027879</v>
      </c>
      <c r="P1031" s="13">
        <v>739.44813000241197</v>
      </c>
      <c r="Q1031">
        <f>R1031*B1031*1000/K1031</f>
        <v>3.0667906574096304</v>
      </c>
      <c r="R1031">
        <f>LN(1/(1-F1031))</f>
        <v>6.3629732983611395E-2</v>
      </c>
      <c r="S1031">
        <v>10</v>
      </c>
      <c r="T1031">
        <v>19.384694950189399</v>
      </c>
      <c r="U1031">
        <f t="shared" si="65"/>
        <v>262220143.21250662</v>
      </c>
      <c r="V1031" s="10">
        <f t="shared" si="66"/>
        <v>6.5119130245645737E-2</v>
      </c>
      <c r="W1031">
        <f>6310.7*EXP(-2.62*(C1031+273)*0.001-0.669*(D1031-E1031)/D1031)*POWER(B1031*(D1031-E1031)/D1031/SQRT(J1031*0.01*(D1031-E1031)),0.115)*POWER(((D1031-E1031)/D1031),0.407)*1000000</f>
        <v>136371636.87849081</v>
      </c>
      <c r="X1031" s="10">
        <f t="shared" si="67"/>
        <v>0.51380075941966097</v>
      </c>
      <c r="Y1031">
        <f>(H1031/N1031)*U1031</f>
        <v>51112640.337936334</v>
      </c>
      <c r="Z1031" s="11">
        <f>ABS(H1031-Y1031)</f>
        <v>3560251.1411314681</v>
      </c>
      <c r="AA1031">
        <v>50031635.1813462</v>
      </c>
      <c r="AB1031" s="10">
        <f>ABS(AA1031-H1031)/H1031</f>
        <v>8.4891363382501264E-2</v>
      </c>
      <c r="AD1031" s="11"/>
    </row>
    <row r="1032" spans="1:30" ht="15.6" x14ac:dyDescent="0.25">
      <c r="A1032" s="12">
        <v>11</v>
      </c>
      <c r="B1032" s="13">
        <v>3.2715812667302901</v>
      </c>
      <c r="C1032" s="13">
        <v>733.70036190612302</v>
      </c>
      <c r="D1032" s="14">
        <v>0.103397375140436</v>
      </c>
      <c r="E1032" s="14">
        <v>9.7925948175450694E-2</v>
      </c>
      <c r="F1032" s="12">
        <v>5.2865369363823002E-2</v>
      </c>
      <c r="G1032" s="12">
        <v>3.29825865403008</v>
      </c>
      <c r="H1032" s="15">
        <v>50688698.9164223</v>
      </c>
      <c r="I1032" s="15">
        <v>1529663.8776050799</v>
      </c>
      <c r="J1032">
        <f>560*(1+2.2*10^(-5)*H1032/(G1032*1000)/((D1032-E1032)*1000))</f>
        <v>594.6048152228492</v>
      </c>
      <c r="K1032">
        <f>(J1032*(D1032-E1032)*1000)^(1/2)</f>
        <v>57.038029590093657</v>
      </c>
      <c r="L1032">
        <f>(D1032+E1032)/2*1000</f>
        <v>100.66166165794336</v>
      </c>
      <c r="M1032">
        <f>0.8049-0.3393*F1032+(0.2488+0.0393*F1032+0.0732*F1032*F1032)*K1032/L1032</f>
        <v>0.92923375836192501</v>
      </c>
      <c r="N1032">
        <f>H1032/1000/(M1032*G1032*K1032)*10^6</f>
        <v>289959231.50966996</v>
      </c>
      <c r="O1032">
        <f t="shared" si="64"/>
        <v>19.48525089006122</v>
      </c>
      <c r="P1032" s="13">
        <v>733.70036190612302</v>
      </c>
      <c r="Q1032">
        <f>R1032*B1032*1000/K1032</f>
        <v>3.1153384150043766</v>
      </c>
      <c r="R1032">
        <f>LN(1/(1-F1032))</f>
        <v>5.43140304980919E-2</v>
      </c>
      <c r="S1032">
        <v>10</v>
      </c>
      <c r="T1032">
        <v>19.4068196785298</v>
      </c>
      <c r="U1032">
        <f t="shared" si="65"/>
        <v>268086347.44188944</v>
      </c>
      <c r="V1032" s="10">
        <f t="shared" si="66"/>
        <v>7.543434280019147E-2</v>
      </c>
      <c r="W1032">
        <f>6310.7*EXP(-2.62*(C1032+273)*0.001-0.669*(D1032-E1032)/D1032)*POWER(B1032*(D1032-E1032)/D1032/SQRT(J1032*0.01*(D1032-E1032)),0.115)*POWER(((D1032-E1032)/D1032),0.407)*1000000</f>
        <v>131123407.00241788</v>
      </c>
      <c r="X1032" s="10">
        <f t="shared" si="67"/>
        <v>0.54778674808963623</v>
      </c>
      <c r="Y1032">
        <f>(H1032/N1032)*U1032</f>
        <v>46865030.226265207</v>
      </c>
      <c r="Z1032" s="11">
        <f>ABS(H1032-Y1032)</f>
        <v>3823668.6901570931</v>
      </c>
      <c r="AA1032">
        <v>46216309.206247397</v>
      </c>
      <c r="AB1032" s="10">
        <f>ABS(AA1032-H1032)/H1032</f>
        <v>8.823248190980737E-2</v>
      </c>
      <c r="AD1032" s="11"/>
    </row>
    <row r="1033" spans="1:30" ht="15.6" x14ac:dyDescent="0.25">
      <c r="A1033" s="12">
        <v>12</v>
      </c>
      <c r="B1033" s="13">
        <v>3.3317306764421701</v>
      </c>
      <c r="C1033" s="13">
        <v>730.21398189829995</v>
      </c>
      <c r="D1033" s="14">
        <v>9.7925948175450694E-2</v>
      </c>
      <c r="E1033" s="14">
        <v>9.3533880330314109E-2</v>
      </c>
      <c r="F1033" s="12">
        <v>4.4805155439817897E-2</v>
      </c>
      <c r="G1033" s="12">
        <v>3.2985666822289699</v>
      </c>
      <c r="H1033" s="15">
        <v>45886770.366441399</v>
      </c>
      <c r="I1033" s="15">
        <v>1217456.1006173</v>
      </c>
      <c r="J1033">
        <f>560*(1+2.2*10^(-5)*H1033/(G1033*1000)/((D1033-E1033)*1000))</f>
        <v>599.02149387791746</v>
      </c>
      <c r="K1033">
        <f>(J1033*(D1033-E1033)*1000)^(1/2)</f>
        <v>51.292719189051418</v>
      </c>
      <c r="L1033">
        <f>(D1033+E1033)/2*1000</f>
        <v>95.729914252882409</v>
      </c>
      <c r="M1033">
        <f>0.8049-0.3393*F1033+(0.2488+0.0393*F1033+0.0732*F1033*F1033)*K1033/L1033</f>
        <v>0.92402849845716517</v>
      </c>
      <c r="N1033">
        <f>H1033/1000/(M1033*G1033*K1033)*10^6</f>
        <v>293508805.68618095</v>
      </c>
      <c r="O1033">
        <f t="shared" si="64"/>
        <v>19.49741819912029</v>
      </c>
      <c r="P1033" s="13">
        <v>730.21398189829995</v>
      </c>
      <c r="Q1033">
        <f>R1033*B1033*1000/K1033</f>
        <v>2.9775437016601765</v>
      </c>
      <c r="R1033">
        <f>LN(1/(1-F1033))</f>
        <v>4.583993359435487E-2</v>
      </c>
      <c r="S1033">
        <v>10</v>
      </c>
      <c r="T1033">
        <v>19.4195584750168</v>
      </c>
      <c r="U1033">
        <f t="shared" si="65"/>
        <v>271523289.63857365</v>
      </c>
      <c r="V1033" s="10">
        <f t="shared" si="66"/>
        <v>7.4905814141447508E-2</v>
      </c>
      <c r="W1033">
        <f>6310.7*EXP(-2.62*(C1033+273)*0.001-0.669*(D1033-E1033)/D1033)*POWER(B1033*(D1033-E1033)/D1033/SQRT(J1033*0.01*(D1033-E1033)),0.115)*POWER(((D1033-E1033)/D1033),0.407)*1000000</f>
        <v>123797839.04839599</v>
      </c>
      <c r="X1033" s="10">
        <f t="shared" si="67"/>
        <v>0.57821422509292475</v>
      </c>
      <c r="Y1033">
        <f>(H1033/N1033)*U1033</f>
        <v>42449584.473821461</v>
      </c>
      <c r="Z1033" s="11">
        <f>ABS(H1033-Y1033)</f>
        <v>3437185.8926199377</v>
      </c>
      <c r="AA1033">
        <v>42839009.3507457</v>
      </c>
      <c r="AB1033" s="10">
        <f>ABS(AA1033-H1033)/H1033</f>
        <v>6.6419165946022485E-2</v>
      </c>
      <c r="AD1033" s="11"/>
    </row>
    <row r="1034" spans="1:30" ht="15.6" x14ac:dyDescent="0.25">
      <c r="A1034" s="12">
        <v>9</v>
      </c>
      <c r="B1034" s="13">
        <v>3.05087958853112</v>
      </c>
      <c r="C1034" s="13">
        <v>782.32191929795204</v>
      </c>
      <c r="D1034" s="14">
        <v>0.11184596786038099</v>
      </c>
      <c r="E1034" s="14">
        <v>0.103660521993042</v>
      </c>
      <c r="F1034" s="12">
        <v>7.3119613182923093E-2</v>
      </c>
      <c r="G1034" s="12">
        <v>3.2977693288254302</v>
      </c>
      <c r="H1034" s="15">
        <v>55198823.192571104</v>
      </c>
      <c r="I1034" s="15">
        <v>1787442.92144342</v>
      </c>
      <c r="J1034">
        <f>560*(1+2.2*10^(-5)*H1034/(G1034*1000)/((D1034-E1034)*1000))</f>
        <v>585.19288542339723</v>
      </c>
      <c r="K1034">
        <f>(J1034*(D1034-E1034)*1000)^(1/2)</f>
        <v>69.210293205455557</v>
      </c>
      <c r="L1034">
        <f>(D1034+E1034)/2*1000</f>
        <v>107.7532449267115</v>
      </c>
      <c r="M1034">
        <f>0.8049-0.3393*F1034+(0.2488+0.0393*F1034+0.0732*F1034*F1034)*K1034/L1034</f>
        <v>0.94199273922381366</v>
      </c>
      <c r="N1034">
        <f>H1034/1000/(M1034*G1034*K1034)*10^6</f>
        <v>256738677.64358407</v>
      </c>
      <c r="O1034">
        <f t="shared" si="64"/>
        <v>19.363569307041395</v>
      </c>
      <c r="P1034" s="13">
        <v>782.32191929795204</v>
      </c>
      <c r="Q1034">
        <f>R1034*B1034*1000/K1034</f>
        <v>3.3471262396258119</v>
      </c>
      <c r="R1034">
        <f>LN(1/(1-F1034))</f>
        <v>7.5930754301486381E-2</v>
      </c>
      <c r="S1034">
        <v>10</v>
      </c>
      <c r="T1034">
        <v>19.216381655923399</v>
      </c>
      <c r="U1034">
        <f t="shared" si="65"/>
        <v>221599366.90876117</v>
      </c>
      <c r="V1034" s="10">
        <f t="shared" si="66"/>
        <v>0.13686800546509334</v>
      </c>
      <c r="W1034">
        <f>6310.7*EXP(-2.62*(C1034+273)*0.001-0.669*(D1034-E1034)/D1034)*POWER(B1034*(D1034-E1034)/D1034/SQRT(J1034*0.01*(D1034-E1034)),0.115)*POWER(((D1034-E1034)/D1034),0.407)*1000000</f>
        <v>130867563.43783219</v>
      </c>
      <c r="X1034" s="10">
        <f t="shared" si="67"/>
        <v>0.49026938738265102</v>
      </c>
      <c r="Y1034">
        <f>(H1034/N1034)*U1034</f>
        <v>47643870.358183563</v>
      </c>
      <c r="Z1034" s="11">
        <f>ABS(H1034-Y1034)</f>
        <v>7554952.8343875408</v>
      </c>
      <c r="AA1034">
        <v>49078095.0436242</v>
      </c>
      <c r="AB1034" s="10">
        <f>ABS(AA1034-H1034)/H1034</f>
        <v>0.11088512027862685</v>
      </c>
      <c r="AD1034" s="11"/>
    </row>
    <row r="1035" spans="1:30" ht="15.6" x14ac:dyDescent="0.25">
      <c r="A1035" s="12">
        <v>10</v>
      </c>
      <c r="B1035" s="13">
        <v>3.2963099870944799</v>
      </c>
      <c r="C1035" s="13">
        <v>769.76030017579399</v>
      </c>
      <c r="D1035" s="14">
        <v>0.103660521993042</v>
      </c>
      <c r="E1035" s="14">
        <v>9.6169019687061388E-2</v>
      </c>
      <c r="F1035" s="12">
        <v>7.2199928856207601E-2</v>
      </c>
      <c r="G1035" s="12">
        <v>3.29824298465237</v>
      </c>
      <c r="H1035" s="15">
        <v>55365328.439868003</v>
      </c>
      <c r="I1035" s="15">
        <v>1766247.24491685</v>
      </c>
      <c r="J1035">
        <f>560*(1+2.2*10^(-5)*H1035/(G1035*1000)/((D1035-E1035)*1000))</f>
        <v>587.60558936378163</v>
      </c>
      <c r="K1035">
        <f>(J1035*(D1035-E1035)*1000)^(1/2)</f>
        <v>66.347936122579341</v>
      </c>
      <c r="L1035">
        <f>(D1035+E1035)/2*1000</f>
        <v>99.914770840051702</v>
      </c>
      <c r="M1035">
        <f>0.8049-0.3393*F1035+(0.2488+0.0393*F1035+0.0732*F1035*F1035)*K1035/L1035</f>
        <v>0.94775462614332995</v>
      </c>
      <c r="N1035">
        <f>H1035/1000/(M1035*G1035*K1035)*10^6</f>
        <v>266951215.34000492</v>
      </c>
      <c r="O1035">
        <f t="shared" si="64"/>
        <v>19.402576485587893</v>
      </c>
      <c r="P1035" s="13">
        <v>769.76030017579399</v>
      </c>
      <c r="Q1035">
        <f>R1035*B1035*1000/K1035</f>
        <v>3.7231332498146825</v>
      </c>
      <c r="R1035">
        <f>LN(1/(1-F1035))</f>
        <v>7.4939009984401547E-2</v>
      </c>
      <c r="S1035">
        <v>10</v>
      </c>
      <c r="T1035">
        <v>19.266308844913102</v>
      </c>
      <c r="U1035">
        <f t="shared" si="65"/>
        <v>232944047.89745113</v>
      </c>
      <c r="V1035" s="10">
        <f t="shared" si="66"/>
        <v>0.12739094444368887</v>
      </c>
      <c r="W1035">
        <f>6310.7*EXP(-2.62*(C1035+273)*0.001-0.669*(D1035-E1035)/D1035)*POWER(B1035*(D1035-E1035)/D1035/SQRT(J1035*0.01*(D1035-E1035)),0.115)*POWER(((D1035-E1035)/D1035),0.407)*1000000</f>
        <v>136304927.10936227</v>
      </c>
      <c r="X1035" s="10">
        <f t="shared" si="67"/>
        <v>0.48940136145941038</v>
      </c>
      <c r="Y1035">
        <f>(H1035/N1035)*U1035</f>
        <v>48312286.960478194</v>
      </c>
      <c r="Z1035" s="11">
        <f>ABS(H1035-Y1035)</f>
        <v>7053041.4793898091</v>
      </c>
      <c r="AA1035">
        <v>47542783.5876325</v>
      </c>
      <c r="AB1035" s="10">
        <f>ABS(AA1035-H1035)/H1035</f>
        <v>0.14128959535987454</v>
      </c>
      <c r="AD1035" s="11"/>
    </row>
    <row r="1036" spans="1:30" ht="15.6" x14ac:dyDescent="0.25">
      <c r="A1036" s="12">
        <v>11</v>
      </c>
      <c r="B1036" s="13">
        <v>3.3832525789766699</v>
      </c>
      <c r="C1036" s="13">
        <v>757.24518779720404</v>
      </c>
      <c r="D1036" s="14">
        <v>9.6169019687061388E-2</v>
      </c>
      <c r="E1036" s="14">
        <v>9.0023571325663104E-2</v>
      </c>
      <c r="F1036" s="12">
        <v>6.3836199655664005E-2</v>
      </c>
      <c r="G1036" s="12">
        <v>3.2986631828224899</v>
      </c>
      <c r="H1036" s="15">
        <v>52666873.460178003</v>
      </c>
      <c r="I1036" s="15">
        <v>1565004.0696242801</v>
      </c>
      <c r="J1036">
        <f>560*(1+2.2*10^(-5)*H1036/(G1036*1000)/((D1036-E1036)*1000))</f>
        <v>592.00786438583305</v>
      </c>
      <c r="K1036">
        <f>(J1036*(D1036-E1036)*1000)^(1/2)</f>
        <v>60.31711001137915</v>
      </c>
      <c r="L1036">
        <f>(D1036+E1036)/2*1000</f>
        <v>93.096295506362253</v>
      </c>
      <c r="M1036">
        <f>0.8049-0.3393*F1036+(0.2488+0.0393*F1036+0.0732*F1036*F1036)*K1036/L1036</f>
        <v>0.94625664419644606</v>
      </c>
      <c r="N1036">
        <f>H1036/1000/(M1036*G1036*K1036)*10^6</f>
        <v>279737118.74991262</v>
      </c>
      <c r="O1036">
        <f t="shared" si="64"/>
        <v>19.449360858519459</v>
      </c>
      <c r="P1036" s="13">
        <v>757.24518779720404</v>
      </c>
      <c r="Q1036">
        <f>R1036*B1036*1000/K1036</f>
        <v>3.7000386575000515</v>
      </c>
      <c r="R1036">
        <f>LN(1/(1-F1036))</f>
        <v>6.5964817447442842E-2</v>
      </c>
      <c r="S1036">
        <v>10</v>
      </c>
      <c r="T1036">
        <v>19.3148608536771</v>
      </c>
      <c r="U1036">
        <f t="shared" si="65"/>
        <v>244533006.49975711</v>
      </c>
      <c r="V1036" s="10">
        <f t="shared" si="66"/>
        <v>0.12584712535638964</v>
      </c>
      <c r="W1036">
        <f>6310.7*EXP(-2.62*(C1036+273)*0.001-0.669*(D1036-E1036)/D1036)*POWER(B1036*(D1036-E1036)/D1036/SQRT(J1036*0.01*(D1036-E1036)),0.115)*POWER(((D1036-E1036)/D1036),0.407)*1000000</f>
        <v>134694048.37823296</v>
      </c>
      <c r="X1036" s="10">
        <f t="shared" si="67"/>
        <v>0.51849776325661456</v>
      </c>
      <c r="Y1036">
        <f>(H1036/N1036)*U1036</f>
        <v>46038898.833705872</v>
      </c>
      <c r="Z1036" s="11">
        <f>ABS(H1036-Y1036)</f>
        <v>6627974.6264721304</v>
      </c>
      <c r="AA1036">
        <v>44607755.205435902</v>
      </c>
      <c r="AB1036" s="10">
        <f>ABS(AA1036-H1036)/H1036</f>
        <v>0.15302063185572784</v>
      </c>
      <c r="AD1036" s="11"/>
    </row>
    <row r="1037" spans="1:30" ht="15.6" x14ac:dyDescent="0.25">
      <c r="A1037" s="12">
        <v>11</v>
      </c>
      <c r="B1037" s="13">
        <v>5.9742142763013</v>
      </c>
      <c r="C1037" s="13">
        <v>793.76052679918098</v>
      </c>
      <c r="D1037" s="14">
        <v>3.2426109902114197E-2</v>
      </c>
      <c r="E1037" s="14">
        <v>2.7654777239274699E-2</v>
      </c>
      <c r="F1037" s="12">
        <v>0.14669238581553701</v>
      </c>
      <c r="G1037" s="12">
        <v>3.1531137346953302</v>
      </c>
      <c r="H1037" s="15">
        <v>49758656.846364103</v>
      </c>
      <c r="I1037" s="15">
        <v>1077003.5453953899</v>
      </c>
      <c r="J1037">
        <f>560*(1+2.2*10^(-5)*H1037/(G1037*1000)/((D1037-E1037)*1000))</f>
        <v>600.74741131273481</v>
      </c>
      <c r="K1037">
        <f>(J1037*(D1037-E1037)*1000)^(1/2)</f>
        <v>53.538451095569869</v>
      </c>
      <c r="L1037">
        <f>(D1037+E1037)/2*1000</f>
        <v>30.04044357069445</v>
      </c>
      <c r="M1037">
        <f>0.8049-0.3393*F1037+(0.2488+0.0393*F1037+0.0732*F1037*F1037)*K1037/L1037</f>
        <v>1.2116234725177364</v>
      </c>
      <c r="N1037">
        <f>H1037/1000/(M1037*G1037*K1037)*10^6</f>
        <v>243273907.92466381</v>
      </c>
      <c r="O1037">
        <f t="shared" si="64"/>
        <v>19.309698559605273</v>
      </c>
      <c r="P1037" s="13">
        <v>793.76052679918098</v>
      </c>
      <c r="Q1037">
        <f>R1037*B1037*1000/K1037</f>
        <v>17.701679437637171</v>
      </c>
      <c r="R1037">
        <f>LN(1/(1-F1037))</f>
        <v>0.15863517025842874</v>
      </c>
      <c r="S1037">
        <v>10</v>
      </c>
      <c r="T1037">
        <v>19.482995935277199</v>
      </c>
      <c r="U1037">
        <f t="shared" si="65"/>
        <v>289306123.19501013</v>
      </c>
      <c r="V1037" s="10">
        <f t="shared" si="66"/>
        <v>0.18921969751314804</v>
      </c>
      <c r="W1037">
        <f>6310.7*EXP(-2.62*(C1037+273)*0.001-0.669*(D1037-E1037)/D1037)*POWER(B1037*(D1037-E1037)/D1037/SQRT(J1037*0.01*(D1037-E1037)),0.115)*POWER(((D1037-E1037)/D1037),0.407)*1000000</f>
        <v>193664077.95905742</v>
      </c>
      <c r="X1037" s="10">
        <f t="shared" si="67"/>
        <v>0.20392581509797336</v>
      </c>
      <c r="Y1037">
        <f>(H1037/N1037)*U1037</f>
        <v>59173974.843493655</v>
      </c>
      <c r="Z1037" s="11">
        <f>ABS(H1037-Y1037)</f>
        <v>9415317.9971295521</v>
      </c>
      <c r="AA1037">
        <v>53363006.812679902</v>
      </c>
      <c r="AB1037" s="10">
        <f>ABS(AA1037-H1037)/H1037</f>
        <v>7.2436641074228883E-2</v>
      </c>
      <c r="AD1037" s="11"/>
    </row>
    <row r="1038" spans="1:30" ht="15.6" x14ac:dyDescent="0.25">
      <c r="A1038" s="12">
        <v>15</v>
      </c>
      <c r="B1038" s="13">
        <v>7</v>
      </c>
      <c r="C1038" s="13">
        <v>780.13958706875906</v>
      </c>
      <c r="D1038" s="14">
        <v>1.8960545483893799E-2</v>
      </c>
      <c r="E1038" s="14">
        <v>1.77071768848432E-2</v>
      </c>
      <c r="F1038" s="12">
        <v>6.5757226104032507E-2</v>
      </c>
      <c r="G1038" s="12">
        <v>3.5052706718405999</v>
      </c>
      <c r="H1038" s="15">
        <v>33897103.485812001</v>
      </c>
      <c r="I1038" s="15">
        <v>383758.88111011701</v>
      </c>
      <c r="J1038">
        <f>560*(1+2.2*10^(-5)*H1038/(G1038*1000)/((D1038-E1038)*1000))</f>
        <v>655.05455387250765</v>
      </c>
      <c r="K1038">
        <f>(J1038*(D1038-E1038)*1000)^(1/2)</f>
        <v>28.653530471634728</v>
      </c>
      <c r="L1038">
        <f>(D1038+E1038)/2*1000</f>
        <v>18.333861184368498</v>
      </c>
      <c r="M1038">
        <f>0.8049-0.3393*F1038+(0.2488+0.0393*F1038+0.0732*F1038*F1038)*K1038/L1038</f>
        <v>1.1759653857923296</v>
      </c>
      <c r="N1038">
        <f>H1038/1000/(M1038*G1038*K1038)*10^6</f>
        <v>286991048.80274385</v>
      </c>
      <c r="O1038">
        <f t="shared" si="64"/>
        <v>19.474961584396901</v>
      </c>
      <c r="P1038" s="13">
        <v>780.13958706875906</v>
      </c>
      <c r="Q1038">
        <f>R1038*B1038*1000/K1038</f>
        <v>16.6168918556479</v>
      </c>
      <c r="R1038">
        <f>LN(1/(1-F1038))</f>
        <v>6.8018945304238007E-2</v>
      </c>
      <c r="S1038">
        <v>10</v>
      </c>
      <c r="T1038">
        <v>19.514132312019498</v>
      </c>
      <c r="U1038">
        <f t="shared" si="65"/>
        <v>298455771.91184932</v>
      </c>
      <c r="V1038" s="10">
        <f t="shared" si="66"/>
        <v>3.9948016347316324E-2</v>
      </c>
      <c r="W1038">
        <f>6310.7*EXP(-2.62*(C1038+273)*0.001-0.669*(D1038-E1038)/D1038)*POWER(B1038*(D1038-E1038)/D1038/SQRT(J1038*0.01*(D1038-E1038)),0.115)*POWER(((D1038-E1038)/D1038),0.407)*1000000</f>
        <v>152694980.51741526</v>
      </c>
      <c r="X1038" s="10">
        <f t="shared" si="67"/>
        <v>0.46794514618340466</v>
      </c>
      <c r="Y1038">
        <f>(H1038/N1038)*U1038</f>
        <v>35251225.529989891</v>
      </c>
      <c r="Z1038" s="11">
        <f>ABS(H1038-Y1038)</f>
        <v>1354122.0441778898</v>
      </c>
      <c r="AA1038">
        <v>36368223.156608798</v>
      </c>
      <c r="AB1038" s="10">
        <f>ABS(AA1038-H1038)/H1038</f>
        <v>7.2900614408871564E-2</v>
      </c>
      <c r="AD1038" s="11"/>
    </row>
    <row r="1039" spans="1:30" ht="15.6" x14ac:dyDescent="0.25">
      <c r="A1039" s="12">
        <v>15</v>
      </c>
      <c r="B1039" s="13">
        <v>7</v>
      </c>
      <c r="C1039" s="13">
        <v>787.11316123518202</v>
      </c>
      <c r="D1039" s="14">
        <v>1.9298464941819901E-2</v>
      </c>
      <c r="E1039" s="14">
        <v>1.7718498120041899E-2</v>
      </c>
      <c r="F1039" s="12">
        <v>8.1448033466393094E-2</v>
      </c>
      <c r="G1039" s="12">
        <v>3.5040541857376102</v>
      </c>
      <c r="H1039" s="15">
        <v>40185429.765333399</v>
      </c>
      <c r="I1039" s="15">
        <v>506432.83451955399</v>
      </c>
      <c r="J1039">
        <f>560*(1+2.2*10^(-5)*H1039/(G1039*1000)/((D1039-E1039)*1000))</f>
        <v>649.42532858147752</v>
      </c>
      <c r="K1039">
        <f>(J1039*(D1039-E1039)*1000)^(1/2)</f>
        <v>32.032334794407539</v>
      </c>
      <c r="L1039">
        <f>(D1039+E1039)/2*1000</f>
        <v>18.508481530930901</v>
      </c>
      <c r="M1039">
        <f>0.8049-0.3393*F1039+(0.2488+0.0393*F1039+0.0732*F1039*F1039)*K1039/L1039</f>
        <v>1.2142390555222633</v>
      </c>
      <c r="N1039">
        <f>H1039/1000/(M1039*G1039*K1039)*10^6</f>
        <v>294852633.64220566</v>
      </c>
      <c r="O1039">
        <f t="shared" si="64"/>
        <v>19.501986242513361</v>
      </c>
      <c r="P1039" s="13">
        <v>787.11316123518202</v>
      </c>
      <c r="Q1039">
        <f>R1039*B1039*1000/K1039</f>
        <v>18.565539853644083</v>
      </c>
      <c r="R1039">
        <f>LN(1/(1-F1039))</f>
        <v>8.4956798318691878E-2</v>
      </c>
      <c r="S1039">
        <v>10</v>
      </c>
      <c r="T1039">
        <v>19.529297636002301</v>
      </c>
      <c r="U1039">
        <f t="shared" si="65"/>
        <v>303016445.02243578</v>
      </c>
      <c r="V1039" s="10">
        <f t="shared" si="66"/>
        <v>2.7687768223012232E-2</v>
      </c>
      <c r="W1039">
        <f>6310.7*EXP(-2.62*(C1039+273)*0.001-0.669*(D1039-E1039)/D1039)*POWER(B1039*(D1039-E1039)/D1039/SQRT(J1039*0.01*(D1039-E1039)),0.115)*POWER(((D1039-E1039)/D1039),0.407)*1000000</f>
        <v>163769982.3189913</v>
      </c>
      <c r="X1039" s="10">
        <f t="shared" si="67"/>
        <v>0.4445700542131803</v>
      </c>
      <c r="Y1039">
        <f>(H1039/N1039)*U1039</f>
        <v>41298074.630618088</v>
      </c>
      <c r="Z1039" s="11">
        <f>ABS(H1039-Y1039)</f>
        <v>1112644.8652846888</v>
      </c>
      <c r="AA1039">
        <v>39704138.610686399</v>
      </c>
      <c r="AB1039" s="10">
        <f>ABS(AA1039-H1039)/H1039</f>
        <v>1.1976757682014231E-2</v>
      </c>
      <c r="AD1039" s="11"/>
    </row>
    <row r="1040" spans="1:30" x14ac:dyDescent="0.25">
      <c r="AD1040" s="11"/>
    </row>
  </sheetData>
  <phoneticPr fontId="3" type="noConversion"/>
  <conditionalFormatting sqref="N2:N163">
    <cfRule type="cellIs" dxfId="9" priority="10" operator="between">
      <formula>189639309.9</formula>
      <formula>256570831</formula>
    </cfRule>
  </conditionalFormatting>
  <conditionalFormatting sqref="N164:N359">
    <cfRule type="cellIs" dxfId="8" priority="9" operator="between">
      <formula>86364014.43</formula>
      <formula>116845431.3</formula>
    </cfRule>
  </conditionalFormatting>
  <conditionalFormatting sqref="N360:N433">
    <cfRule type="cellIs" dxfId="7" priority="8" operator="between">
      <formula>94181359.17</formula>
      <formula>127421838.9</formula>
    </cfRule>
  </conditionalFormatting>
  <conditionalFormatting sqref="N434:N517">
    <cfRule type="cellIs" dxfId="6" priority="7" operator="between">
      <formula>174615804.7</formula>
      <formula>236244912.2</formula>
    </cfRule>
  </conditionalFormatting>
  <conditionalFormatting sqref="N518:N648">
    <cfRule type="cellIs" dxfId="5" priority="6" operator="between">
      <formula>78241946.68</formula>
      <formula>105856751.4</formula>
    </cfRule>
  </conditionalFormatting>
  <conditionalFormatting sqref="N649:N839">
    <cfRule type="cellIs" dxfId="4" priority="5" operator="between">
      <formula>85167350.19</formula>
      <formula>115226415</formula>
    </cfRule>
  </conditionalFormatting>
  <conditionalFormatting sqref="N840:N928">
    <cfRule type="cellIs" dxfId="3" priority="4" operator="between">
      <formula>186886456.2</formula>
      <formula>252846381.9</formula>
    </cfRule>
  </conditionalFormatting>
  <conditionalFormatting sqref="N929:N987">
    <cfRule type="cellIs" dxfId="2" priority="3" operator="between">
      <formula>110881525.7</formula>
      <formula>150016181.8</formula>
    </cfRule>
  </conditionalFormatting>
  <conditionalFormatting sqref="N988:N1019">
    <cfRule type="cellIs" dxfId="1" priority="2" operator="between">
      <formula>78255831.27</formula>
      <formula>105875536.4</formula>
    </cfRule>
  </conditionalFormatting>
  <conditionalFormatting sqref="N1020:N1039">
    <cfRule type="cellIs" dxfId="0" priority="1" operator="between">
      <formula>221910091.8</formula>
      <formula>300231300.6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郭肖肖</dc:creator>
  <cp:lastModifiedBy>郭肖肖</cp:lastModifiedBy>
  <dcterms:created xsi:type="dcterms:W3CDTF">2015-06-05T18:17:20Z</dcterms:created>
  <dcterms:modified xsi:type="dcterms:W3CDTF">2023-10-26T03:39:02Z</dcterms:modified>
</cp:coreProperties>
</file>