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 activeTab="1"/>
  </bookViews>
  <sheets>
    <sheet name="germination data" sheetId="1" r:id="rId1"/>
    <sheet name="Growth dat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<sst xmlns="http://schemas.openxmlformats.org/spreadsheetml/2006/main" count="34" uniqueCount="28">
  <si>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Treatment</t>
  </si>
  <si>
    <t>Repeat</t>
  </si>
  <si>
    <t>Day 1</t>
  </si>
  <si>
    <t>Day 2</t>
  </si>
  <si>
    <t>Day 3</t>
  </si>
  <si>
    <t>Day 4</t>
  </si>
  <si>
    <t>Day 5</t>
  </si>
  <si>
    <t>Day 6</t>
  </si>
  <si>
    <t>Day 7</t>
  </si>
  <si>
    <r>
      <rPr>
        <sz val="11"/>
        <color theme="1"/>
        <rFont val="宋体"/>
        <charset val="134"/>
      </rPr>
      <t>硬实数</t>
    </r>
  </si>
  <si>
    <t>Germination rate</t>
  </si>
  <si>
    <t>Mean value of germination rate</t>
  </si>
  <si>
    <t>Germination potential</t>
  </si>
  <si>
    <t>Mean value of germination potential</t>
  </si>
  <si>
    <t>Germination index</t>
  </si>
  <si>
    <t>Mean value of germination index</t>
  </si>
  <si>
    <t>S0</t>
  </si>
  <si>
    <t>T0</t>
  </si>
  <si>
    <t>S50</t>
  </si>
  <si>
    <t>T50</t>
  </si>
  <si>
    <t>Root length</t>
  </si>
  <si>
    <t>Mean value of root length</t>
  </si>
  <si>
    <t>Seedling length</t>
  </si>
  <si>
    <t>Mean value of seedling length</t>
  </si>
  <si>
    <t>Fresh weight</t>
  </si>
  <si>
    <t>Mean value of fresh weight</t>
  </si>
  <si>
    <t>Dry weight</t>
  </si>
  <si>
    <t>Mean value of dry weight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</si>
</sst>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F30" sqref="F30"/>
    </sheetView>
  </sheetViews>
  <sheetFormatPr defaultColWidth="9" defaultRowHeight="13.8"/>
  <cols>
    <col min="1" max="10" width="9" style="3"/>
    <col min="11" max="14" width="9.5" style="3" customWidth="1"/>
    <col min="15" max="16" width="11.6296296296296" style="3" customWidth="1"/>
    <col min="17" max="16384" width="9" style="3"/>
  </cols>
  <sheetData>
    <row r="1" s="3" customForma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="3" customFormat="1" spans="1:16">
      <c r="A2" s="3" t="s">
        <v>16</v>
      </c>
      <c r="B2" s="3">
        <v>1</v>
      </c>
      <c r="C2" s="3">
        <v>30</v>
      </c>
      <c r="D2" s="3">
        <v>41</v>
      </c>
      <c r="E2" s="3">
        <v>45</v>
      </c>
      <c r="F2" s="3">
        <v>46</v>
      </c>
      <c r="G2" s="3">
        <v>46</v>
      </c>
      <c r="H2" s="3">
        <v>46</v>
      </c>
      <c r="I2" s="3">
        <v>46</v>
      </c>
      <c r="J2" s="3">
        <v>4</v>
      </c>
      <c r="K2" s="3">
        <f t="shared" ref="K2:K13" si="0">I2/(50-J2)</f>
        <v>1</v>
      </c>
      <c r="L2" s="3">
        <f t="shared" ref="L2:P2" si="1">(K2+K3+K4)/3</f>
        <v>0.979166666666667</v>
      </c>
      <c r="M2" s="3">
        <f t="shared" ref="M2:M13" si="2">F2/(50-J2)</f>
        <v>1</v>
      </c>
      <c r="N2" s="3">
        <f t="shared" si="1"/>
        <v>0.972222222222222</v>
      </c>
      <c r="O2" s="3">
        <f t="shared" ref="O2:O13" si="3">C2+D2/2+E2/3+F2/4+G2/5+H2/6+I2/7</f>
        <v>100.438095238095</v>
      </c>
      <c r="P2" s="3">
        <f t="shared" si="1"/>
        <v>103.607936507937</v>
      </c>
    </row>
    <row r="3" s="3" customFormat="1" spans="2:15">
      <c r="B3" s="3">
        <v>2</v>
      </c>
      <c r="C3" s="3">
        <v>34</v>
      </c>
      <c r="D3" s="3">
        <v>43</v>
      </c>
      <c r="E3" s="3">
        <v>43</v>
      </c>
      <c r="F3" s="3">
        <v>44</v>
      </c>
      <c r="G3" s="3">
        <v>45</v>
      </c>
      <c r="H3" s="3">
        <v>45</v>
      </c>
      <c r="I3" s="3">
        <v>45</v>
      </c>
      <c r="J3" s="3">
        <v>2</v>
      </c>
      <c r="K3" s="3">
        <f t="shared" si="0"/>
        <v>0.9375</v>
      </c>
      <c r="M3" s="3">
        <f t="shared" si="2"/>
        <v>0.916666666666667</v>
      </c>
      <c r="O3" s="3">
        <f t="shared" si="3"/>
        <v>103.761904761905</v>
      </c>
    </row>
    <row r="4" s="3" customFormat="1" spans="2:15">
      <c r="B4" s="3">
        <v>3</v>
      </c>
      <c r="C4" s="3">
        <v>32</v>
      </c>
      <c r="D4" s="3">
        <v>45</v>
      </c>
      <c r="E4" s="3">
        <v>47</v>
      </c>
      <c r="F4" s="3">
        <v>48</v>
      </c>
      <c r="G4" s="3">
        <v>48</v>
      </c>
      <c r="H4" s="3">
        <v>48</v>
      </c>
      <c r="I4" s="3">
        <v>48</v>
      </c>
      <c r="J4" s="3">
        <v>2</v>
      </c>
      <c r="K4" s="3">
        <f t="shared" si="0"/>
        <v>1</v>
      </c>
      <c r="M4" s="3">
        <f t="shared" si="2"/>
        <v>1</v>
      </c>
      <c r="O4" s="3">
        <f t="shared" si="3"/>
        <v>106.62380952381</v>
      </c>
    </row>
    <row r="5" s="3" customFormat="1" spans="1:16">
      <c r="A5" s="3" t="s">
        <v>17</v>
      </c>
      <c r="B5" s="3">
        <v>1</v>
      </c>
      <c r="C5" s="3">
        <v>42</v>
      </c>
      <c r="D5" s="3">
        <v>43</v>
      </c>
      <c r="E5" s="3">
        <v>43</v>
      </c>
      <c r="F5" s="3">
        <v>44</v>
      </c>
      <c r="G5" s="3">
        <v>44</v>
      </c>
      <c r="H5" s="3">
        <v>44</v>
      </c>
      <c r="I5" s="3">
        <v>44</v>
      </c>
      <c r="J5" s="3">
        <v>5</v>
      </c>
      <c r="K5" s="3">
        <f t="shared" si="0"/>
        <v>0.977777777777778</v>
      </c>
      <c r="L5" s="3">
        <f t="shared" ref="L5:P5" si="4">(K5+K6+K7)/3</f>
        <v>0.971007640387844</v>
      </c>
      <c r="M5" s="3">
        <f t="shared" si="2"/>
        <v>0.977777777777778</v>
      </c>
      <c r="N5" s="3">
        <f t="shared" si="4"/>
        <v>0.971007640387844</v>
      </c>
      <c r="O5" s="3">
        <f t="shared" si="3"/>
        <v>111.252380952381</v>
      </c>
      <c r="P5" s="3">
        <f t="shared" si="4"/>
        <v>114.203174603175</v>
      </c>
    </row>
    <row r="6" s="3" customFormat="1" spans="2:15">
      <c r="B6" s="3">
        <v>2</v>
      </c>
      <c r="C6" s="3">
        <v>45</v>
      </c>
      <c r="D6" s="3">
        <v>46</v>
      </c>
      <c r="E6" s="3">
        <v>46</v>
      </c>
      <c r="F6" s="3">
        <v>46</v>
      </c>
      <c r="G6" s="3">
        <v>46</v>
      </c>
      <c r="H6" s="3">
        <v>46</v>
      </c>
      <c r="I6" s="3">
        <v>46</v>
      </c>
      <c r="J6" s="3">
        <v>3</v>
      </c>
      <c r="K6" s="3">
        <f t="shared" si="0"/>
        <v>0.978723404255319</v>
      </c>
      <c r="M6" s="3">
        <f t="shared" si="2"/>
        <v>0.978723404255319</v>
      </c>
      <c r="O6" s="3">
        <f t="shared" si="3"/>
        <v>118.271428571429</v>
      </c>
    </row>
    <row r="7" s="3" customFormat="1" spans="2:15">
      <c r="B7" s="3">
        <v>3</v>
      </c>
      <c r="C7" s="3">
        <v>43</v>
      </c>
      <c r="D7" s="3">
        <v>44</v>
      </c>
      <c r="E7" s="3">
        <v>44</v>
      </c>
      <c r="F7" s="3">
        <v>44</v>
      </c>
      <c r="G7" s="3">
        <v>44</v>
      </c>
      <c r="H7" s="3">
        <v>44</v>
      </c>
      <c r="I7" s="3">
        <v>44</v>
      </c>
      <c r="J7" s="3">
        <v>4</v>
      </c>
      <c r="K7" s="3">
        <f t="shared" si="0"/>
        <v>0.956521739130435</v>
      </c>
      <c r="M7" s="3">
        <f t="shared" si="2"/>
        <v>0.956521739130435</v>
      </c>
      <c r="O7" s="3">
        <f t="shared" si="3"/>
        <v>113.085714285714</v>
      </c>
    </row>
    <row r="8" s="3" customFormat="1" spans="1:16">
      <c r="A8" s="3" t="s">
        <v>18</v>
      </c>
      <c r="B8" s="3">
        <v>1</v>
      </c>
      <c r="C8" s="3">
        <v>6</v>
      </c>
      <c r="D8" s="3">
        <v>42</v>
      </c>
      <c r="E8" s="3">
        <v>44</v>
      </c>
      <c r="F8" s="3">
        <v>44</v>
      </c>
      <c r="G8" s="3">
        <v>45</v>
      </c>
      <c r="H8" s="3">
        <v>46</v>
      </c>
      <c r="I8" s="3">
        <v>46</v>
      </c>
      <c r="J8" s="3">
        <v>3</v>
      </c>
      <c r="K8" s="3">
        <f t="shared" si="0"/>
        <v>0.978723404255319</v>
      </c>
      <c r="L8" s="3">
        <f t="shared" ref="L8:P8" si="5">(K8+K9+K10)/3</f>
        <v>0.985963356973995</v>
      </c>
      <c r="M8" s="3">
        <f t="shared" si="2"/>
        <v>0.936170212765957</v>
      </c>
      <c r="N8" s="3">
        <f t="shared" si="5"/>
        <v>0.964686761229314</v>
      </c>
      <c r="O8" s="3">
        <f t="shared" si="3"/>
        <v>75.9047619047619</v>
      </c>
      <c r="P8" s="3">
        <f t="shared" si="5"/>
        <v>77.1833333333333</v>
      </c>
    </row>
    <row r="9" s="3" customFormat="1" spans="2:15">
      <c r="B9" s="3">
        <v>2</v>
      </c>
      <c r="C9" s="3">
        <v>4</v>
      </c>
      <c r="D9" s="3">
        <v>44</v>
      </c>
      <c r="E9" s="3">
        <v>46</v>
      </c>
      <c r="F9" s="3">
        <v>46</v>
      </c>
      <c r="G9" s="3">
        <v>47</v>
      </c>
      <c r="H9" s="3">
        <v>47</v>
      </c>
      <c r="I9" s="3">
        <v>47</v>
      </c>
      <c r="J9" s="3">
        <v>3</v>
      </c>
      <c r="K9" s="3">
        <f t="shared" si="0"/>
        <v>1</v>
      </c>
      <c r="M9" s="3">
        <f t="shared" si="2"/>
        <v>0.978723404255319</v>
      </c>
      <c r="O9" s="3">
        <f t="shared" si="3"/>
        <v>76.7809523809524</v>
      </c>
    </row>
    <row r="10" s="3" customFormat="1" spans="2:15">
      <c r="B10" s="3">
        <v>3</v>
      </c>
      <c r="C10" s="3">
        <v>5</v>
      </c>
      <c r="D10" s="3">
        <v>45</v>
      </c>
      <c r="E10" s="3">
        <v>47</v>
      </c>
      <c r="F10" s="3">
        <v>47</v>
      </c>
      <c r="G10" s="3">
        <v>47</v>
      </c>
      <c r="H10" s="3">
        <v>47</v>
      </c>
      <c r="I10" s="3">
        <v>47</v>
      </c>
      <c r="J10" s="3">
        <v>2</v>
      </c>
      <c r="K10" s="3">
        <f t="shared" si="0"/>
        <v>0.979166666666667</v>
      </c>
      <c r="M10" s="3">
        <f t="shared" si="2"/>
        <v>0.979166666666667</v>
      </c>
      <c r="O10" s="3">
        <f t="shared" si="3"/>
        <v>78.8642857142857</v>
      </c>
    </row>
    <row r="11" s="3" customFormat="1" spans="1:16">
      <c r="A11" s="3" t="s">
        <v>19</v>
      </c>
      <c r="B11" s="3">
        <v>1</v>
      </c>
      <c r="C11" s="3">
        <v>2</v>
      </c>
      <c r="D11" s="3">
        <v>34</v>
      </c>
      <c r="E11" s="3">
        <v>38</v>
      </c>
      <c r="F11" s="3">
        <v>39</v>
      </c>
      <c r="G11" s="3">
        <v>39</v>
      </c>
      <c r="H11" s="3">
        <v>39</v>
      </c>
      <c r="I11" s="3">
        <v>39</v>
      </c>
      <c r="J11" s="3">
        <v>10</v>
      </c>
      <c r="K11" s="3">
        <f t="shared" si="0"/>
        <v>0.975</v>
      </c>
      <c r="L11" s="3">
        <f t="shared" ref="L11:P11" si="6">(K11+K12+K13)/3</f>
        <v>0.984090909090909</v>
      </c>
      <c r="M11" s="3">
        <f t="shared" si="2"/>
        <v>0.975</v>
      </c>
      <c r="N11" s="3">
        <f t="shared" si="6"/>
        <v>0.984090909090909</v>
      </c>
      <c r="O11" s="3">
        <f t="shared" si="3"/>
        <v>61.2880952380952</v>
      </c>
      <c r="P11" s="3">
        <f t="shared" si="6"/>
        <v>67.0174603174603</v>
      </c>
    </row>
    <row r="12" s="3" customFormat="1" spans="2:15">
      <c r="B12" s="3">
        <v>2</v>
      </c>
      <c r="C12" s="3">
        <v>3</v>
      </c>
      <c r="D12" s="3">
        <v>39</v>
      </c>
      <c r="E12" s="3">
        <v>46</v>
      </c>
      <c r="F12" s="3">
        <v>46</v>
      </c>
      <c r="G12" s="3">
        <v>46</v>
      </c>
      <c r="H12" s="3">
        <v>46</v>
      </c>
      <c r="I12" s="3">
        <v>46</v>
      </c>
      <c r="J12" s="3">
        <v>4</v>
      </c>
      <c r="K12" s="3">
        <f t="shared" si="0"/>
        <v>1</v>
      </c>
      <c r="M12" s="3">
        <f t="shared" si="2"/>
        <v>1</v>
      </c>
      <c r="O12" s="3">
        <f t="shared" si="3"/>
        <v>72.7714285714286</v>
      </c>
    </row>
    <row r="13" s="3" customFormat="1" spans="2:15">
      <c r="B13" s="3">
        <v>3</v>
      </c>
      <c r="C13" s="3">
        <v>3</v>
      </c>
      <c r="D13" s="3">
        <v>34</v>
      </c>
      <c r="E13" s="3">
        <v>43</v>
      </c>
      <c r="F13" s="3">
        <v>43</v>
      </c>
      <c r="G13" s="3">
        <v>43</v>
      </c>
      <c r="H13" s="3">
        <v>43</v>
      </c>
      <c r="I13" s="3">
        <v>43</v>
      </c>
      <c r="J13" s="3">
        <v>6</v>
      </c>
      <c r="K13" s="3">
        <f t="shared" si="0"/>
        <v>0.977272727272727</v>
      </c>
      <c r="M13" s="3">
        <f t="shared" si="2"/>
        <v>0.977272727272727</v>
      </c>
      <c r="O13" s="3">
        <f t="shared" si="3"/>
        <v>66.9928571428571</v>
      </c>
    </row>
  </sheetData>
  <mergeCells count="16">
    <mergeCell ref="A2:A4"/>
    <mergeCell ref="A5:A7"/>
    <mergeCell ref="A8:A10"/>
    <mergeCell ref="A11:A13"/>
    <mergeCell ref="L2:L4"/>
    <mergeCell ref="L5:L7"/>
    <mergeCell ref="L8:L10"/>
    <mergeCell ref="L11:L13"/>
    <mergeCell ref="N2:N4"/>
    <mergeCell ref="N5:N7"/>
    <mergeCell ref="N8:N10"/>
    <mergeCell ref="N11:N13"/>
    <mergeCell ref="P2:P4"/>
    <mergeCell ref="P5:P7"/>
    <mergeCell ref="P8:P10"/>
    <mergeCell ref="P11:P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topLeftCell="E1" workbookViewId="0">
      <selection activeCell="L25" sqref="L25"/>
    </sheetView>
  </sheetViews>
  <sheetFormatPr defaultColWidth="9" defaultRowHeight="14.4"/>
  <cols>
    <col min="1" max="5" width="9" style="2"/>
    <col min="6" max="7" width="12.8888888888889" style="2"/>
    <col min="8" max="10" width="9" style="2"/>
    <col min="11" max="12" width="12.8888888888889" style="2"/>
    <col min="13" max="13" width="9" style="2"/>
    <col min="14" max="14" width="12.8888888888889" style="2"/>
    <col min="15" max="15" width="9" style="2"/>
    <col min="16" max="16" width="12.8888888888889" style="2"/>
    <col min="17" max="16384" width="9" style="2"/>
  </cols>
  <sheetData>
    <row r="1" s="1" customFormat="1" ht="13.8" spans="1:20">
      <c r="A1" s="3" t="s">
        <v>0</v>
      </c>
      <c r="B1" s="3" t="s">
        <v>1</v>
      </c>
      <c r="C1" s="3" t="s">
        <v>20</v>
      </c>
      <c r="D1" s="3"/>
      <c r="E1" s="3"/>
      <c r="F1" s="3" t="s">
        <v>21</v>
      </c>
      <c r="G1" s="3"/>
      <c r="H1" s="3" t="s">
        <v>22</v>
      </c>
      <c r="I1" s="3"/>
      <c r="J1" s="3"/>
      <c r="K1" s="3" t="s">
        <v>23</v>
      </c>
      <c r="L1" s="3"/>
      <c r="M1" s="3" t="s">
        <v>24</v>
      </c>
      <c r="N1" s="3" t="s">
        <v>25</v>
      </c>
      <c r="O1" s="3" t="s">
        <v>26</v>
      </c>
      <c r="P1" s="3" t="s">
        <v>27</v>
      </c>
      <c r="Q1" s="3"/>
      <c r="R1" s="3"/>
      <c r="S1" s="3"/>
      <c r="T1" s="3"/>
    </row>
    <row r="2" s="1" customFormat="1" ht="13.8" spans="1:20">
      <c r="A2" s="3" t="s">
        <v>16</v>
      </c>
      <c r="B2" s="3">
        <v>1</v>
      </c>
      <c r="C2" s="3">
        <v>2.1</v>
      </c>
      <c r="D2" s="3">
        <v>2.2</v>
      </c>
      <c r="E2" s="3">
        <v>2</v>
      </c>
      <c r="F2" s="3">
        <f t="shared" ref="F2:F13" si="0">(C2+D2+E2)/3</f>
        <v>2.1</v>
      </c>
      <c r="G2" s="3">
        <f>(F2+F3+F4)/3</f>
        <v>2.1</v>
      </c>
      <c r="H2" s="3">
        <v>3.8</v>
      </c>
      <c r="I2" s="3">
        <v>3.8</v>
      </c>
      <c r="J2" s="3">
        <v>3.7</v>
      </c>
      <c r="K2" s="3">
        <f t="shared" ref="K2:K13" si="1">(H2+I2+J2)/3</f>
        <v>3.76666666666667</v>
      </c>
      <c r="L2" s="3">
        <f>(K2+K3+K4)/3</f>
        <v>3.73333333333333</v>
      </c>
      <c r="M2" s="3">
        <v>0.134</v>
      </c>
      <c r="N2" s="3">
        <f>(M2+M3+M34)/3</f>
        <v>0.0896666666666667</v>
      </c>
      <c r="O2" s="3">
        <v>0.009</v>
      </c>
      <c r="P2" s="3">
        <f>(O2+O3+O4)/3</f>
        <v>0.0106666666666667</v>
      </c>
      <c r="Q2" s="3"/>
      <c r="R2" s="3"/>
      <c r="S2" s="3"/>
      <c r="T2" s="3"/>
    </row>
    <row r="3" s="1" customFormat="1" ht="13.8" spans="1:20">
      <c r="A3" s="3"/>
      <c r="B3" s="3">
        <v>2</v>
      </c>
      <c r="C3" s="3">
        <v>2.2</v>
      </c>
      <c r="D3" s="3">
        <v>2.1</v>
      </c>
      <c r="E3" s="3">
        <v>2.1</v>
      </c>
      <c r="F3" s="3">
        <f t="shared" si="0"/>
        <v>2.13333333333333</v>
      </c>
      <c r="G3" s="3"/>
      <c r="H3" s="3">
        <v>3.7</v>
      </c>
      <c r="I3" s="3">
        <v>3.7</v>
      </c>
      <c r="J3" s="3">
        <v>3.6</v>
      </c>
      <c r="K3" s="3">
        <f t="shared" si="1"/>
        <v>3.66666666666667</v>
      </c>
      <c r="L3" s="3"/>
      <c r="M3" s="3">
        <v>0.135</v>
      </c>
      <c r="N3" s="3"/>
      <c r="O3" s="3">
        <v>0.013</v>
      </c>
      <c r="P3" s="3"/>
      <c r="Q3" s="3"/>
      <c r="R3" s="3"/>
      <c r="S3" s="3"/>
      <c r="T3" s="3"/>
    </row>
    <row r="4" s="1" customFormat="1" ht="13.8" spans="1:20">
      <c r="A4" s="3"/>
      <c r="B4" s="3">
        <v>3</v>
      </c>
      <c r="C4" s="3">
        <v>2.1</v>
      </c>
      <c r="D4" s="3">
        <v>2.1</v>
      </c>
      <c r="E4" s="3">
        <v>2</v>
      </c>
      <c r="F4" s="3">
        <f t="shared" si="0"/>
        <v>2.06666666666667</v>
      </c>
      <c r="G4" s="3"/>
      <c r="H4" s="3">
        <v>3.8</v>
      </c>
      <c r="I4" s="3">
        <v>3.8</v>
      </c>
      <c r="J4" s="3">
        <v>3.7</v>
      </c>
      <c r="K4" s="3">
        <f t="shared" si="1"/>
        <v>3.76666666666667</v>
      </c>
      <c r="L4" s="3"/>
      <c r="M4" s="3">
        <v>0.121</v>
      </c>
      <c r="N4" s="3"/>
      <c r="O4" s="3">
        <v>0.01</v>
      </c>
      <c r="P4" s="3"/>
      <c r="Q4" s="3"/>
      <c r="R4" s="3"/>
      <c r="S4" s="3"/>
      <c r="T4" s="3"/>
    </row>
    <row r="5" s="1" customFormat="1" ht="13.8" spans="1:20">
      <c r="A5" s="3" t="s">
        <v>17</v>
      </c>
      <c r="B5" s="3">
        <v>1</v>
      </c>
      <c r="C5" s="3">
        <v>1.8</v>
      </c>
      <c r="D5" s="3">
        <v>1.9</v>
      </c>
      <c r="E5" s="3">
        <v>2.1</v>
      </c>
      <c r="F5" s="3">
        <f t="shared" si="0"/>
        <v>1.93333333333333</v>
      </c>
      <c r="G5" s="3">
        <f>(F5+F6+F7)/3</f>
        <v>1.94444444444444</v>
      </c>
      <c r="H5" s="3">
        <v>4.1</v>
      </c>
      <c r="I5" s="3">
        <v>4</v>
      </c>
      <c r="J5" s="3">
        <v>4.2</v>
      </c>
      <c r="K5" s="3">
        <f t="shared" si="1"/>
        <v>4.1</v>
      </c>
      <c r="L5" s="3">
        <f>(K5+K6+K7)/3</f>
        <v>4.04444444444444</v>
      </c>
      <c r="M5" s="3">
        <v>0.188</v>
      </c>
      <c r="N5" s="3">
        <f>(M5+M6+M43)/3</f>
        <v>0.122666666666667</v>
      </c>
      <c r="O5" s="3">
        <v>0.022</v>
      </c>
      <c r="P5" s="3">
        <f>(O5+O6+O7)/3</f>
        <v>0.0223333333333333</v>
      </c>
      <c r="Q5" s="3"/>
      <c r="R5" s="3"/>
      <c r="S5" s="3"/>
      <c r="T5" s="3"/>
    </row>
    <row r="6" s="1" customFormat="1" ht="13.8" spans="1:20">
      <c r="A6" s="3"/>
      <c r="B6" s="3">
        <v>2</v>
      </c>
      <c r="C6" s="3">
        <v>1.9</v>
      </c>
      <c r="D6" s="3">
        <v>1.9</v>
      </c>
      <c r="E6" s="3">
        <v>2.1</v>
      </c>
      <c r="F6" s="3">
        <f t="shared" si="0"/>
        <v>1.96666666666667</v>
      </c>
      <c r="G6" s="3"/>
      <c r="H6" s="3">
        <v>4.2</v>
      </c>
      <c r="I6" s="3">
        <v>3.9</v>
      </c>
      <c r="J6" s="3">
        <v>3.8</v>
      </c>
      <c r="K6" s="3">
        <f t="shared" si="1"/>
        <v>3.96666666666667</v>
      </c>
      <c r="L6" s="3"/>
      <c r="M6" s="3">
        <v>0.18</v>
      </c>
      <c r="N6" s="3"/>
      <c r="O6" s="3">
        <v>0.022</v>
      </c>
      <c r="P6" s="3"/>
      <c r="Q6" s="3"/>
      <c r="R6" s="3"/>
      <c r="S6" s="3"/>
      <c r="T6" s="3"/>
    </row>
    <row r="7" s="1" customFormat="1" ht="13.8" spans="1:20">
      <c r="A7" s="3"/>
      <c r="B7" s="3">
        <v>3</v>
      </c>
      <c r="C7" s="3">
        <v>1.9</v>
      </c>
      <c r="D7" s="3">
        <v>1.9</v>
      </c>
      <c r="E7" s="3">
        <v>2</v>
      </c>
      <c r="F7" s="3">
        <f t="shared" si="0"/>
        <v>1.93333333333333</v>
      </c>
      <c r="G7" s="3"/>
      <c r="H7" s="3">
        <v>3.9</v>
      </c>
      <c r="I7" s="3">
        <v>4</v>
      </c>
      <c r="J7" s="3">
        <v>4.3</v>
      </c>
      <c r="K7" s="3">
        <f t="shared" si="1"/>
        <v>4.06666666666667</v>
      </c>
      <c r="L7" s="3"/>
      <c r="M7" s="3">
        <v>0.192</v>
      </c>
      <c r="N7" s="3"/>
      <c r="O7" s="3">
        <v>0.023</v>
      </c>
      <c r="P7" s="3"/>
      <c r="Q7" s="3"/>
      <c r="R7" s="3"/>
      <c r="S7" s="3"/>
      <c r="T7" s="3"/>
    </row>
    <row r="8" s="1" customFormat="1" ht="13.8" spans="1:20">
      <c r="A8" s="3" t="s">
        <v>18</v>
      </c>
      <c r="B8" s="3">
        <v>1</v>
      </c>
      <c r="C8" s="3">
        <v>1.1</v>
      </c>
      <c r="D8" s="3">
        <v>1.1</v>
      </c>
      <c r="E8" s="3">
        <v>1.3</v>
      </c>
      <c r="F8" s="3">
        <f t="shared" si="0"/>
        <v>1.16666666666667</v>
      </c>
      <c r="G8" s="3">
        <f>(F8+F9+F10)/3</f>
        <v>1.15555555555556</v>
      </c>
      <c r="H8" s="3">
        <v>2.4</v>
      </c>
      <c r="I8" s="3">
        <v>2.4</v>
      </c>
      <c r="J8" s="3">
        <v>2.5</v>
      </c>
      <c r="K8" s="3">
        <f t="shared" si="1"/>
        <v>2.43333333333333</v>
      </c>
      <c r="L8" s="3">
        <f>(K8+K9+K10)/3</f>
        <v>2.42222222222222</v>
      </c>
      <c r="M8" s="3">
        <v>0.102</v>
      </c>
      <c r="N8" s="3">
        <f>(M8+M9+M37)/3</f>
        <v>0.073</v>
      </c>
      <c r="O8" s="3">
        <v>0.009</v>
      </c>
      <c r="P8" s="3">
        <f>(O8+O9+O10)/3</f>
        <v>0.012</v>
      </c>
      <c r="Q8" s="3"/>
      <c r="R8" s="3"/>
      <c r="S8" s="3"/>
      <c r="T8" s="3"/>
    </row>
    <row r="9" s="1" customFormat="1" ht="13.8" spans="1:20">
      <c r="A9" s="3"/>
      <c r="B9" s="3">
        <v>2</v>
      </c>
      <c r="C9" s="3">
        <v>1.2</v>
      </c>
      <c r="D9" s="3">
        <v>1.1</v>
      </c>
      <c r="E9" s="3">
        <v>1.1</v>
      </c>
      <c r="F9" s="3">
        <f t="shared" si="0"/>
        <v>1.13333333333333</v>
      </c>
      <c r="G9" s="3"/>
      <c r="H9" s="3">
        <v>2.3</v>
      </c>
      <c r="I9" s="3">
        <v>2.5</v>
      </c>
      <c r="J9" s="3">
        <v>2.5</v>
      </c>
      <c r="K9" s="3">
        <f t="shared" si="1"/>
        <v>2.43333333333333</v>
      </c>
      <c r="L9" s="3"/>
      <c r="M9" s="3">
        <v>0.117</v>
      </c>
      <c r="N9" s="3"/>
      <c r="O9" s="3">
        <v>0.014</v>
      </c>
      <c r="P9" s="3"/>
      <c r="Q9" s="3"/>
      <c r="R9" s="3"/>
      <c r="S9" s="3"/>
      <c r="T9" s="3"/>
    </row>
    <row r="10" s="1" customFormat="1" ht="13.8" spans="1:20">
      <c r="A10" s="3"/>
      <c r="B10" s="3">
        <v>3</v>
      </c>
      <c r="C10" s="3">
        <v>1.2</v>
      </c>
      <c r="D10" s="3">
        <v>1.2</v>
      </c>
      <c r="E10" s="3">
        <v>1.1</v>
      </c>
      <c r="F10" s="3">
        <f t="shared" si="0"/>
        <v>1.16666666666667</v>
      </c>
      <c r="G10" s="3"/>
      <c r="H10" s="3">
        <v>2.5</v>
      </c>
      <c r="I10" s="3">
        <v>2.4</v>
      </c>
      <c r="J10" s="3">
        <v>2.3</v>
      </c>
      <c r="K10" s="3">
        <f t="shared" si="1"/>
        <v>2.4</v>
      </c>
      <c r="L10" s="3"/>
      <c r="M10" s="3">
        <v>0.102</v>
      </c>
      <c r="N10" s="3"/>
      <c r="O10" s="3">
        <v>0.013</v>
      </c>
      <c r="P10" s="3"/>
      <c r="Q10" s="3"/>
      <c r="R10" s="3"/>
      <c r="S10" s="3"/>
      <c r="T10" s="3"/>
    </row>
    <row r="11" s="1" customFormat="1" ht="13.8" spans="1:20">
      <c r="A11" s="3" t="s">
        <v>19</v>
      </c>
      <c r="B11" s="3">
        <v>1</v>
      </c>
      <c r="C11" s="3">
        <v>0.9</v>
      </c>
      <c r="D11" s="3">
        <v>0.9</v>
      </c>
      <c r="E11" s="3">
        <v>0.9</v>
      </c>
      <c r="F11" s="3">
        <f t="shared" si="0"/>
        <v>0.9</v>
      </c>
      <c r="G11" s="3">
        <f>(F11+F12+F13)/3</f>
        <v>0.866666666666667</v>
      </c>
      <c r="H11" s="3">
        <v>2.3</v>
      </c>
      <c r="I11" s="3">
        <v>2.5</v>
      </c>
      <c r="J11" s="3">
        <v>2.2</v>
      </c>
      <c r="K11" s="3">
        <f t="shared" si="1"/>
        <v>2.33333333333333</v>
      </c>
      <c r="L11" s="3">
        <f>(K11+K12+K13)/3</f>
        <v>2.34444444444444</v>
      </c>
      <c r="M11" s="3">
        <v>0.115</v>
      </c>
      <c r="N11" s="3">
        <f>(M11+M12+M46)/3</f>
        <v>0.073</v>
      </c>
      <c r="O11" s="3">
        <v>0.016</v>
      </c>
      <c r="P11" s="3">
        <f>(O11+O12+O13)/3</f>
        <v>0.0176666666666667</v>
      </c>
      <c r="Q11" s="3"/>
      <c r="R11" s="3"/>
      <c r="S11" s="3"/>
      <c r="T11" s="3"/>
    </row>
    <row r="12" s="1" customFormat="1" ht="13.8" spans="1:20">
      <c r="A12" s="3"/>
      <c r="B12" s="3">
        <v>2</v>
      </c>
      <c r="C12" s="3">
        <v>0.9</v>
      </c>
      <c r="D12" s="3">
        <v>0.8</v>
      </c>
      <c r="E12" s="3">
        <v>0.9</v>
      </c>
      <c r="F12" s="3">
        <f t="shared" si="0"/>
        <v>0.866666666666667</v>
      </c>
      <c r="G12" s="3"/>
      <c r="H12" s="3">
        <v>2.4</v>
      </c>
      <c r="I12" s="3">
        <v>2.4</v>
      </c>
      <c r="J12" s="3">
        <v>2.3</v>
      </c>
      <c r="K12" s="3">
        <f t="shared" si="1"/>
        <v>2.36666666666667</v>
      </c>
      <c r="L12" s="3"/>
      <c r="M12" s="3">
        <v>0.104</v>
      </c>
      <c r="N12" s="3"/>
      <c r="O12" s="3">
        <v>0.015</v>
      </c>
      <c r="P12" s="3"/>
      <c r="Q12" s="3"/>
      <c r="R12" s="3"/>
      <c r="S12" s="3"/>
      <c r="T12" s="3"/>
    </row>
    <row r="13" s="1" customFormat="1" ht="13.8" spans="1:20">
      <c r="A13" s="3"/>
      <c r="B13" s="3">
        <v>3</v>
      </c>
      <c r="C13" s="3">
        <v>0.9</v>
      </c>
      <c r="D13" s="3">
        <v>0.8</v>
      </c>
      <c r="E13" s="3">
        <v>0.8</v>
      </c>
      <c r="F13" s="3">
        <f t="shared" si="0"/>
        <v>0.833333333333333</v>
      </c>
      <c r="G13" s="3"/>
      <c r="H13" s="3">
        <v>2.3</v>
      </c>
      <c r="I13" s="3">
        <v>2.3</v>
      </c>
      <c r="J13" s="3">
        <v>2.4</v>
      </c>
      <c r="K13" s="3">
        <f t="shared" si="1"/>
        <v>2.33333333333333</v>
      </c>
      <c r="L13" s="3"/>
      <c r="M13" s="3">
        <v>0.116</v>
      </c>
      <c r="N13" s="3"/>
      <c r="O13" s="3">
        <v>0.022</v>
      </c>
      <c r="P13" s="3"/>
      <c r="Q13" s="3"/>
      <c r="R13" s="3"/>
      <c r="S13" s="3"/>
      <c r="T13" s="3"/>
    </row>
    <row r="14" s="1" customFormat="1" ht="0"/>
    <row r="15" ht="0"/>
  </sheetData>
  <mergeCells count="24">
    <mergeCell ref="C1:E1"/>
    <mergeCell ref="F1:G1"/>
    <mergeCell ref="H1:J1"/>
    <mergeCell ref="K1:L1"/>
    <mergeCell ref="A2:A4"/>
    <mergeCell ref="A5:A7"/>
    <mergeCell ref="A8:A10"/>
    <mergeCell ref="A11:A13"/>
    <mergeCell ref="G2:G4"/>
    <mergeCell ref="G5:G7"/>
    <mergeCell ref="G8:G10"/>
    <mergeCell ref="G11:G13"/>
    <mergeCell ref="L2:L4"/>
    <mergeCell ref="L5:L7"/>
    <mergeCell ref="L8:L10"/>
    <mergeCell ref="L11:L13"/>
    <mergeCell ref="N2:N4"/>
    <mergeCell ref="N5:N7"/>
    <mergeCell ref="N8:N10"/>
    <mergeCell ref="N11:N13"/>
    <mergeCell ref="P2:P4"/>
    <mergeCell ref="P5:P7"/>
    <mergeCell ref="P8:P10"/>
    <mergeCell ref="P11:P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germination data</vt:lpstr>
      <vt:lpstr>Growth 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WPS_1647241778</cp:lastModifiedBy>
  <dcterms:created xsi:type="dcterms:W3CDTF">2023-03-23T02:22:00Z</dcterms:created>
  <dcterms:modified xsi:type="dcterms:W3CDTF">2023-12-07T02:39:23Z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528ED3FDC5CB4CC8A8F108E4BA55BDB2</vt:lpwstr>
  </property>
  <property fmtid="{D5CDD505-2E9C-101B-9397-08002B2CF9AE}" pid="3" name="KSOProductBuildVer">
    <vt:lpwstr>2052-12.1.0.16120</vt:lpwstr>
  </property>
</Properties>
</file>