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sasch\Desktop\BCG migrate\Dissertation\"/>
    </mc:Choice>
  </mc:AlternateContent>
  <xr:revisionPtr revIDLastSave="0" documentId="13_ncr:1_{7F90BE06-0358-4C44-8D8E-02FB6DE2B7AD}" xr6:coauthVersionLast="47" xr6:coauthVersionMax="47" xr10:uidLastSave="{00000000-0000-0000-0000-000000000000}"/>
  <bookViews>
    <workbookView xWindow="-108" yWindow="-108" windowWidth="23256" windowHeight="13896" firstSheet="1" activeTab="5" xr2:uid="{00000000-000D-0000-FFFF-FFFF00000000}"/>
  </bookViews>
  <sheets>
    <sheet name="Value dimension rating" sheetId="8" r:id="rId1"/>
    <sheet name="Value element rating" sheetId="3" r:id="rId2"/>
    <sheet name="Demographics" sheetId="6" r:id="rId3"/>
    <sheet name="No excluded overview" sheetId="7" r:id="rId4"/>
    <sheet name="Overview" sheetId="2" r:id="rId5"/>
    <sheet name="Raw Data" sheetId="1" r:id="rId6"/>
  </sheets>
  <definedNames>
    <definedName name="_xlnm._FilterDatabase" localSheetId="3" hidden="1">'No excluded overview'!$B$2:$I$31</definedName>
    <definedName name="_xlnm._FilterDatabase" localSheetId="4" hidden="1">Overview!$B$2:$I$57</definedName>
    <definedName name="_xlnm._FilterDatabase" localSheetId="5" hidden="1">'Raw Data'!$A$2:$CG$27</definedName>
    <definedName name="_xlnm._FilterDatabase" localSheetId="0" hidden="1">'Value dimension rating'!$B$2:$F$6</definedName>
    <definedName name="_xlnm._FilterDatabase" localSheetId="1" hidden="1">'Value element rating'!$B$2:$L$49</definedName>
  </definedNames>
  <calcPr calcId="191029"/>
  <pivotCaches>
    <pivotCache cacheId="0"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Y33" i="7" l="1"/>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 r="I4" i="3"/>
  <c r="I3" i="3"/>
  <c r="BZ33" i="7"/>
  <c r="CA33" i="7"/>
  <c r="CB33" i="7"/>
  <c r="CC33" i="7"/>
  <c r="BK34" i="7"/>
  <c r="BJ34" i="7"/>
  <c r="BI34" i="7"/>
  <c r="BH34" i="7"/>
  <c r="BG34" i="7"/>
  <c r="BF34" i="7"/>
  <c r="BE34" i="7"/>
  <c r="BD34" i="7"/>
  <c r="BC34" i="7"/>
  <c r="BB34" i="7"/>
  <c r="BA34" i="7"/>
  <c r="AZ34" i="7"/>
  <c r="AY34" i="7"/>
  <c r="AX34" i="7"/>
  <c r="AW34" i="7"/>
  <c r="AT34" i="7"/>
  <c r="AS34" i="7"/>
  <c r="AR34" i="7"/>
  <c r="AQ34" i="7"/>
  <c r="AP34" i="7"/>
  <c r="AO34" i="7"/>
  <c r="AN34" i="7"/>
  <c r="AM34" i="7"/>
  <c r="AL34" i="7"/>
  <c r="AK34" i="7"/>
  <c r="AH34" i="7"/>
  <c r="AG34" i="7"/>
  <c r="AF34" i="7"/>
  <c r="AE34" i="7"/>
  <c r="AD34" i="7"/>
  <c r="AC34" i="7"/>
  <c r="AB34" i="7"/>
  <c r="AA34" i="7"/>
  <c r="Z34" i="7"/>
  <c r="Y34" i="7"/>
  <c r="X34" i="7"/>
  <c r="W34" i="7"/>
  <c r="T34" i="7"/>
  <c r="S34" i="7"/>
  <c r="R34" i="7"/>
  <c r="Q34" i="7"/>
  <c r="P34" i="7"/>
  <c r="O34" i="7"/>
  <c r="N34" i="7"/>
  <c r="M34" i="7"/>
  <c r="L34" i="7"/>
  <c r="K34" i="7"/>
  <c r="J34" i="7"/>
  <c r="BQ33" i="7"/>
  <c r="BP33" i="7"/>
  <c r="BO33" i="7"/>
  <c r="BN33" i="7"/>
  <c r="BM33" i="7"/>
  <c r="BL33" i="7"/>
  <c r="BK33" i="7"/>
  <c r="BJ33" i="7"/>
  <c r="BI33" i="7"/>
  <c r="BH33" i="7"/>
  <c r="BG33" i="7"/>
  <c r="BF33" i="7"/>
  <c r="BE33" i="7"/>
  <c r="BD33" i="7"/>
  <c r="BC33" i="7"/>
  <c r="BB33" i="7"/>
  <c r="BA33" i="7"/>
  <c r="AZ33" i="7"/>
  <c r="AY33" i="7"/>
  <c r="AX33" i="7"/>
  <c r="AW33" i="7"/>
  <c r="AT33" i="7"/>
  <c r="AS33" i="7"/>
  <c r="AR33" i="7"/>
  <c r="AQ33" i="7"/>
  <c r="AP33" i="7"/>
  <c r="AO33" i="7"/>
  <c r="AN33" i="7"/>
  <c r="AM33" i="7"/>
  <c r="AL33" i="7"/>
  <c r="AK33" i="7"/>
  <c r="AH33" i="7"/>
  <c r="AG33" i="7"/>
  <c r="AF33" i="7"/>
  <c r="AE33" i="7"/>
  <c r="AD33" i="7"/>
  <c r="AC33" i="7"/>
  <c r="AB33" i="7"/>
  <c r="AA33" i="7"/>
  <c r="Z33" i="7"/>
  <c r="Y33" i="7"/>
  <c r="X33" i="7"/>
  <c r="W33" i="7"/>
  <c r="T33" i="7"/>
  <c r="S33" i="7"/>
  <c r="R33" i="7"/>
  <c r="Q33" i="7"/>
  <c r="P33" i="7"/>
  <c r="O33" i="7"/>
  <c r="N33" i="7"/>
  <c r="M33" i="7"/>
  <c r="L33" i="7"/>
  <c r="K33" i="7"/>
  <c r="J33" i="7"/>
  <c r="CC31" i="7"/>
  <c r="CB31" i="7"/>
  <c r="CA31" i="7"/>
  <c r="BZ31" i="7"/>
  <c r="BY31" i="7"/>
  <c r="BW31" i="7"/>
  <c r="BV31" i="7"/>
  <c r="BU31" i="7"/>
  <c r="BT31" i="7"/>
  <c r="BS31" i="7"/>
  <c r="I31" i="7"/>
  <c r="H31" i="7"/>
  <c r="D31" i="7"/>
  <c r="C31" i="7"/>
  <c r="CC30" i="7"/>
  <c r="CB30" i="7"/>
  <c r="CA30" i="7"/>
  <c r="BZ30" i="7"/>
  <c r="BY30" i="7"/>
  <c r="BW30" i="7"/>
  <c r="BV30" i="7"/>
  <c r="BU30" i="7"/>
  <c r="BT30" i="7"/>
  <c r="BS30" i="7"/>
  <c r="I30" i="7"/>
  <c r="H30" i="7"/>
  <c r="D30" i="7"/>
  <c r="C30" i="7"/>
  <c r="CC29" i="7"/>
  <c r="CB29" i="7"/>
  <c r="CA29" i="7"/>
  <c r="BZ29" i="7"/>
  <c r="BY29" i="7"/>
  <c r="BW29" i="7"/>
  <c r="BV29" i="7"/>
  <c r="BU29" i="7"/>
  <c r="BT29" i="7"/>
  <c r="BS29" i="7"/>
  <c r="I29" i="7"/>
  <c r="H29" i="7"/>
  <c r="D29" i="7"/>
  <c r="C29" i="7"/>
  <c r="CC28" i="7"/>
  <c r="CB28" i="7"/>
  <c r="CA28" i="7"/>
  <c r="BZ28" i="7"/>
  <c r="BY28" i="7"/>
  <c r="BW28" i="7"/>
  <c r="BV28" i="7"/>
  <c r="BU28" i="7"/>
  <c r="BT28" i="7"/>
  <c r="BS28" i="7"/>
  <c r="I28" i="7"/>
  <c r="H28" i="7"/>
  <c r="D28" i="7"/>
  <c r="C28" i="7"/>
  <c r="CC27" i="7"/>
  <c r="CB27" i="7"/>
  <c r="CA27" i="7"/>
  <c r="BZ27" i="7"/>
  <c r="BY27" i="7"/>
  <c r="BW27" i="7"/>
  <c r="BV27" i="7"/>
  <c r="BU27" i="7"/>
  <c r="BT27" i="7"/>
  <c r="BS27" i="7"/>
  <c r="I27" i="7"/>
  <c r="H27" i="7"/>
  <c r="D27" i="7"/>
  <c r="C27" i="7"/>
  <c r="CC26" i="7"/>
  <c r="CB26" i="7"/>
  <c r="CA26" i="7"/>
  <c r="BZ26" i="7"/>
  <c r="BY26" i="7"/>
  <c r="BW26" i="7"/>
  <c r="BV26" i="7"/>
  <c r="BU26" i="7"/>
  <c r="BT26" i="7"/>
  <c r="BS26" i="7"/>
  <c r="I26" i="7"/>
  <c r="H26" i="7"/>
  <c r="D26" i="7"/>
  <c r="C26" i="7"/>
  <c r="CC25" i="7"/>
  <c r="CB25" i="7"/>
  <c r="CA25" i="7"/>
  <c r="BZ25" i="7"/>
  <c r="BY25" i="7"/>
  <c r="BW25" i="7"/>
  <c r="BV25" i="7"/>
  <c r="BU25" i="7"/>
  <c r="BT25" i="7"/>
  <c r="BS25" i="7"/>
  <c r="I25" i="7"/>
  <c r="H25" i="7"/>
  <c r="D25" i="7"/>
  <c r="C25" i="7"/>
  <c r="CC24" i="7"/>
  <c r="CB24" i="7"/>
  <c r="CA24" i="7"/>
  <c r="BZ24" i="7"/>
  <c r="BY24" i="7"/>
  <c r="BW24" i="7"/>
  <c r="BV24" i="7"/>
  <c r="BU24" i="7"/>
  <c r="BT24" i="7"/>
  <c r="BS24" i="7"/>
  <c r="I24" i="7"/>
  <c r="H24" i="7"/>
  <c r="D24" i="7"/>
  <c r="C24" i="7"/>
  <c r="CC23" i="7"/>
  <c r="CB23" i="7"/>
  <c r="CA23" i="7"/>
  <c r="BZ23" i="7"/>
  <c r="BY23" i="7"/>
  <c r="BW23" i="7"/>
  <c r="BV23" i="7"/>
  <c r="BU23" i="7"/>
  <c r="BT23" i="7"/>
  <c r="BS23" i="7"/>
  <c r="I23" i="7"/>
  <c r="H23" i="7"/>
  <c r="D23" i="7"/>
  <c r="C23" i="7"/>
  <c r="CC22" i="7"/>
  <c r="CB22" i="7"/>
  <c r="CA22" i="7"/>
  <c r="BZ22" i="7"/>
  <c r="BY22" i="7"/>
  <c r="BW22" i="7"/>
  <c r="BV22" i="7"/>
  <c r="BU22" i="7"/>
  <c r="BT22" i="7"/>
  <c r="BS22" i="7"/>
  <c r="I22" i="7"/>
  <c r="H22" i="7"/>
  <c r="D22" i="7"/>
  <c r="C22" i="7"/>
  <c r="CC21" i="7"/>
  <c r="CB21" i="7"/>
  <c r="CA21" i="7"/>
  <c r="BZ21" i="7"/>
  <c r="BY21" i="7"/>
  <c r="BW21" i="7"/>
  <c r="BV21" i="7"/>
  <c r="BU21" i="7"/>
  <c r="BT21" i="7"/>
  <c r="BS21" i="7"/>
  <c r="I21" i="7"/>
  <c r="H21" i="7"/>
  <c r="D21" i="7"/>
  <c r="C21" i="7"/>
  <c r="CC20" i="7"/>
  <c r="CB20" i="7"/>
  <c r="CA20" i="7"/>
  <c r="BZ20" i="7"/>
  <c r="BY20" i="7"/>
  <c r="BW20" i="7"/>
  <c r="BV20" i="7"/>
  <c r="BU20" i="7"/>
  <c r="BT20" i="7"/>
  <c r="BS20" i="7"/>
  <c r="I20" i="7"/>
  <c r="H20" i="7"/>
  <c r="D20" i="7"/>
  <c r="C20" i="7"/>
  <c r="CC19" i="7"/>
  <c r="CB19" i="7"/>
  <c r="CA19" i="7"/>
  <c r="BZ19" i="7"/>
  <c r="BY19" i="7"/>
  <c r="BW19" i="7"/>
  <c r="BV19" i="7"/>
  <c r="BU19" i="7"/>
  <c r="BT19" i="7"/>
  <c r="BS19" i="7"/>
  <c r="I19" i="7"/>
  <c r="H19" i="7"/>
  <c r="D19" i="7"/>
  <c r="C19" i="7"/>
  <c r="CC18" i="7"/>
  <c r="CB18" i="7"/>
  <c r="CA18" i="7"/>
  <c r="BZ18" i="7"/>
  <c r="BY18" i="7"/>
  <c r="BW18" i="7"/>
  <c r="BV18" i="7"/>
  <c r="BU18" i="7"/>
  <c r="BT18" i="7"/>
  <c r="BS18" i="7"/>
  <c r="I18" i="7"/>
  <c r="H18" i="7"/>
  <c r="D18" i="7"/>
  <c r="C18" i="7"/>
  <c r="CC17" i="7"/>
  <c r="CB17" i="7"/>
  <c r="CA17" i="7"/>
  <c r="BZ17" i="7"/>
  <c r="BY17" i="7"/>
  <c r="BW17" i="7"/>
  <c r="BV17" i="7"/>
  <c r="BU17" i="7"/>
  <c r="BT17" i="7"/>
  <c r="BS17" i="7"/>
  <c r="I17" i="7"/>
  <c r="H17" i="7"/>
  <c r="D17" i="7"/>
  <c r="C17" i="7"/>
  <c r="CC16" i="7"/>
  <c r="CB16" i="7"/>
  <c r="CA16" i="7"/>
  <c r="BZ16" i="7"/>
  <c r="BY16" i="7"/>
  <c r="BW16" i="7"/>
  <c r="BV16" i="7"/>
  <c r="BU16" i="7"/>
  <c r="BT16" i="7"/>
  <c r="BS16" i="7"/>
  <c r="I16" i="7"/>
  <c r="H16" i="7"/>
  <c r="D16" i="7"/>
  <c r="C16" i="7"/>
  <c r="CC15" i="7"/>
  <c r="CB15" i="7"/>
  <c r="CA15" i="7"/>
  <c r="BZ15" i="7"/>
  <c r="BY15" i="7"/>
  <c r="BW15" i="7"/>
  <c r="BV15" i="7"/>
  <c r="BU15" i="7"/>
  <c r="BT15" i="7"/>
  <c r="BS15" i="7"/>
  <c r="I15" i="7"/>
  <c r="H15" i="7"/>
  <c r="D15" i="7"/>
  <c r="C15" i="7"/>
  <c r="CC14" i="7"/>
  <c r="CB14" i="7"/>
  <c r="CA14" i="7"/>
  <c r="BZ14" i="7"/>
  <c r="BY14" i="7"/>
  <c r="BW14" i="7"/>
  <c r="BV14" i="7"/>
  <c r="BU14" i="7"/>
  <c r="BT14" i="7"/>
  <c r="BS14" i="7"/>
  <c r="I14" i="7"/>
  <c r="H14" i="7"/>
  <c r="D14" i="7"/>
  <c r="C14" i="7"/>
  <c r="CC13" i="7"/>
  <c r="CB13" i="7"/>
  <c r="CA13" i="7"/>
  <c r="BZ13" i="7"/>
  <c r="BY13" i="7"/>
  <c r="BW13" i="7"/>
  <c r="BV13" i="7"/>
  <c r="BU13" i="7"/>
  <c r="BT13" i="7"/>
  <c r="BS13" i="7"/>
  <c r="I13" i="7"/>
  <c r="H13" i="7"/>
  <c r="D13" i="7"/>
  <c r="C13" i="7"/>
  <c r="CC12" i="7"/>
  <c r="CB12" i="7"/>
  <c r="CA12" i="7"/>
  <c r="BZ12" i="7"/>
  <c r="BY12" i="7"/>
  <c r="BW12" i="7"/>
  <c r="BV12" i="7"/>
  <c r="BU12" i="7"/>
  <c r="BT12" i="7"/>
  <c r="BS12" i="7"/>
  <c r="I12" i="7"/>
  <c r="H12" i="7"/>
  <c r="D12" i="7"/>
  <c r="C12" i="7"/>
  <c r="CC11" i="7"/>
  <c r="CB11" i="7"/>
  <c r="CA11" i="7"/>
  <c r="BZ11" i="7"/>
  <c r="BY11" i="7"/>
  <c r="BW11" i="7"/>
  <c r="BV11" i="7"/>
  <c r="BU11" i="7"/>
  <c r="BT11" i="7"/>
  <c r="BS11" i="7"/>
  <c r="I11" i="7"/>
  <c r="H11" i="7"/>
  <c r="D11" i="7"/>
  <c r="C11" i="7"/>
  <c r="CC10" i="7"/>
  <c r="CB10" i="7"/>
  <c r="CA10" i="7"/>
  <c r="BZ10" i="7"/>
  <c r="BY10" i="7"/>
  <c r="BW10" i="7"/>
  <c r="BV10" i="7"/>
  <c r="BU10" i="7"/>
  <c r="BT10" i="7"/>
  <c r="BS10" i="7"/>
  <c r="I10" i="7"/>
  <c r="H10" i="7"/>
  <c r="D10" i="7"/>
  <c r="C10" i="7"/>
  <c r="CC9" i="7"/>
  <c r="CB9" i="7"/>
  <c r="CA9" i="7"/>
  <c r="BZ9" i="7"/>
  <c r="BY9" i="7"/>
  <c r="BW9" i="7"/>
  <c r="BV9" i="7"/>
  <c r="BU9" i="7"/>
  <c r="BT9" i="7"/>
  <c r="BS9" i="7"/>
  <c r="I9" i="7"/>
  <c r="H9" i="7"/>
  <c r="D9" i="7"/>
  <c r="C9" i="7"/>
  <c r="CC8" i="7"/>
  <c r="CB8" i="7"/>
  <c r="CA8" i="7"/>
  <c r="BZ8" i="7"/>
  <c r="BY8" i="7"/>
  <c r="BW8" i="7"/>
  <c r="BV8" i="7"/>
  <c r="BU8" i="7"/>
  <c r="BT8" i="7"/>
  <c r="BS8" i="7"/>
  <c r="I8" i="7"/>
  <c r="H8" i="7"/>
  <c r="D8" i="7"/>
  <c r="C8" i="7"/>
  <c r="CC7" i="7"/>
  <c r="CB7" i="7"/>
  <c r="CA7" i="7"/>
  <c r="BZ7" i="7"/>
  <c r="BY7" i="7"/>
  <c r="BW7" i="7"/>
  <c r="BV7" i="7"/>
  <c r="BU7" i="7"/>
  <c r="BT7" i="7"/>
  <c r="BS7" i="7"/>
  <c r="I7" i="7"/>
  <c r="H7" i="7"/>
  <c r="D7" i="7"/>
  <c r="C7" i="7"/>
  <c r="CC6" i="7"/>
  <c r="CB6" i="7"/>
  <c r="CA6" i="7"/>
  <c r="BZ6" i="7"/>
  <c r="BY6" i="7"/>
  <c r="BW6" i="7"/>
  <c r="BV6" i="7"/>
  <c r="BU6" i="7"/>
  <c r="BT6" i="7"/>
  <c r="BS6" i="7"/>
  <c r="I6" i="7"/>
  <c r="H6" i="7"/>
  <c r="D6" i="7"/>
  <c r="C6" i="7"/>
  <c r="CC5" i="7"/>
  <c r="CB5" i="7"/>
  <c r="CA5" i="7"/>
  <c r="BZ5" i="7"/>
  <c r="BY5" i="7"/>
  <c r="BW5" i="7"/>
  <c r="BV5" i="7"/>
  <c r="BU5" i="7"/>
  <c r="BT5" i="7"/>
  <c r="BS5" i="7"/>
  <c r="I5" i="7"/>
  <c r="H5" i="7"/>
  <c r="D5" i="7"/>
  <c r="C5" i="7"/>
  <c r="CC4" i="7"/>
  <c r="CB4" i="7"/>
  <c r="CA4" i="7"/>
  <c r="BZ4" i="7"/>
  <c r="BY4" i="7"/>
  <c r="BW4" i="7"/>
  <c r="BV4" i="7"/>
  <c r="BU4" i="7"/>
  <c r="BT4" i="7"/>
  <c r="BS4" i="7"/>
  <c r="I4" i="7"/>
  <c r="H4" i="7"/>
  <c r="D4" i="7"/>
  <c r="C4" i="7"/>
  <c r="CC3" i="7"/>
  <c r="CB3" i="7"/>
  <c r="CA3" i="7"/>
  <c r="BZ3" i="7"/>
  <c r="BY3" i="7"/>
  <c r="BW3" i="7"/>
  <c r="BV3" i="7"/>
  <c r="BU3" i="7"/>
  <c r="BT3" i="7"/>
  <c r="BS3" i="7"/>
  <c r="I3" i="7"/>
  <c r="H3" i="7"/>
  <c r="D3" i="7"/>
  <c r="C3" i="7"/>
  <c r="BK60" i="2"/>
  <c r="BJ60" i="2"/>
  <c r="BI60" i="2"/>
  <c r="BH60" i="2"/>
  <c r="BG60" i="2"/>
  <c r="BF60" i="2"/>
  <c r="BE60" i="2"/>
  <c r="BD60" i="2"/>
  <c r="BC60" i="2"/>
  <c r="BB60" i="2"/>
  <c r="BA60" i="2"/>
  <c r="AZ60" i="2"/>
  <c r="AY60" i="2"/>
  <c r="AX60" i="2"/>
  <c r="AW60" i="2"/>
  <c r="AT60" i="2"/>
  <c r="AS60" i="2"/>
  <c r="AR60" i="2"/>
  <c r="AQ60" i="2"/>
  <c r="F47" i="3" s="1"/>
  <c r="AP60" i="2"/>
  <c r="AO60" i="2"/>
  <c r="F9" i="3" s="1"/>
  <c r="AN60" i="2"/>
  <c r="AM60" i="2"/>
  <c r="AL60" i="2"/>
  <c r="AK60" i="2"/>
  <c r="F48" i="3" s="1"/>
  <c r="AH60" i="2"/>
  <c r="AG60" i="2"/>
  <c r="AF60" i="2"/>
  <c r="AE60" i="2"/>
  <c r="AD60" i="2"/>
  <c r="AC60" i="2"/>
  <c r="F29" i="3" s="1"/>
  <c r="AB60" i="2"/>
  <c r="F13" i="3" s="1"/>
  <c r="AA60" i="2"/>
  <c r="Z60" i="2"/>
  <c r="F16" i="3" s="1"/>
  <c r="Y60" i="2"/>
  <c r="F31" i="3" s="1"/>
  <c r="X60" i="2"/>
  <c r="W60" i="2"/>
  <c r="T60" i="2"/>
  <c r="F8" i="3" s="1"/>
  <c r="S60" i="2"/>
  <c r="F42" i="3" s="1"/>
  <c r="R60" i="2"/>
  <c r="Q60" i="2"/>
  <c r="P60" i="2"/>
  <c r="F15" i="3" s="1"/>
  <c r="O60" i="2"/>
  <c r="N60" i="2"/>
  <c r="F7" i="3" s="1"/>
  <c r="M60" i="2"/>
  <c r="L60" i="2"/>
  <c r="K60" i="2"/>
  <c r="F25" i="3" s="1"/>
  <c r="J60" i="2"/>
  <c r="BQ59" i="2"/>
  <c r="BP59" i="2"/>
  <c r="BO59" i="2"/>
  <c r="BN59" i="2"/>
  <c r="BM59" i="2"/>
  <c r="BL59" i="2"/>
  <c r="BK59" i="2"/>
  <c r="BJ59" i="2"/>
  <c r="BI59" i="2"/>
  <c r="BH59" i="2"/>
  <c r="BG59" i="2"/>
  <c r="BF59" i="2"/>
  <c r="BE59" i="2"/>
  <c r="BD59" i="2"/>
  <c r="BC59" i="2"/>
  <c r="BB59" i="2"/>
  <c r="BA59" i="2"/>
  <c r="AZ59" i="2"/>
  <c r="AY59" i="2"/>
  <c r="AX59" i="2"/>
  <c r="AW59" i="2"/>
  <c r="AT59" i="2"/>
  <c r="AS59" i="2"/>
  <c r="AR59" i="2"/>
  <c r="AQ59" i="2"/>
  <c r="AP59" i="2"/>
  <c r="AO59" i="2"/>
  <c r="E9" i="3" s="1"/>
  <c r="AN59" i="2"/>
  <c r="AM59" i="2"/>
  <c r="AL59" i="2"/>
  <c r="AK59" i="2"/>
  <c r="AH59" i="2"/>
  <c r="AG59" i="2"/>
  <c r="E32" i="3" s="1"/>
  <c r="AF59" i="2"/>
  <c r="AE59" i="2"/>
  <c r="AD59" i="2"/>
  <c r="AC59" i="2"/>
  <c r="AB59" i="2"/>
  <c r="AA59" i="2"/>
  <c r="Z59" i="2"/>
  <c r="E16" i="3" s="1"/>
  <c r="Y59" i="2"/>
  <c r="X59" i="2"/>
  <c r="W59" i="2"/>
  <c r="T59" i="2"/>
  <c r="E8" i="3" s="1"/>
  <c r="S59" i="2"/>
  <c r="R59" i="2"/>
  <c r="E30" i="3" s="1"/>
  <c r="Q59" i="2"/>
  <c r="P59" i="2"/>
  <c r="E15" i="3" s="1"/>
  <c r="O59" i="2"/>
  <c r="N59" i="2"/>
  <c r="E7" i="3" s="1"/>
  <c r="M59" i="2"/>
  <c r="L59" i="2"/>
  <c r="K59" i="2"/>
  <c r="E25" i="3" s="1"/>
  <c r="J59" i="2"/>
  <c r="CC57" i="2"/>
  <c r="CB57" i="2"/>
  <c r="CA57" i="2"/>
  <c r="BZ57" i="2"/>
  <c r="BY57" i="2"/>
  <c r="BW57" i="2"/>
  <c r="BV57" i="2"/>
  <c r="BU57" i="2"/>
  <c r="BT57" i="2"/>
  <c r="BS57" i="2"/>
  <c r="CC56" i="2"/>
  <c r="CB56" i="2"/>
  <c r="CA56" i="2"/>
  <c r="BZ56" i="2"/>
  <c r="BY56" i="2"/>
  <c r="BW56" i="2"/>
  <c r="BV56" i="2"/>
  <c r="BU56" i="2"/>
  <c r="BT56" i="2"/>
  <c r="BS56" i="2"/>
  <c r="CC55" i="2"/>
  <c r="CB55" i="2"/>
  <c r="CA55" i="2"/>
  <c r="BZ55" i="2"/>
  <c r="BY55" i="2"/>
  <c r="BW55" i="2"/>
  <c r="BV55" i="2"/>
  <c r="BU55" i="2"/>
  <c r="BT55" i="2"/>
  <c r="BS55" i="2"/>
  <c r="CC54" i="2"/>
  <c r="CB54" i="2"/>
  <c r="CA54" i="2"/>
  <c r="BZ54" i="2"/>
  <c r="BY54" i="2"/>
  <c r="BW54" i="2"/>
  <c r="BV54" i="2"/>
  <c r="BU54" i="2"/>
  <c r="BT54" i="2"/>
  <c r="BS54" i="2"/>
  <c r="CC53" i="2"/>
  <c r="CB53" i="2"/>
  <c r="CA53" i="2"/>
  <c r="BZ53" i="2"/>
  <c r="BY53" i="2"/>
  <c r="BW53" i="2"/>
  <c r="BV53" i="2"/>
  <c r="BU53" i="2"/>
  <c r="BT53" i="2"/>
  <c r="BS53" i="2"/>
  <c r="CC52" i="2"/>
  <c r="CB52" i="2"/>
  <c r="CA52" i="2"/>
  <c r="BZ52" i="2"/>
  <c r="BY52" i="2"/>
  <c r="BW52" i="2"/>
  <c r="BV52" i="2"/>
  <c r="BU52" i="2"/>
  <c r="BT52" i="2"/>
  <c r="BS52" i="2"/>
  <c r="CC51" i="2"/>
  <c r="CB51" i="2"/>
  <c r="CA51" i="2"/>
  <c r="BZ51" i="2"/>
  <c r="BY51" i="2"/>
  <c r="BW51" i="2"/>
  <c r="BV51" i="2"/>
  <c r="BU51" i="2"/>
  <c r="BT51" i="2"/>
  <c r="BS51" i="2"/>
  <c r="CC50" i="2"/>
  <c r="CB50" i="2"/>
  <c r="CA50" i="2"/>
  <c r="BZ50" i="2"/>
  <c r="BY50" i="2"/>
  <c r="BW50" i="2"/>
  <c r="BV50" i="2"/>
  <c r="BU50" i="2"/>
  <c r="BT50" i="2"/>
  <c r="BS50" i="2"/>
  <c r="CC49" i="2"/>
  <c r="CB49" i="2"/>
  <c r="CA49" i="2"/>
  <c r="BZ49" i="2"/>
  <c r="BY49" i="2"/>
  <c r="BW49" i="2"/>
  <c r="BV49" i="2"/>
  <c r="BU49" i="2"/>
  <c r="BT49" i="2"/>
  <c r="BS49" i="2"/>
  <c r="CC48" i="2"/>
  <c r="CB48" i="2"/>
  <c r="CA48" i="2"/>
  <c r="BZ48" i="2"/>
  <c r="BY48" i="2"/>
  <c r="BW48" i="2"/>
  <c r="BV48" i="2"/>
  <c r="BU48" i="2"/>
  <c r="BT48" i="2"/>
  <c r="BS48" i="2"/>
  <c r="CC47" i="2"/>
  <c r="CB47" i="2"/>
  <c r="CA47" i="2"/>
  <c r="BZ47" i="2"/>
  <c r="BY47" i="2"/>
  <c r="BW47" i="2"/>
  <c r="BV47" i="2"/>
  <c r="BU47" i="2"/>
  <c r="BT47" i="2"/>
  <c r="BS47" i="2"/>
  <c r="BW3" i="2"/>
  <c r="BV3" i="2"/>
  <c r="BU3" i="2"/>
  <c r="BT3" i="2"/>
  <c r="BS3" i="2"/>
  <c r="I57" i="2"/>
  <c r="I56" i="2"/>
  <c r="I55" i="2"/>
  <c r="I54" i="2"/>
  <c r="I53" i="2"/>
  <c r="I52" i="2"/>
  <c r="I51" i="2"/>
  <c r="I50" i="2"/>
  <c r="I49" i="2"/>
  <c r="I48" i="2"/>
  <c r="I47" i="2"/>
  <c r="H57" i="2"/>
  <c r="H56" i="2"/>
  <c r="H55" i="2"/>
  <c r="H54" i="2"/>
  <c r="H53" i="2"/>
  <c r="H52" i="2"/>
  <c r="H51" i="2"/>
  <c r="H50" i="2"/>
  <c r="H49" i="2"/>
  <c r="H48" i="2"/>
  <c r="H47" i="2"/>
  <c r="D57" i="2"/>
  <c r="C57" i="2"/>
  <c r="D56" i="2"/>
  <c r="C56" i="2"/>
  <c r="D55" i="2"/>
  <c r="C55" i="2"/>
  <c r="D54" i="2"/>
  <c r="C54" i="2"/>
  <c r="D53" i="2"/>
  <c r="C53" i="2"/>
  <c r="D52" i="2"/>
  <c r="C52" i="2"/>
  <c r="D51" i="2"/>
  <c r="C51" i="2"/>
  <c r="D50" i="2"/>
  <c r="C50" i="2"/>
  <c r="D49" i="2"/>
  <c r="C49" i="2"/>
  <c r="D48" i="2"/>
  <c r="C48" i="2"/>
  <c r="D47" i="2"/>
  <c r="C47" i="2"/>
  <c r="BW46" i="2"/>
  <c r="BV46" i="2"/>
  <c r="BU46" i="2"/>
  <c r="BT46" i="2"/>
  <c r="BS46" i="2"/>
  <c r="BW45" i="2"/>
  <c r="BV45" i="2"/>
  <c r="BU45" i="2"/>
  <c r="BT45" i="2"/>
  <c r="BS45" i="2"/>
  <c r="BW44" i="2"/>
  <c r="BV44" i="2"/>
  <c r="BU44" i="2"/>
  <c r="BT44" i="2"/>
  <c r="BS44" i="2"/>
  <c r="BW43" i="2"/>
  <c r="BV43" i="2"/>
  <c r="BU43" i="2"/>
  <c r="BT43" i="2"/>
  <c r="BS43" i="2"/>
  <c r="BW42" i="2"/>
  <c r="BV42" i="2"/>
  <c r="BU42" i="2"/>
  <c r="BT42" i="2"/>
  <c r="BS42" i="2"/>
  <c r="BW41" i="2"/>
  <c r="BV41" i="2"/>
  <c r="BU41" i="2"/>
  <c r="BT41" i="2"/>
  <c r="BS41" i="2"/>
  <c r="BW40" i="2"/>
  <c r="BV40" i="2"/>
  <c r="BU40" i="2"/>
  <c r="BT40" i="2"/>
  <c r="BS40" i="2"/>
  <c r="BW39" i="2"/>
  <c r="BV39" i="2"/>
  <c r="BU39" i="2"/>
  <c r="BT39" i="2"/>
  <c r="BS39" i="2"/>
  <c r="BW38" i="2"/>
  <c r="BV38" i="2"/>
  <c r="BU38" i="2"/>
  <c r="BT38" i="2"/>
  <c r="BS38" i="2"/>
  <c r="BW37" i="2"/>
  <c r="BV37" i="2"/>
  <c r="BU37" i="2"/>
  <c r="BT37" i="2"/>
  <c r="BS37" i="2"/>
  <c r="BW36" i="2"/>
  <c r="BV36" i="2"/>
  <c r="BU36" i="2"/>
  <c r="BT36" i="2"/>
  <c r="BS36" i="2"/>
  <c r="BW35" i="2"/>
  <c r="BV35" i="2"/>
  <c r="BU35" i="2"/>
  <c r="BT35" i="2"/>
  <c r="BS35" i="2"/>
  <c r="BW34" i="2"/>
  <c r="BV34" i="2"/>
  <c r="BU34" i="2"/>
  <c r="BT34" i="2"/>
  <c r="BS34" i="2"/>
  <c r="BW33" i="2"/>
  <c r="BV33" i="2"/>
  <c r="BU33" i="2"/>
  <c r="BT33" i="2"/>
  <c r="BS33" i="2"/>
  <c r="BW32" i="2"/>
  <c r="BV32" i="2"/>
  <c r="BU32" i="2"/>
  <c r="BT32" i="2"/>
  <c r="BS32" i="2"/>
  <c r="BW31" i="2"/>
  <c r="BV31" i="2"/>
  <c r="BU31" i="2"/>
  <c r="BT31" i="2"/>
  <c r="BS31" i="2"/>
  <c r="BW30" i="2"/>
  <c r="BV30" i="2"/>
  <c r="BU30" i="2"/>
  <c r="BT30" i="2"/>
  <c r="BS30" i="2"/>
  <c r="BW29" i="2"/>
  <c r="BV29" i="2"/>
  <c r="BU29" i="2"/>
  <c r="BT29" i="2"/>
  <c r="BS29" i="2"/>
  <c r="BW28" i="2"/>
  <c r="BV28" i="2"/>
  <c r="BU28" i="2"/>
  <c r="BT28" i="2"/>
  <c r="BS28" i="2"/>
  <c r="BW27" i="2"/>
  <c r="BV27" i="2"/>
  <c r="BU27" i="2"/>
  <c r="BT27" i="2"/>
  <c r="BS27" i="2"/>
  <c r="BW26" i="2"/>
  <c r="BV26" i="2"/>
  <c r="BU26" i="2"/>
  <c r="BT26" i="2"/>
  <c r="BS26" i="2"/>
  <c r="BW25" i="2"/>
  <c r="BV25" i="2"/>
  <c r="BU25" i="2"/>
  <c r="BT25" i="2"/>
  <c r="BS25" i="2"/>
  <c r="BW24" i="2"/>
  <c r="BV24" i="2"/>
  <c r="BU24" i="2"/>
  <c r="BT24" i="2"/>
  <c r="BS24" i="2"/>
  <c r="BW23" i="2"/>
  <c r="BV23" i="2"/>
  <c r="BU23" i="2"/>
  <c r="BT23" i="2"/>
  <c r="BS23" i="2"/>
  <c r="BW22" i="2"/>
  <c r="BV22" i="2"/>
  <c r="BU22" i="2"/>
  <c r="BT22" i="2"/>
  <c r="BS22" i="2"/>
  <c r="BW21" i="2"/>
  <c r="BV21" i="2"/>
  <c r="BU21" i="2"/>
  <c r="BT21" i="2"/>
  <c r="BS21" i="2"/>
  <c r="BW20" i="2"/>
  <c r="BV20" i="2"/>
  <c r="BU20" i="2"/>
  <c r="BT20" i="2"/>
  <c r="BS20" i="2"/>
  <c r="BW19" i="2"/>
  <c r="BV19" i="2"/>
  <c r="BU19" i="2"/>
  <c r="BT19" i="2"/>
  <c r="BS19" i="2"/>
  <c r="BW18" i="2"/>
  <c r="BV18" i="2"/>
  <c r="BU18" i="2"/>
  <c r="BT18" i="2"/>
  <c r="BS18" i="2"/>
  <c r="BW17" i="2"/>
  <c r="BV17" i="2"/>
  <c r="BU17" i="2"/>
  <c r="BT17" i="2"/>
  <c r="BS17" i="2"/>
  <c r="BW16" i="2"/>
  <c r="BV16" i="2"/>
  <c r="BU16" i="2"/>
  <c r="BT16" i="2"/>
  <c r="BS16" i="2"/>
  <c r="BW15" i="2"/>
  <c r="BV15" i="2"/>
  <c r="BU15" i="2"/>
  <c r="BT15" i="2"/>
  <c r="BS15" i="2"/>
  <c r="BW14" i="2"/>
  <c r="BV14" i="2"/>
  <c r="BU14" i="2"/>
  <c r="BT14" i="2"/>
  <c r="BS14" i="2"/>
  <c r="BW13" i="2"/>
  <c r="BV13" i="2"/>
  <c r="BU13" i="2"/>
  <c r="BT13" i="2"/>
  <c r="BS13" i="2"/>
  <c r="BW12" i="2"/>
  <c r="BV12" i="2"/>
  <c r="BU12" i="2"/>
  <c r="BT12" i="2"/>
  <c r="BS12" i="2"/>
  <c r="BW11" i="2"/>
  <c r="BV11" i="2"/>
  <c r="BU11" i="2"/>
  <c r="BT11" i="2"/>
  <c r="BS11" i="2"/>
  <c r="BW10" i="2"/>
  <c r="BV10" i="2"/>
  <c r="BU10" i="2"/>
  <c r="BT10" i="2"/>
  <c r="BS10" i="2"/>
  <c r="BW9" i="2"/>
  <c r="BV9" i="2"/>
  <c r="BU9" i="2"/>
  <c r="BT9" i="2"/>
  <c r="BS9" i="2"/>
  <c r="BW8" i="2"/>
  <c r="BV8" i="2"/>
  <c r="BU8" i="2"/>
  <c r="BT8" i="2"/>
  <c r="BS8" i="2"/>
  <c r="BW7" i="2"/>
  <c r="BV7" i="2"/>
  <c r="BU7" i="2"/>
  <c r="BT7" i="2"/>
  <c r="BS7" i="2"/>
  <c r="BW6" i="2"/>
  <c r="BV6" i="2"/>
  <c r="BU6" i="2"/>
  <c r="BT6" i="2"/>
  <c r="BS6" i="2"/>
  <c r="BW5" i="2"/>
  <c r="BV5" i="2"/>
  <c r="BU5" i="2"/>
  <c r="BT5" i="2"/>
  <c r="BS5" i="2"/>
  <c r="BW4" i="2"/>
  <c r="BV4" i="2"/>
  <c r="BU4" i="2"/>
  <c r="BT4" i="2"/>
  <c r="BS4" i="2"/>
  <c r="CC46" i="2"/>
  <c r="CB46" i="2"/>
  <c r="CA46" i="2"/>
  <c r="BZ46" i="2"/>
  <c r="BY46" i="2"/>
  <c r="CC45" i="2"/>
  <c r="CB45" i="2"/>
  <c r="CA45" i="2"/>
  <c r="BZ45" i="2"/>
  <c r="BY45" i="2"/>
  <c r="CC44" i="2"/>
  <c r="CB44" i="2"/>
  <c r="CA44" i="2"/>
  <c r="BZ44" i="2"/>
  <c r="BY44" i="2"/>
  <c r="CC43" i="2"/>
  <c r="CB43" i="2"/>
  <c r="CA43" i="2"/>
  <c r="BZ43" i="2"/>
  <c r="BY43" i="2"/>
  <c r="CC42" i="2"/>
  <c r="CB42" i="2"/>
  <c r="CA42" i="2"/>
  <c r="BZ42" i="2"/>
  <c r="BY42" i="2"/>
  <c r="CC41" i="2"/>
  <c r="CB41" i="2"/>
  <c r="CA41" i="2"/>
  <c r="BZ41" i="2"/>
  <c r="BY41" i="2"/>
  <c r="CC40" i="2"/>
  <c r="CB40" i="2"/>
  <c r="CA40" i="2"/>
  <c r="BZ40" i="2"/>
  <c r="BY40" i="2"/>
  <c r="CC39" i="2"/>
  <c r="CB39" i="2"/>
  <c r="CA39" i="2"/>
  <c r="BZ39" i="2"/>
  <c r="BY39" i="2"/>
  <c r="CC38" i="2"/>
  <c r="CB38" i="2"/>
  <c r="CA38" i="2"/>
  <c r="BZ38" i="2"/>
  <c r="BY38" i="2"/>
  <c r="CC37" i="2"/>
  <c r="CB37" i="2"/>
  <c r="CA37" i="2"/>
  <c r="BZ37" i="2"/>
  <c r="BY37" i="2"/>
  <c r="CC36" i="2"/>
  <c r="CB36" i="2"/>
  <c r="CA36" i="2"/>
  <c r="BZ36" i="2"/>
  <c r="BY36" i="2"/>
  <c r="CC35" i="2"/>
  <c r="CB35" i="2"/>
  <c r="CA35" i="2"/>
  <c r="BZ35" i="2"/>
  <c r="BY35" i="2"/>
  <c r="CC34" i="2"/>
  <c r="CB34" i="2"/>
  <c r="CA34" i="2"/>
  <c r="BZ34" i="2"/>
  <c r="BY34" i="2"/>
  <c r="CC33" i="2"/>
  <c r="CB33" i="2"/>
  <c r="CA33" i="2"/>
  <c r="BZ33" i="2"/>
  <c r="BY33" i="2"/>
  <c r="CC32" i="2"/>
  <c r="CB32" i="2"/>
  <c r="CA32" i="2"/>
  <c r="BZ32" i="2"/>
  <c r="BY32" i="2"/>
  <c r="CC31" i="2"/>
  <c r="CB31" i="2"/>
  <c r="CA31" i="2"/>
  <c r="BZ31" i="2"/>
  <c r="BY31" i="2"/>
  <c r="CC30" i="2"/>
  <c r="CB30" i="2"/>
  <c r="CA30" i="2"/>
  <c r="BZ30" i="2"/>
  <c r="BY30" i="2"/>
  <c r="CC29" i="2"/>
  <c r="CB29" i="2"/>
  <c r="CA29" i="2"/>
  <c r="BZ29" i="2"/>
  <c r="BY29" i="2"/>
  <c r="CC28" i="2"/>
  <c r="CB28" i="2"/>
  <c r="CA28" i="2"/>
  <c r="BZ28" i="2"/>
  <c r="BY28" i="2"/>
  <c r="CC27" i="2"/>
  <c r="CB27" i="2"/>
  <c r="CA27" i="2"/>
  <c r="BZ27" i="2"/>
  <c r="BY27" i="2"/>
  <c r="CC26" i="2"/>
  <c r="CB26" i="2"/>
  <c r="CA26" i="2"/>
  <c r="BZ26" i="2"/>
  <c r="BY26" i="2"/>
  <c r="CC25" i="2"/>
  <c r="CB25" i="2"/>
  <c r="CA25" i="2"/>
  <c r="BZ25" i="2"/>
  <c r="BY25" i="2"/>
  <c r="CC24" i="2"/>
  <c r="CB24" i="2"/>
  <c r="CA24" i="2"/>
  <c r="BZ24" i="2"/>
  <c r="BY24" i="2"/>
  <c r="CC23" i="2"/>
  <c r="CB23" i="2"/>
  <c r="CA23" i="2"/>
  <c r="BZ23" i="2"/>
  <c r="BY23" i="2"/>
  <c r="CC22" i="2"/>
  <c r="CB22" i="2"/>
  <c r="CA22" i="2"/>
  <c r="BZ22" i="2"/>
  <c r="BY22" i="2"/>
  <c r="CC21" i="2"/>
  <c r="CB21" i="2"/>
  <c r="CA21" i="2"/>
  <c r="BZ21" i="2"/>
  <c r="BY21" i="2"/>
  <c r="CC20" i="2"/>
  <c r="CB20" i="2"/>
  <c r="CA20" i="2"/>
  <c r="BZ20" i="2"/>
  <c r="BY20" i="2"/>
  <c r="CC19" i="2"/>
  <c r="CB19" i="2"/>
  <c r="CA19" i="2"/>
  <c r="BZ19" i="2"/>
  <c r="BY19" i="2"/>
  <c r="CC18" i="2"/>
  <c r="CB18" i="2"/>
  <c r="CA18" i="2"/>
  <c r="BZ18" i="2"/>
  <c r="BY18" i="2"/>
  <c r="CC17" i="2"/>
  <c r="CB17" i="2"/>
  <c r="CA17" i="2"/>
  <c r="BZ17" i="2"/>
  <c r="BY17" i="2"/>
  <c r="CC16" i="2"/>
  <c r="CB16" i="2"/>
  <c r="CA16" i="2"/>
  <c r="BZ16" i="2"/>
  <c r="BY16" i="2"/>
  <c r="CC15" i="2"/>
  <c r="CB15" i="2"/>
  <c r="CA15" i="2"/>
  <c r="BZ15" i="2"/>
  <c r="BY15" i="2"/>
  <c r="CC14" i="2"/>
  <c r="CB14" i="2"/>
  <c r="CA14" i="2"/>
  <c r="BZ14" i="2"/>
  <c r="BY14" i="2"/>
  <c r="CC13" i="2"/>
  <c r="CB13" i="2"/>
  <c r="CA13" i="2"/>
  <c r="BZ13" i="2"/>
  <c r="BY13" i="2"/>
  <c r="CC12" i="2"/>
  <c r="CB12" i="2"/>
  <c r="CA12" i="2"/>
  <c r="BZ12" i="2"/>
  <c r="BY12" i="2"/>
  <c r="CC11" i="2"/>
  <c r="CB11" i="2"/>
  <c r="CA11" i="2"/>
  <c r="BZ11" i="2"/>
  <c r="BY11" i="2"/>
  <c r="CC10" i="2"/>
  <c r="CB10" i="2"/>
  <c r="CA10" i="2"/>
  <c r="BZ10" i="2"/>
  <c r="BY10" i="2"/>
  <c r="CC9" i="2"/>
  <c r="CB9" i="2"/>
  <c r="CA9" i="2"/>
  <c r="BZ9" i="2"/>
  <c r="BY9" i="2"/>
  <c r="CC8" i="2"/>
  <c r="CB8" i="2"/>
  <c r="CA8" i="2"/>
  <c r="BZ8" i="2"/>
  <c r="BY8" i="2"/>
  <c r="CC7" i="2"/>
  <c r="CB7" i="2"/>
  <c r="CA7" i="2"/>
  <c r="BZ7" i="2"/>
  <c r="BY7" i="2"/>
  <c r="CC6" i="2"/>
  <c r="CB6" i="2"/>
  <c r="CA6" i="2"/>
  <c r="BZ6" i="2"/>
  <c r="BY6" i="2"/>
  <c r="CC5" i="2"/>
  <c r="CB5" i="2"/>
  <c r="CA5" i="2"/>
  <c r="BZ5" i="2"/>
  <c r="BY5" i="2"/>
  <c r="CC4" i="2"/>
  <c r="CB4" i="2"/>
  <c r="CA4" i="2"/>
  <c r="BZ4" i="2"/>
  <c r="BY4" i="2"/>
  <c r="CC3" i="2"/>
  <c r="CB3" i="2"/>
  <c r="CA3" i="2"/>
  <c r="BZ3" i="2"/>
  <c r="BY3" i="2"/>
  <c r="I46" i="2"/>
  <c r="I45" i="2"/>
  <c r="I44" i="2"/>
  <c r="I43" i="2"/>
  <c r="I42" i="2"/>
  <c r="I41" i="2"/>
  <c r="I40" i="2"/>
  <c r="I39" i="2"/>
  <c r="I38" i="2"/>
  <c r="I37" i="2"/>
  <c r="I36" i="2"/>
  <c r="I35" i="2"/>
  <c r="I34" i="2"/>
  <c r="I33" i="2"/>
  <c r="I32" i="2"/>
  <c r="I31" i="2"/>
  <c r="I30" i="2"/>
  <c r="I29" i="2"/>
  <c r="I28" i="2"/>
  <c r="I27" i="2"/>
  <c r="H46" i="2"/>
  <c r="H45" i="2"/>
  <c r="H44" i="2"/>
  <c r="H43" i="2"/>
  <c r="H42" i="2"/>
  <c r="H41" i="2"/>
  <c r="H40" i="2"/>
  <c r="H39" i="2"/>
  <c r="H38" i="2"/>
  <c r="H37" i="2"/>
  <c r="H36" i="2"/>
  <c r="H35" i="2"/>
  <c r="H34" i="2"/>
  <c r="H33" i="2"/>
  <c r="H32" i="2"/>
  <c r="H31" i="2"/>
  <c r="H30" i="2"/>
  <c r="H29" i="2"/>
  <c r="H28" i="2"/>
  <c r="H2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D46" i="2"/>
  <c r="D45" i="2"/>
  <c r="D44" i="2"/>
  <c r="D43" i="2"/>
  <c r="D42" i="2"/>
  <c r="D41" i="2"/>
  <c r="D40" i="2"/>
  <c r="D39" i="2"/>
  <c r="D38" i="2"/>
  <c r="D37" i="2"/>
  <c r="D36" i="2"/>
  <c r="D35" i="2"/>
  <c r="D34" i="2"/>
  <c r="D33" i="2"/>
  <c r="D32" i="2"/>
  <c r="D31" i="2"/>
  <c r="D30" i="2"/>
  <c r="D29" i="2"/>
  <c r="D28" i="2"/>
  <c r="D27" i="2"/>
  <c r="I26" i="2"/>
  <c r="I25" i="2"/>
  <c r="I24" i="2"/>
  <c r="I23" i="2"/>
  <c r="I22" i="2"/>
  <c r="I21" i="2"/>
  <c r="I20" i="2"/>
  <c r="I19" i="2"/>
  <c r="I18" i="2"/>
  <c r="I17" i="2"/>
  <c r="I16" i="2"/>
  <c r="I15" i="2"/>
  <c r="I14" i="2"/>
  <c r="I13" i="2"/>
  <c r="I12" i="2"/>
  <c r="I11" i="2"/>
  <c r="I10" i="2"/>
  <c r="I9" i="2"/>
  <c r="I8" i="2"/>
  <c r="I7" i="2"/>
  <c r="I6" i="2"/>
  <c r="I5" i="2"/>
  <c r="I4" i="2"/>
  <c r="I3" i="2"/>
  <c r="H26" i="2"/>
  <c r="H25" i="2"/>
  <c r="H24" i="2"/>
  <c r="H23" i="2"/>
  <c r="H22" i="2"/>
  <c r="H21" i="2"/>
  <c r="H20" i="2"/>
  <c r="H19" i="2"/>
  <c r="H18" i="2"/>
  <c r="H17" i="2"/>
  <c r="H16" i="2"/>
  <c r="H15" i="2"/>
  <c r="H14" i="2"/>
  <c r="H13" i="2"/>
  <c r="H12" i="2"/>
  <c r="H11" i="2"/>
  <c r="H10" i="2"/>
  <c r="H9" i="2"/>
  <c r="H8" i="2"/>
  <c r="H7" i="2"/>
  <c r="H6" i="2"/>
  <c r="H5" i="2"/>
  <c r="H4" i="2"/>
  <c r="H3" i="2"/>
  <c r="G18" i="2"/>
  <c r="G11" i="2"/>
  <c r="G10" i="2"/>
  <c r="G9" i="2"/>
  <c r="G7" i="2"/>
  <c r="G5" i="2"/>
  <c r="D26" i="2"/>
  <c r="D25" i="2"/>
  <c r="D24" i="2"/>
  <c r="D23" i="2"/>
  <c r="D22" i="2"/>
  <c r="D21" i="2"/>
  <c r="D20" i="2"/>
  <c r="D19" i="2"/>
  <c r="D18" i="2"/>
  <c r="D17" i="2"/>
  <c r="D16" i="2"/>
  <c r="D15" i="2"/>
  <c r="D14" i="2"/>
  <c r="D13" i="2"/>
  <c r="D12" i="2"/>
  <c r="D11" i="2"/>
  <c r="D10" i="2"/>
  <c r="D9" i="2"/>
  <c r="D8" i="2"/>
  <c r="D7" i="2"/>
  <c r="D6" i="2"/>
  <c r="D5" i="2"/>
  <c r="D4" i="2"/>
  <c r="D3" i="2"/>
  <c r="E44" i="3" l="1"/>
  <c r="E28" i="3"/>
  <c r="E47" i="3"/>
  <c r="F30" i="3"/>
  <c r="E27" i="3"/>
  <c r="F45" i="3"/>
  <c r="F27" i="3"/>
  <c r="F20" i="3"/>
  <c r="E18" i="3"/>
  <c r="F49" i="3"/>
  <c r="E50" i="3"/>
  <c r="E39" i="3"/>
  <c r="F41" i="3"/>
  <c r="F44" i="3"/>
  <c r="E41" i="3"/>
  <c r="F33" i="3"/>
  <c r="F28" i="3"/>
  <c r="E48" i="3"/>
  <c r="E20" i="3"/>
  <c r="E43" i="3"/>
  <c r="F18" i="3"/>
  <c r="E3" i="3"/>
  <c r="BS33" i="7"/>
  <c r="S36" i="7"/>
  <c r="Q36" i="7"/>
  <c r="AA36" i="7"/>
  <c r="AK36" i="7"/>
  <c r="AS36" i="7"/>
  <c r="BC36" i="7"/>
  <c r="BK36" i="7"/>
  <c r="BE36" i="7"/>
  <c r="L36" i="7"/>
  <c r="T36" i="7"/>
  <c r="AD36" i="7"/>
  <c r="AN36" i="7"/>
  <c r="AX36" i="7"/>
  <c r="BF36" i="7"/>
  <c r="BG36" i="7"/>
  <c r="BT33" i="7"/>
  <c r="AC36" i="7"/>
  <c r="N36" i="7"/>
  <c r="AE35" i="7"/>
  <c r="AF36" i="7"/>
  <c r="AP36" i="7"/>
  <c r="AZ36" i="7"/>
  <c r="BH36" i="7"/>
  <c r="AO35" i="7"/>
  <c r="O36" i="7"/>
  <c r="Y36" i="7"/>
  <c r="AG36" i="7"/>
  <c r="AQ36" i="7"/>
  <c r="BA36" i="7"/>
  <c r="BI36" i="7"/>
  <c r="BG35" i="7"/>
  <c r="P36" i="7"/>
  <c r="Z36" i="7"/>
  <c r="AH36" i="7"/>
  <c r="AR36" i="7"/>
  <c r="BB36" i="7"/>
  <c r="BJ36" i="7"/>
  <c r="J35" i="7"/>
  <c r="AB35" i="7"/>
  <c r="AT35" i="7"/>
  <c r="J36" i="7"/>
  <c r="AB36" i="7"/>
  <c r="AT36" i="7"/>
  <c r="BW33" i="7"/>
  <c r="K35" i="7"/>
  <c r="S35" i="7"/>
  <c r="AC35" i="7"/>
  <c r="AM35" i="7"/>
  <c r="AW35" i="7"/>
  <c r="BE35" i="7"/>
  <c r="K36" i="7"/>
  <c r="AM36" i="7"/>
  <c r="AW36" i="7"/>
  <c r="BV33" i="7"/>
  <c r="R35" i="7"/>
  <c r="AL35" i="7"/>
  <c r="BD35" i="7"/>
  <c r="R36" i="7"/>
  <c r="AL36" i="7"/>
  <c r="BD36" i="7"/>
  <c r="L35" i="7"/>
  <c r="T35" i="7"/>
  <c r="AD35" i="7"/>
  <c r="AN35" i="7"/>
  <c r="AX35" i="7"/>
  <c r="BF35" i="7"/>
  <c r="W35" i="7"/>
  <c r="AY35" i="7"/>
  <c r="AE36" i="7"/>
  <c r="N35" i="7"/>
  <c r="X35" i="7"/>
  <c r="AF35" i="7"/>
  <c r="AP35" i="7"/>
  <c r="AZ35" i="7"/>
  <c r="BH35" i="7"/>
  <c r="X36" i="7"/>
  <c r="M36" i="7"/>
  <c r="AO36" i="7"/>
  <c r="O35" i="7"/>
  <c r="Y35" i="7"/>
  <c r="AG35" i="7"/>
  <c r="AQ35" i="7"/>
  <c r="BA35" i="7"/>
  <c r="BI35" i="7"/>
  <c r="W36" i="7"/>
  <c r="AY36" i="7"/>
  <c r="P35" i="7"/>
  <c r="Z35" i="7"/>
  <c r="AH35" i="7"/>
  <c r="AR35" i="7"/>
  <c r="BB35" i="7"/>
  <c r="BJ35" i="7"/>
  <c r="M35" i="7"/>
  <c r="BU33" i="7"/>
  <c r="Q35" i="7"/>
  <c r="AA35" i="7"/>
  <c r="AK35" i="7"/>
  <c r="AS35" i="7"/>
  <c r="BC35" i="7"/>
  <c r="BK35" i="7"/>
  <c r="E36" i="3"/>
  <c r="F12" i="3"/>
  <c r="F5" i="3"/>
  <c r="E12" i="3"/>
  <c r="E24" i="3"/>
  <c r="F46" i="3"/>
  <c r="E26" i="3"/>
  <c r="E22" i="3"/>
  <c r="E21" i="3"/>
  <c r="E46" i="3"/>
  <c r="F11" i="3"/>
  <c r="F40" i="3"/>
  <c r="E6" i="3"/>
  <c r="F43" i="3"/>
  <c r="F36" i="3"/>
  <c r="E17" i="3"/>
  <c r="F3" i="3"/>
  <c r="F37" i="3"/>
  <c r="F34" i="3"/>
  <c r="E5" i="3"/>
  <c r="E45" i="3"/>
  <c r="F21" i="3"/>
  <c r="F39" i="3"/>
  <c r="F4" i="3"/>
  <c r="F35" i="3"/>
  <c r="E14" i="3"/>
  <c r="E10" i="3"/>
  <c r="F6" i="3"/>
  <c r="F32" i="3"/>
  <c r="E4" i="3"/>
  <c r="E35" i="3"/>
  <c r="F38" i="3"/>
  <c r="E31" i="3"/>
  <c r="E49" i="3"/>
  <c r="F19" i="3"/>
  <c r="F17" i="3"/>
  <c r="E11" i="3"/>
  <c r="E40" i="3"/>
  <c r="E38" i="3"/>
  <c r="F23" i="3"/>
  <c r="F50" i="3"/>
  <c r="E13" i="3"/>
  <c r="E33" i="3"/>
  <c r="E23" i="3"/>
  <c r="F24" i="3"/>
  <c r="E42" i="3"/>
  <c r="E29" i="3"/>
  <c r="E37" i="3"/>
  <c r="E34" i="3"/>
  <c r="F26" i="3"/>
  <c r="F22" i="3"/>
  <c r="F14" i="3"/>
  <c r="F10" i="3"/>
  <c r="E19" i="3"/>
  <c r="BU59" i="2"/>
  <c r="J62" i="2"/>
  <c r="Q61" i="2"/>
  <c r="R61" i="2"/>
  <c r="P61" i="2"/>
  <c r="K61" i="2"/>
  <c r="S61" i="2"/>
  <c r="AH61" i="2"/>
  <c r="BY59" i="2"/>
  <c r="L61" i="2"/>
  <c r="T61" i="2"/>
  <c r="M61" i="2"/>
  <c r="G26" i="3" s="1"/>
  <c r="BW59" i="2"/>
  <c r="N61" i="2"/>
  <c r="G7" i="3" s="1"/>
  <c r="O61" i="2"/>
  <c r="BT59" i="2"/>
  <c r="BZ59" i="2"/>
  <c r="CA59" i="2"/>
  <c r="BS59" i="2"/>
  <c r="CB59" i="2"/>
  <c r="CC59" i="2"/>
  <c r="BV59" i="2"/>
  <c r="AT62" i="2"/>
  <c r="AN62" i="2"/>
  <c r="AQ62" i="2"/>
  <c r="AR62" i="2"/>
  <c r="AM62" i="2"/>
  <c r="AO62" i="2"/>
  <c r="AS62" i="2"/>
  <c r="AP62" i="2"/>
  <c r="AL62" i="2"/>
  <c r="AD61" i="2"/>
  <c r="G5" i="3" s="1"/>
  <c r="AA61" i="2"/>
  <c r="G17" i="3" s="1"/>
  <c r="AB61" i="2"/>
  <c r="AC61" i="2"/>
  <c r="G29" i="3" s="1"/>
  <c r="AE61" i="2"/>
  <c r="X61" i="2"/>
  <c r="G21" i="3" s="1"/>
  <c r="AF61" i="2"/>
  <c r="Y61" i="2"/>
  <c r="AG61" i="2"/>
  <c r="Z61" i="2"/>
  <c r="G16" i="3" s="1"/>
  <c r="BA61" i="2"/>
  <c r="AQ61" i="2"/>
  <c r="BI61" i="2"/>
  <c r="AR61" i="2"/>
  <c r="G40" i="3" s="1"/>
  <c r="AS61" i="2"/>
  <c r="BC61" i="2"/>
  <c r="AL61" i="2"/>
  <c r="AT61" i="2"/>
  <c r="BD61" i="2"/>
  <c r="AM61" i="2"/>
  <c r="AW61" i="2"/>
  <c r="G37" i="3" s="1"/>
  <c r="BE61" i="2"/>
  <c r="G34" i="3" s="1"/>
  <c r="AN61" i="2"/>
  <c r="AK61" i="2"/>
  <c r="G48" i="3" s="1"/>
  <c r="BB61" i="2"/>
  <c r="BJ61" i="2"/>
  <c r="AP61" i="2"/>
  <c r="AY61" i="2"/>
  <c r="BG61" i="2"/>
  <c r="AZ61" i="2"/>
  <c r="BH61" i="2"/>
  <c r="G35" i="3" s="1"/>
  <c r="BK61" i="2"/>
  <c r="W61" i="2"/>
  <c r="AO61" i="2"/>
  <c r="AX61" i="2"/>
  <c r="BF61" i="2"/>
  <c r="G41" i="3" l="1"/>
  <c r="G44" i="3"/>
  <c r="G10" i="3"/>
  <c r="G33" i="3"/>
  <c r="G6" i="3"/>
  <c r="G20" i="3"/>
  <c r="G4" i="3"/>
  <c r="G15" i="3"/>
  <c r="G49" i="3"/>
  <c r="G50" i="3"/>
  <c r="G30" i="3"/>
  <c r="G3" i="3"/>
  <c r="G47" i="3"/>
  <c r="G8" i="3"/>
  <c r="G24" i="3"/>
  <c r="G19" i="3"/>
  <c r="G45" i="3"/>
  <c r="G46" i="3"/>
  <c r="G28" i="3"/>
  <c r="G27" i="3"/>
  <c r="G13" i="3"/>
  <c r="G12" i="3"/>
  <c r="G9" i="3"/>
  <c r="G38" i="3"/>
  <c r="G23" i="3"/>
  <c r="G22" i="3"/>
  <c r="G32" i="3"/>
  <c r="G11" i="3"/>
  <c r="G43" i="3"/>
  <c r="H33" i="3"/>
  <c r="G42" i="3"/>
  <c r="G14" i="3"/>
  <c r="G31" i="3"/>
  <c r="G18" i="3"/>
  <c r="G39" i="3"/>
  <c r="G25" i="3"/>
  <c r="Q62" i="2"/>
  <c r="T62" i="2"/>
  <c r="BH62" i="2"/>
  <c r="H35" i="3" s="1"/>
  <c r="L62" i="2"/>
  <c r="BI62" i="2"/>
  <c r="AE62" i="2"/>
  <c r="H3" i="3" s="1"/>
  <c r="W62" i="2"/>
  <c r="AH62" i="2"/>
  <c r="BC62" i="2"/>
  <c r="H43" i="3" s="1"/>
  <c r="AF62" i="2"/>
  <c r="H39" i="3" s="1"/>
  <c r="M62" i="2"/>
  <c r="BJ62" i="2"/>
  <c r="H38" i="3" s="1"/>
  <c r="Z62" i="2"/>
  <c r="AB62" i="2"/>
  <c r="AG62" i="2"/>
  <c r="H32" i="3" s="1"/>
  <c r="X62" i="2"/>
  <c r="H21" i="3" s="1"/>
  <c r="BF62" i="2"/>
  <c r="BB62" i="2"/>
  <c r="H41" i="3" s="1"/>
  <c r="AC62" i="2"/>
  <c r="H29" i="3" s="1"/>
  <c r="AD62" i="2"/>
  <c r="H5" i="3" s="1"/>
  <c r="K62" i="2"/>
  <c r="H25" i="3" s="1"/>
  <c r="AY62" i="2"/>
  <c r="H14" i="3" s="1"/>
  <c r="J61" i="2"/>
  <c r="G36" i="3" s="1"/>
  <c r="BK62" i="2"/>
  <c r="H9" i="3" s="1"/>
  <c r="BD62" i="2"/>
  <c r="AZ62" i="2"/>
  <c r="H4" i="3" s="1"/>
  <c r="BE62" i="2"/>
  <c r="H34" i="3" s="1"/>
  <c r="BA62" i="2"/>
  <c r="AW62" i="2"/>
  <c r="H37" i="3" s="1"/>
  <c r="P62" i="2"/>
  <c r="H15" i="3" s="1"/>
  <c r="R62" i="2"/>
  <c r="H30" i="3" s="1"/>
  <c r="AK62" i="2"/>
  <c r="Y62" i="2"/>
  <c r="H31" i="3" s="1"/>
  <c r="N62" i="2"/>
  <c r="H7" i="3" s="1"/>
  <c r="AX62" i="2"/>
  <c r="H45" i="3" s="1"/>
  <c r="S62" i="2"/>
  <c r="AA62" i="2"/>
  <c r="H17" i="3" s="1"/>
  <c r="O62" i="2"/>
  <c r="BG62" i="2"/>
  <c r="H46" i="3" l="1"/>
  <c r="H19" i="3"/>
  <c r="H40" i="3"/>
  <c r="H20" i="3"/>
  <c r="H18" i="3"/>
  <c r="H42" i="3"/>
  <c r="H27" i="3"/>
  <c r="H12" i="3"/>
  <c r="H26" i="3"/>
  <c r="H8" i="3"/>
  <c r="H24" i="3"/>
  <c r="H44" i="3"/>
  <c r="H10" i="3"/>
  <c r="H22" i="3"/>
  <c r="H28" i="3"/>
  <c r="H48" i="3"/>
  <c r="H11" i="3"/>
  <c r="H13" i="3"/>
  <c r="H50" i="3"/>
  <c r="H47" i="3"/>
  <c r="H23" i="3"/>
  <c r="H6" i="3"/>
  <c r="H16" i="3"/>
  <c r="H49" i="3"/>
  <c r="H36" i="3"/>
</calcChain>
</file>

<file path=xl/sharedStrings.xml><?xml version="1.0" encoding="utf-8"?>
<sst xmlns="http://schemas.openxmlformats.org/spreadsheetml/2006/main" count="5928" uniqueCount="439">
  <si>
    <t>StartDate</t>
  </si>
  <si>
    <t>EndDate</t>
  </si>
  <si>
    <t>Status</t>
  </si>
  <si>
    <t>IPAddress</t>
  </si>
  <si>
    <t>Progress</t>
  </si>
  <si>
    <t>Duration (in seconds)</t>
  </si>
  <si>
    <t>Finished</t>
  </si>
  <si>
    <t>RecordedDate</t>
  </si>
  <si>
    <t>ResponseId</t>
  </si>
  <si>
    <t>RecipientLastName</t>
  </si>
  <si>
    <t>RecipientFirstName</t>
  </si>
  <si>
    <t>RecipientEmail</t>
  </si>
  <si>
    <t>ExternalReference</t>
  </si>
  <si>
    <t>LocationLatitude</t>
  </si>
  <si>
    <t>LocationLongitude</t>
  </si>
  <si>
    <t>DistributionChannel</t>
  </si>
  <si>
    <t>UserLanguage</t>
  </si>
  <si>
    <t>Q13</t>
  </si>
  <si>
    <t>Q13_5_TEXT</t>
  </si>
  <si>
    <t>Q14</t>
  </si>
  <si>
    <t>Q15</t>
  </si>
  <si>
    <t>Q15_5_TEXT</t>
  </si>
  <si>
    <t>Q9</t>
  </si>
  <si>
    <t>Q18</t>
  </si>
  <si>
    <t>Q19</t>
  </si>
  <si>
    <t>Q20</t>
  </si>
  <si>
    <t>Q21</t>
  </si>
  <si>
    <t>Q22</t>
  </si>
  <si>
    <t>Q23</t>
  </si>
  <si>
    <t>Q24</t>
  </si>
  <si>
    <t>Q25</t>
  </si>
  <si>
    <t>Q26</t>
  </si>
  <si>
    <t>Q27</t>
  </si>
  <si>
    <t>Q31</t>
  </si>
  <si>
    <t>Q30</t>
  </si>
  <si>
    <t>Q34</t>
  </si>
  <si>
    <t>Q36</t>
  </si>
  <si>
    <t>Q37</t>
  </si>
  <si>
    <t>Q38</t>
  </si>
  <si>
    <t>Q39</t>
  </si>
  <si>
    <t>Q40</t>
  </si>
  <si>
    <t>Q41</t>
  </si>
  <si>
    <t>Q42</t>
  </si>
  <si>
    <t>Q43</t>
  </si>
  <si>
    <t>Q44</t>
  </si>
  <si>
    <t>Q45</t>
  </si>
  <si>
    <t>Q46</t>
  </si>
  <si>
    <t>Q48</t>
  </si>
  <si>
    <t>Q47</t>
  </si>
  <si>
    <t>Q53</t>
  </si>
  <si>
    <t>Q54</t>
  </si>
  <si>
    <t>Q55</t>
  </si>
  <si>
    <t>Q56</t>
  </si>
  <si>
    <t>Q57</t>
  </si>
  <si>
    <t>Q58</t>
  </si>
  <si>
    <t>Q59</t>
  </si>
  <si>
    <t>Q60</t>
  </si>
  <si>
    <t>Q61</t>
  </si>
  <si>
    <t>Q62</t>
  </si>
  <si>
    <t>Q65</t>
  </si>
  <si>
    <t>Q66</t>
  </si>
  <si>
    <t>Q69</t>
  </si>
  <si>
    <t>Q70</t>
  </si>
  <si>
    <t>Q71</t>
  </si>
  <si>
    <t>Q72</t>
  </si>
  <si>
    <t>Q73</t>
  </si>
  <si>
    <t>Q74</t>
  </si>
  <si>
    <t>Q75</t>
  </si>
  <si>
    <t>Q76</t>
  </si>
  <si>
    <t>Q77</t>
  </si>
  <si>
    <t>Q78</t>
  </si>
  <si>
    <t>Q79</t>
  </si>
  <si>
    <t>Q80</t>
  </si>
  <si>
    <t>Q81</t>
  </si>
  <si>
    <t>Q82</t>
  </si>
  <si>
    <t>Q83</t>
  </si>
  <si>
    <t>Q84_1</t>
  </si>
  <si>
    <t>Q84_2</t>
  </si>
  <si>
    <t>Q84_3</t>
  </si>
  <si>
    <t>Q84_4</t>
  </si>
  <si>
    <t>Q85</t>
  </si>
  <si>
    <t>Q86</t>
  </si>
  <si>
    <t>Start Date</t>
  </si>
  <si>
    <t>End Date</t>
  </si>
  <si>
    <t>Response Type</t>
  </si>
  <si>
    <t>IP Address</t>
  </si>
  <si>
    <t>Recorded Date</t>
  </si>
  <si>
    <t>Response ID</t>
  </si>
  <si>
    <t>Recipient Last Name</t>
  </si>
  <si>
    <t>Recipient First Name</t>
  </si>
  <si>
    <t>Recipient Email</t>
  </si>
  <si>
    <t>External Data Reference</t>
  </si>
  <si>
    <t>Location Latitude</t>
  </si>
  <si>
    <t>Location Longitude</t>
  </si>
  <si>
    <t>Distribution Channel</t>
  </si>
  <si>
    <t>User Language</t>
  </si>
  <si>
    <t>Der Wert von Lebensmitteln - Einverständniserklärung
Forschungshintergrund: Mit der folgenden Umfrage möchten wir herausfinden, welche Elemente Sie als Erzeuger, Unternehmen und Interessenvertretung im Agrar- und Ernährungssektor bei Lebensmitteln als besonders wertvoll erachten. Wir bitten Sie daher in der folgenden Studie, die mit Lebensmitteln assozierten Werte auf der Grundlage Ihrer persönlichen Meinung und Präferenz zu bewerten; Einzelheiten werden im Laufe der Umfrage erläutert. Die Ergebnisse dieser Umfrage werden ausschließlich als Teil einer Doktorarbeit und für die Veröffentlichung in wissenschaftlichen Zeitschriften verwendet. Das Ausfüllen der Umfrage sollte etwa 15 Minuten in Anspruch nehmen.
Kontaktdaten des Forschers: Die Studie wird von Alexander (Sascha) Brumm durchgeführt, der Doktorand am United Nations University Institute for the Advanced Study of Sustainability (UNU-IAS) in Tokio (Japan) ist; dieses Projekt ist durch keine externe Finanzierung gefördert. Wenn Sie Fragen zu dieser Studie oder zu Ihren Rechten als Forschungsteilnehmer haben, können Sie sich jederzeit an Alexander (Sascha) Brumm wenden:
brumm@student.unu.edu
Datenerhebung, -speicherung und -schutz: Ihre Identität bleibt während der gesamten Umfrage und darüber hinaus anonym, da keine identifizierenden Informationen wie Namen, Zugehörigkeiten oder Kontaktangaben erfasst werden. Ihre Ergebnisse werden lediglich mit einem nicht zurückverfolgbaren Zahlencode verknüpft. Die gesammelten Daten werden auf der Festplatte eines passwortgeschützten Computers aufbewahrt, auf den nur der Forscher (Alexander (Sascha) Brumm) Zugriff hat (generell bis zu 3 Jahre nach der Veröffentlichung der entsprechenden Forschungsarbeiten).
Teilnahmebedingungen:
- Ich erkläre mich freiwillig bereit dazu, an dieser Forschungsstudie teilzunehmen.
- Ich bin über 18 Jahre alt.
- Mir ist klar, dass ich keinen direkten Nutzen (z.B. monetär) aus der Teilnahme an dieser Studie ziehen werde.
- Mir ist klar, dass ich, auch wenn ich mich jetzt zur Teilnahme bereit erkläre, jederzeit von der Teilnahme an dieser Umfrage zurücktreten oder die Beantwortung einer Frage verweigern kann, ohne dass dies irgendwelche Konsequenzen für mich hat.
- Mir ist bekannt, dass es mir freisteht, mich mit allen an der Untersuchung beteiligten Personen in Verbindung zu setzen, um weitere Erklärungen und Informationen zu erhalten.
Stimmen Sie der Einverständniserklärung zu dieser Studie zu?</t>
  </si>
  <si>
    <t>Geschlecht - Selected Choice</t>
  </si>
  <si>
    <t>Geschlecht - Andere - Text</t>
  </si>
  <si>
    <t>Altersgruppe</t>
  </si>
  <si>
    <t>Welche Bezeichnung trifft am besten auf Ihren Tätigkeitsbereich im Agrar- und Ernährungssektor zu? - Selected Choice</t>
  </si>
  <si>
    <t>Welche Bezeichnung trifft am besten auf Ihren Tätigkeitsbereich im Agrar- und Ernährungssektor zu? - Andere - Text</t>
  </si>
  <si>
    <t>Regulierung des Klimas (Regulation of Climate)
Kurzbeschreibung: Treibhausgasemissionen (CO2, Methan, usw.), die zum globalen Klimawandel beitragen, sowie die Auswirkungen von Lebensmitteln auf Aerosole, oder die Widerstandsfähigkeit gegen, durch den Klimawandel verstärkt auftretende, extreme Wetterereignisse und die Fähigkeit der jeweiligen Lebensmittelökosysteme, diese Auswirkungen zu mitigieren.
Indikator: z.B. CO2-Bilanz/Fußabdruck (CO2eq)</t>
  </si>
  <si>
    <t>Unversehrtheit der Biosphäre (Biosphere Integrity)
Kurzbeschreibung: Treibhausgasemissionen (CO2, Methan, usw.), die zum globalen Klimawandel beitragen, sowie die Auswirkungen von Lebensmitteln auf Aerosole, oder die Widerstandsfähigkeit gegen, durch den Klimawandel verstärkt auftretende, extreme Wetterereignisse und die Fähigkeit der jeweiligen Lebensmittelökosysteme, diese Auswirkungen zu mitigieren.
Indikator: z.B. CO2-Bilanz/Fußabdruck (CO2eq)</t>
  </si>
  <si>
    <t>Landnutzungsänderung (Land System Change)
Kurzbeschreibung: Flächennutzung und Umwandlung, Erhaltung oder Wiederherstellung von Landflächen für die Nahrungsmittelproduktion; Desertifikation in ariden, semiariden und subhumiden Gebieten; Nettoauswirkungen auf globale Waldbestände (Ent-/Aufforstung) und Bergökosysteme.
Indikator: z.B. Flächenbedarf für die Nahrungsmittelproduktion (kcal/Fläche/Jahr)</t>
  </si>
  <si>
    <t>Auswirkungen auf marine Ökosysteme (Impact on Marine Environments)
Kurzbeschreibung: Umwandlung, Erhaltung und Wiederherstellung von marinen Ökosystemen für die Nahrungsmittelproduktion; Überfischung, illegale, nicht gemeldete und unregulierte Fischerei sowie zerstörerische Fischereipraktiken; Meeresverschmutzung, Übersäuerung der Meere, und Einfluss auf den natürlichen Phosphorkreislauf.
Indikator: z.B. Verhältnis von Fischsterben zu höchstmöglichem Fischereiertrag (fishing mortality per maximum sustainable yield (F/MSY))</t>
  </si>
  <si>
    <t>Bildung, Schutz und Dekontaminierung von Böden und Sedimenten (Formation, Protection and Decontamination of Soils and Sediments)
Kurzbeschreibung: Bodenqualität und Veränderung der Bodenqualität durch z.B. Verunreinigung oder regenerative Praktiken, die in der Lebensmittelproduktion eingesetzt werden.
Indikator: z.B. Organische Bodensubstanz (Soil Organic Matter (SOM))</t>
  </si>
  <si>
    <t>Regulierung von Süßwassermenge und -ort sowie zeitlicher Verfügbarkeit (Regulation of Freshwater Quantity, Location and Timing)
Kurzbeschreibung: Wasserfußabdruck und Veränderungen der Süßwasserverfügbarkeit durch die Lebensmittelproduktion.
Indikator: z.B. Wasserfußabdruck (Liter/kcal)</t>
  </si>
  <si>
    <t>Energieverbrauch (Energy Use)
Kurzbeschreibung: Benötigte Energiemenge und Anteil der erneuerbaren Energien bei der Herstellung von Lebensmitteln.
Indikator: z.B. Anteil an erneuerbaren Energien (in %)</t>
  </si>
  <si>
    <t>Bestäubung und Fortpflanzung (Pollination and Propagation)
Kurzbeschreibung: Bestäubung und Verbreitung von Samen und anderen Vermehrungsprodukten, um das Gedeihen der Flora zu gewährleisten.
Indikator: z.B. Bestäubervielfalt und -dichte (Pollinator Diversity and Density Measure (PDDM))</t>
  </si>
  <si>
    <t>Stratosphärischer Ozonabbau (Stratospheric Ozone Depletion)
Kurzbeschreibung: Auswirkung auf Ozonmenge in der Stratosphäre, die u.a. die Stärke der ultravioletten (UV) Strahlung beeinflusst
Indikator: z.B. Ozonkonzentration (Dobson Unit)</t>
  </si>
  <si>
    <t>Einbringung neuartiger Substanzen (Novel Entities)
Kurzbeschreibung: Freisetzung neuartiger chemischer Stoffe mit häufig (derzeit) unvorhersehbaren Auswirkungen auf das globale Ökosystem.
Indikator: z.B. Toxizität und Strahlung von chemischen Substanzen</t>
  </si>
  <si>
    <t>Luftqualität (Air Quality)
Kurzbeschreibung: Verunreinigung der atmosphärischen Luft (z.B. Stickstoff oder Aerosole), die für Lebewesen schädlich ist oder zu Umweltschäden führt.
Indikator: z.B. Masse an freigesetztem Stickstoffgas (N2)</t>
  </si>
  <si>
    <t>Optional: Sind Sie der Meinung, dass einige der vorgestellten ökologische Wertelemente irreführend, unklar, falsch oder anderweitig auffällig sind? Falls ja, geben Sie dies bitte hier mit einer kurzen Erklärung an.</t>
  </si>
  <si>
    <t>Optional: Gibt es ökologische Wertelemente, die Ihrer Meinung nach durch die vorgestellten Werte nicht ausreichend abgedeckt wurden? Falls ja, fügen Sie diese bitte hier mit einer Kurzbeschreibung hinzu.</t>
  </si>
  <si>
    <t>Zusätzlich generierte Ressourcen (Additional Resources Generated)
Kurzbeschreibung: Zusätzliche Materialien aus dem Ernte- oder Produktionsprozess (z.B. Holz, Biomasse, ...).
Indikator: z.B. Menge der über den Lebenszyklus erzeugten nutzbaren Biomasse</t>
  </si>
  <si>
    <t>Tierwohl (Animal Welfare)
Kurzbeschreibung: Haltung, Zucht und Wohlbefinden von Nutztieren sowie Gesamtzahl der geschlachteten Tiere entlang der Lebensmittelwertschöpfungskette.
Indikator: z.B. Anzahl der geschlachteten Tiere pro kcal</t>
  </si>
  <si>
    <t>Unterstützung der lokalen Gesellschaft (Local Community Support)
Kurzbeschreibung: Nutzen für die lokale Gemeinschaft (z.B. Schaffung von Arbeitsplätzen) durch regionale Produktion.
Indikator: z.B. Food Miles (Entfernung, die Lebensmittel zurücklegen, bevor sie gekauft/konsumiert werden)</t>
  </si>
  <si>
    <t>Kultureller Wert (Cultural Value)
Kurzbeschreibung: Auswirkungen auf das Kulturerbe und Naturerbe der Welt.
Indikator: z.B. Validierte Erhaltung von Kulturstätten</t>
  </si>
  <si>
    <t>Effiziente Resourcennutzung (Efficient Use of Resources)
Kurzbeschreibung: Hohe Effizienz bei minimalem Ressourcenverlust entlang des Lebenszyklus von Lebensmitteln (z.B. benötigte Arbeitsstunden oder Lebensmittelabfälle).
Indikator: z.B. durchschnittlicher Anteil an Lebensmittelabfällen (in %)</t>
  </si>
  <si>
    <t>Nahrungsmittelsicherheit (Food Security)
Kurzbeschreibung: Beitrag zur globalen Ernährungssicherheit durch hohe Zugänglichkeit und Zuverlässigkeit in Krisenzeiten sowie Widerstandsfähigkeit und Beständigkeit der Nahrungsmittelproduktion.
Indikator: z.B. durchschnittliche Veränderung des Produktionsvolumens in den letzten Jahren (in %)</t>
  </si>
  <si>
    <t>Gerechtigkeit (Justice)
Kurzbeschreibung: Gerechter Zugang zu wirtschaftlichen Ressourcen, Eigentum und natürlichen Ressourcen über die gesamte Wertschöpfungskette hinweg; Einkommenstransparenz sowie fairer und gleicher Lohn für gleiche Arbeit.
Indikator: z.B. Zertifikation von Lohngleichheits</t>
  </si>
  <si>
    <t>ArbeitnehmerInnenschutz (Treatment of Workers)
Kurzbeschreibung: Dokumentierter und gesicherter Landbesitz von Landwirt:innen, keine Zwangs- oder Kinderarbeit, Arbeitsverträge und verlässliche Sicherheitsmaßnahmen für Arbeitnehmer.
Indikator: z.B. Einhaltung von "Fair Trade"-Standards</t>
  </si>
  <si>
    <t>Inklusion (Inclusivity)
Kurzbeschreibung: Gleichberechtigter Zugang und Einbeziehung von Arbeitnehmern entlang der Wertschöpfungskette in Bezug auf Geschlecht, Alter, Behinderung sowie religiösen, sozioökonomischen oder ethnischen Hintergrund, Förderung von Diversität in der Belegschaft.
Indikator: z.B. ESG Diversity and Inclusion (D&amp;I) Index</t>
  </si>
  <si>
    <t>Engagement, Erholung und Beteiligung (Engagement and Recreation)
Kurzbeschreibung: Möglichkeiten zum Austausch mit Lebensmittelproduzent:innen und Freizeitangebote wie Ökotourismus oder Tage der offenen Tür.
Indikator: Anzahl öffentlich zugänglicher Aktivitäten</t>
  </si>
  <si>
    <t>Entwicklung und Fortschritt (Development and Progress)
Kurzbeschreibung: Unternehmertum, Kreativität und Innovation sowie Förderung der Formalisierung und des Wachstums von Kleinst-, Klein- und Mittelstandsbetrieben; Bereitstellung von Daten für die wissenschaftliche Forschung; Entwicklungsstand der produzierenden Region.
Indikator: z.B. konkreter Beitrag zu wissenschaftlichen Veröffentlichungen (Anzahl wissenschaftlicher Zitierungen)</t>
  </si>
  <si>
    <t>Sorgfalt (Diligence)
Kurzbeschreibung: Nachgewiesen korruptionsfrei, sorgfältiger Umgang mit Steuern und Subventionen sowie wahrheitsgemäße Angaben zu Produkten.
Indikator: z.B. zertifizierte Einhaltung von Standards der Berichterstattung</t>
  </si>
  <si>
    <t>Optional: Gibt es gesellschaftliche Wertelemente, die Ihrer Meinung nach durch die vorgestellten Werte nicht ausreichend abgedeckt wurden? Falls ja, fügen Sie diese bitte hier mit einer Kurzbeschreibung hinzu.</t>
  </si>
  <si>
    <t>Optional: Sind Sie der Meinung, dass einige der vorgestellten gesellschaftlichen Wertelemente irreführend, unklar, falsch oder anderweitig auffällig sind? Falls ja, geben Sie dies bitte hier mit einer kurzen Erklärung an.</t>
  </si>
  <si>
    <t>Kaloriengehalt (Caloric Content)
Kurzbeschreibung: Menge an Kalorien, die ein Lebensmittel liefert.
Indikator: z.B. inhärente Kalorien (kcal) bzw. Energie (kj)</t>
  </si>
  <si>
    <t>Makronährstoffe (Macronutrition)
Kurzbeschreibung: Menge und Verhältnis der enthaltenen Makronährstoffe (Fett, Eiweiß, Kohlenhydrate, Ballaststoffe, Wasser).
Indikator: z.B. Aminosäurenwert (Amino Acid Score (AAS))</t>
  </si>
  <si>
    <t>Mikronährstoffe (Micronutrition)
Kurzbeschreibung: Menge, Verhältnis und Dichte der enthaltenen essentiellen Mikronährstoffe (z.B. Vitamin C).
Indikator: z.B. Natural Nutrient Rich (NNR) score</t>
  </si>
  <si>
    <t>Unmittelbare Risiken von Verzehr (Immediate Consumption Risk)
Kurzbeschreibung: Lebensmittelvergiftungen und andere unmittelbare gesundheitliche Folgen des Verzehrs verdorbener Lebensmittel.
Indikator: z.B. Häufigkeit von Lebensmittelvergiftungen</t>
  </si>
  <si>
    <t>Allergien und Intoleranz (Allergies and Intolerance)
Kurzbeschreibung: Prävalenzrate von Allergien oder Unverträglichkeiten in der Gesellschaft für ein bestimmtes Lebensmittel.
Indikator: z.B. Allergieprävalenzrate in der Gesellschaft</t>
  </si>
  <si>
    <t>Chronische nicht übertragbare Krankheiten (Chronic non-communicable Illnesses)
Kurzbeschreibung: Kausaler Zusammenhang von Lebensmittelkonsum undt mittel- bis langfristigen Gesundheitsfolgen wie z.B. Krebs.
Indikator: z.B. WHO-Karzinogengruppen-Einstufung</t>
  </si>
  <si>
    <t>Übertragbare Krankheiten (Communicable Disease)
Kurzbeschreibung: Zusammenhang mit pandemischen Infektionskrankheiten und Zoonosen (z.B. Vogelgrippe).
Indikator: z.B. Prävalenz von Zoonosekrankheiten in der Tierhaltung</t>
  </si>
  <si>
    <t>Alkoholgehalt (Alcoholic Content)
Kurzbeschreibung: Assoziierte gesundheitliche Folgen von Alkoholkonsum.
Indikator: z.B. Alkoholgehalt (in %)</t>
  </si>
  <si>
    <t>Psychische Gesundheit (Mental Health)
Kurzbeschreibung: Kausaler Zusammenhang mit kurz- bis langfristigen Folgen für die psychische Gesundheit wie Depression oder Angstzustände.
Indikator: z.B. Inhaltsstoffe, die mit psychischer Gesundheit in Verbindung stehen (z.B. Glutamin)</t>
  </si>
  <si>
    <t>Verarbeitungsgrad (Degree of Processing)
Kurzbeschreibung: Hohe Wahrscheinlichkeit, dass durch den Verzehr von stark verarbeiteten Lebensmitteln potenziell wichtige (wissenschaftlich noch zu erforschende) Ernährungsqualitäten verloren gehen; Vollwertkost hat vermutlich die größte Chance, solche Qualitäten zu erhalten.
Indikator: z.B. Grad der Verarbeitung</t>
  </si>
  <si>
    <t>Optional: Gibt es gesundheitliche Wertelemente, die Ihrer Meinung nach durch die vorgestellten Werte nicht ausreichend abgedeckt wurden? Falls ja, fügen Sie diese bitte hier mit einer Kurzbeschreibung hinzu.</t>
  </si>
  <si>
    <t>Optional: Sind Sie der Meinung, dass einige der vorgestellten gesundheitliche Wertelemente irreführend, unklar, falsch oder anderweitig auffällig sind? Falls ja, geben Sie dies bitte hier mit einer kurzen Erklärung an.</t>
  </si>
  <si>
    <t>Ethischer Wert (Ethical Value)
Kurzbeschreibung: Ethische Implikationen für das persönliche Gewissen beim Verzehr von Lebensmitteln.</t>
  </si>
  <si>
    <t>Spiritueller und religiöser Wert (Spiritual and Religious Value)
Kurzbeschreibung: Persönliche Wertschätzung von spirituell und religiös assoziierten Lebensmitteln.</t>
  </si>
  <si>
    <t>Geschmack (Taste)
Kurzbeschreibung: Wertschätzung und Genuss von Geschmack und Textur.</t>
  </si>
  <si>
    <t>Wohlbefinden nach Verzehr (Comfort after Consumption)
Kurzbeschreibung: Wohlbefinden bzw. Unbehagen nach dem Konsum (nicht gesundheitsschädlich, z.B. Schläfrigkeit, Völlegefühl).</t>
  </si>
  <si>
    <t>Bequemlichkeit (Convenience)
Kurzbeschreibung: Einfachheit von Zubereitung und Verzehr (z.B. Kochzeit).</t>
  </si>
  <si>
    <t>Emotionale Reaktion (Emotional Response)
Kurzbeschreibung: Emotionale Werte und Reaktionen im Zusammenhang mit Lebensmitteln (z.B. Nostalgie).</t>
  </si>
  <si>
    <t>Stimulation (Stimulation)
Kurzbeschreibung: Stimulation durch Inhaltsstoffe wie Alkohol, Zucker oder Koffein.</t>
  </si>
  <si>
    <t>Sozialer Kontext (Social Standing)
Kurzbeschreibung: Assoziiertes Gefühl und wahrgenommenes soziales Auftreten beim Verzehr bestimmter Lebensmittel (z.B. Kaviar).</t>
  </si>
  <si>
    <t>Seltenheit und Vielfalt (Rarity and Diversity)
Kurzbeschreibung: Wertschätzung von Einzigartigkeit und Vielfalt im Lebensmittelkonsum (z.B. saisonale Lebensmittel).</t>
  </si>
  <si>
    <t>Ästhetik (Aesthetics)
Kurzbeschreibung: Wertschätzung der Ästhetik von Lebensmitteln.</t>
  </si>
  <si>
    <t>Regionalität (Regionality)
Kurzbeschreibung: Persönliche Werte, die sich aus der Nähe ergeben, wie z. B. ein lebendiges Bild der Wertschöpfungskette oder Kenntnisse des Lebensmittelursprungs aus erster Hand.</t>
  </si>
  <si>
    <t>Beziehungen und Empathie (Relationship and Relatability)
Kurzbeschreibung: Persönliche Beziehungen zu und/oder Empathie für die Personen in der Lebensmittelproduktion.</t>
  </si>
  <si>
    <t>Größe des Lebensmittelproduzenten (Scale of Food Producer)
Kurzbeschreibung: Persönliche Präferenz für die Größe (Fläche, Umsatz, Anzahl der Beschäftigten, usw.) eines Lebensmittelherstellers entlang der Wertschöpfungskette.</t>
  </si>
  <si>
    <t>Vertrautheit und Gewohnheit (Familiarity and Habit)
Kurzbeschreibung: Routine und Zuverlässigkeit des gewohnten Konsums vertrauter Lebensmittel.</t>
  </si>
  <si>
    <t>Neuheit (Novelty)
Kurzbeschreibung: Freude und Interesse am Entdecken neuer Lebensmittel.</t>
  </si>
  <si>
    <t>Optional: Gibt es persönliche Wertelemente, die Ihrer Meinung nach durch die vorgestellten Werte nicht ausreichend abgedeckt wurden? Falls ja, fügen Sie diese bitte hier mit einer Kurzbeschreibung hinzu.</t>
  </si>
  <si>
    <t>Optional: Sind Sie der Meinung, dass einige der vorgestellten persönlichen Wertelemente irreführend, unklar, falsch oder anderweitig auffällig sind? Falls ja, geben Sie dies bitte hier mit einer kurzen Erklärung an.</t>
  </si>
  <si>
    <t>Letzte Frage: Bitte ordnen Sie die vier Wertedimensionen nach Ihrer persönlichen übergreifenden Wertepriorität als Lebensmittelproduzent.
Welche Wertedimensionen halten Sie generell für am wichtigsten (in absteigender Reihenfolge, wobei 1. am wichtigsten, 4. am unwichtigsten ist)? - Ökologisch (Environmental)</t>
  </si>
  <si>
    <t>Letzte Frage: Bitte ordnen Sie die vier Wertedimensionen nach Ihrer persönlichen übergreifenden Wertepriorität als Lebensmittelproduzent.
Welche Wertedimensionen halten Sie generell für am wichtigsten (in absteigender Reihenfolge, wobei 1. am wichtigsten, 4. am unwichtigsten ist)? - Gesellschaftlich (Societal)</t>
  </si>
  <si>
    <t>Letzte Frage: Bitte ordnen Sie die vier Wertedimensionen nach Ihrer persönlichen übergreifenden Wertepriorität als Lebensmittelproduzent.
Welche Wertedimensionen halten Sie generell für am wichtigsten (in absteigender Reihenfolge, wobei 1. am wichtigsten, 4. am unwichtigsten ist)? - Gesundheitlich (Health)</t>
  </si>
  <si>
    <t>Letzte Frage: Bitte ordnen Sie die vier Wertedimensionen nach Ihrer persönlichen übergreifenden Wertepriorität als Lebensmittelproduzent.
Welche Wertedimensionen halten Sie generell für am wichtigsten (in absteigender Reihenfolge, wobei 1. am wichtigsten, 4. am unwichtigsten ist)? - Persönlich (Personal)</t>
  </si>
  <si>
    <t>Optional: Haben Sie abschließende Bemerkungen zur Umfrage?
Ungereimtheiten, persönliche Bedenken, mögliche Missverständnisse, Erkenntnisse, usw.?</t>
  </si>
  <si>
    <t>Optional: Wenn Sie über Veröffentlichungen im Zusammenhang mit dieser Umfrage informiert werden möchten, können Sie hier gerne Ihre E-Mail-Adresse hinterlassen.
Die Kontaktdaten werden vertraulich behandelt, nicht an Dritte weitergegeben und sind nicht mit Ihren Umfrageergebnissen verknüpft oder identifizierbar. Sie werden nur über wissenschaftliche Veröffentlichungen informiert, die Beiträge aus dieser Umfrage enthalten.</t>
  </si>
  <si>
    <t>Survey Preview</t>
  </si>
  <si>
    <t/>
  </si>
  <si>
    <t>True</t>
  </si>
  <si>
    <t>R_30tWsfYHsvjF2pS</t>
  </si>
  <si>
    <t>preview</t>
  </si>
  <si>
    <t>EN</t>
  </si>
  <si>
    <t>Ich stimme zu</t>
  </si>
  <si>
    <t>Männlich</t>
  </si>
  <si>
    <t>30-39</t>
  </si>
  <si>
    <t>Handel (z.B. Supermarkt)</t>
  </si>
  <si>
    <t>7</t>
  </si>
  <si>
    <t>6</t>
  </si>
  <si>
    <t>5</t>
  </si>
  <si>
    <t>4</t>
  </si>
  <si>
    <t>3</t>
  </si>
  <si>
    <t>126.113.14.238</t>
  </si>
  <si>
    <t>R_1Gy53nJ2dyDE0ja</t>
  </si>
  <si>
    <t>anonymous</t>
  </si>
  <si>
    <t>&lt;20</t>
  </si>
  <si>
    <t>Lebensmittelproduktion (z. B. Landwirtschaft)</t>
  </si>
  <si>
    <t>123.200.47.85</t>
  </si>
  <si>
    <t>False</t>
  </si>
  <si>
    <t>R_3ObShmxbPJc2qMF</t>
  </si>
  <si>
    <t>R_1H2hnyVJz0cjYmE</t>
  </si>
  <si>
    <t>20-29</t>
  </si>
  <si>
    <t>172.225.6.66</t>
  </si>
  <si>
    <t>R_CjebjD5ionOlzup</t>
  </si>
  <si>
    <t>123.225.132.153</t>
  </si>
  <si>
    <t>R_ukyY84eDmd6XeKZ</t>
  </si>
  <si>
    <t>Dienstleistung (z.B. Beratung, Marketing, etc.)</t>
  </si>
  <si>
    <t>109.43.177.250</t>
  </si>
  <si>
    <t>R_2uDTtDKpmuQkzvo</t>
  </si>
  <si>
    <t>212.91.248.146</t>
  </si>
  <si>
    <t>R_bvJOzOBZ30Nw5cR</t>
  </si>
  <si>
    <t>R_3EFGcAFhIC2ILuP</t>
  </si>
  <si>
    <t>Andere</t>
  </si>
  <si>
    <t>Test</t>
  </si>
  <si>
    <t>Keine Angabe</t>
  </si>
  <si>
    <t>1</t>
  </si>
  <si>
    <t>84.14.86.189</t>
  </si>
  <si>
    <t>R_SE0U57DDzCYhdzr</t>
  </si>
  <si>
    <t>Weiblich</t>
  </si>
  <si>
    <t>40-49</t>
  </si>
  <si>
    <t>Regulierung des Klimas und Unversehrtheit der Biosphäre etwas schwer voneinander abgrenzbar. Letztes WErteelement: SOM als Indikator für die Dekontaminierung zu nehmen kommt mir nicht ganz sauber vor. Kann man das belegen? Ggf eher den "Erhalt o. Aufbau der Resilienz/ funktioniale Biodiversität abfragen?</t>
  </si>
  <si>
    <t>Wenn man den Mensch als Teil des Ökosystems sieht, könnte man noch den Arbeitsschutz/verträgliche ARbeitsbedingungen abfragen. Ich glaube, so wie die Fragen gestellt sind, werde die Antworten immer bei 5-7 liegen....</t>
  </si>
  <si>
    <t xml:space="preserve">Effiziente Resourcennutzung: Ist aus SIcht eines eines Bio-Betriebes zwiespältig zu beantworten. Beispiel Handjäte/ Beikrautkregulierung. Die macht mehr ARbeit als Herbizide zu versprühen. Effizienz ist nicht alles.  Andererseits sparen Öko-Betriebe durch Verwendung organischer Dünger viel Energie ein, weil auf Produkte aus industrieller N-Synthese verzichtet wird. </t>
  </si>
  <si>
    <t>2</t>
  </si>
  <si>
    <t>Stimulation: Bezieht sich das nur auf die "Ungesunden" Inhaltsstoffe. Es können ja auch andere Lebensmittel/ Stoffe sehr stimulierend sein.</t>
  </si>
  <si>
    <t>93.122.77.106</t>
  </si>
  <si>
    <t>R_3mgj3dU2lvKxt2M</t>
  </si>
  <si>
    <t>Lebensmittelverarbeitung (z.B. Bäckerei)</t>
  </si>
  <si>
    <t>194.0.92.16</t>
  </si>
  <si>
    <t>R_3qxul8MFj8jOCy7</t>
  </si>
  <si>
    <t>Verwaltung</t>
  </si>
  <si>
    <t>195.145.26.239</t>
  </si>
  <si>
    <t>R_1f8bC0a5FlkXSjZ</t>
  </si>
  <si>
    <t>Wenig Vertrauen in Internationale soziale "Fairness" Zertifikate aufgrund von regionalen unfairen Strukturen (z.B. Korruption von Staatsdienern)</t>
  </si>
  <si>
    <t>91.14.35.93</t>
  </si>
  <si>
    <t>R_2RTXq96nKHRBQWM</t>
  </si>
  <si>
    <t>50-59</t>
  </si>
  <si>
    <t>212.18.14.130</t>
  </si>
  <si>
    <t>R_1dAWQ6G2jAfkieZ</t>
  </si>
  <si>
    <t>Erzeugergemeinschaft</t>
  </si>
  <si>
    <t>153.240.252.10</t>
  </si>
  <si>
    <t>R_bqgixOVMG2fMS89</t>
  </si>
  <si>
    <t>80.187.119.121</t>
  </si>
  <si>
    <t>R_3PvhXsv7qOWCiHA</t>
  </si>
  <si>
    <t>77.87.228.66</t>
  </si>
  <si>
    <t>R_3NL4In1L4b1J9u7</t>
  </si>
  <si>
    <t>46.142.196.40</t>
  </si>
  <si>
    <t>R_2PgUQO3mhhZVi8W</t>
  </si>
  <si>
    <t>60-69</t>
  </si>
  <si>
    <t>156.67.180.230</t>
  </si>
  <si>
    <t>R_2dyTxKeYoj1pFG8</t>
  </si>
  <si>
    <t>Nicht-binär</t>
  </si>
  <si>
    <t>82.113.98.145</t>
  </si>
  <si>
    <t>R_2AKAadal8bAzA9R</t>
  </si>
  <si>
    <t>Einbringung neuartiger Substanzen: Es ist nicht klar, wie ihr die Bewertung erfolgen soll: Befürworte ich mit Wichtig die Einbringung neuartiger Substanzen oder nicht?</t>
  </si>
  <si>
    <t>Kein Einsatz von GVO; Kein Einsatz chemisch-synthetischer Pestizide</t>
  </si>
  <si>
    <t>195.200.70.39</t>
  </si>
  <si>
    <t>R_1dAJXmtUiRuOx8j</t>
  </si>
  <si>
    <t>(agender)</t>
  </si>
  <si>
    <t>(neben Konsument): Zusammenarbeit mit Landwirtschaft (Ress.schutz); landwirtschaftlicher Hintergrund</t>
  </si>
  <si>
    <t xml:space="preserve">die Kombinationen sind teilweise irritierend. Der Flächenbedarf je ckal ist ungeeignet als Indikator für eine gesunde Flächennutzung (Stichwort hochintensive, naturferne Produktion; in der Landwirtschaft ist (auch extensiver) Nahrungsanbau besser als manche (aber nicht alle) andere Nutzung). </t>
  </si>
  <si>
    <t>(in verschiedenen anderen stückweise evtl. versteckt; mir aber per se wichtig): Erhalt der natürlichen Landschaftsfunktionen (von Biodiversität über Wasserrückhalt/Erosionsschutz bis Kleinklima).</t>
  </si>
  <si>
    <t xml:space="preserve">Sicherheit/Unabhängigkeit/Gestaltungsmöglichkeit kleiner/regionaler Produzenten/Vermeidung von Monopolen -- wichtiger als die genannten. Zumal verschiedene Werte gekoppelt sein können (z.B. kann die Wahrung von KMU-Produzenten regionale Ernährungssicherung, diverse Zugänge und lokale Communities stärken etc.) </t>
  </si>
  <si>
    <t>Die Kombination verschiedener Werte erschwert die Einordnung: z.B. ist mir das Naturerbe wichtig; das Kulturerbe kaum; ist mir innovative KMU-Entwicklung sehr wichtig; Forschung(sdaten) hingegen gar nicht. Ist mir Tierwohl bei der Haltung/Lebenszeit wichtig, geschlachtete Tiere aber kein geeigneter Indikator dafür.... etc. Außerdem unklar: Grundsätzlich interessiert mich z.B. Geschlechgtergerechtigkeit - da ich die aber voraussetze/nicht kontrollieren kann, spielt sie im Alltag bei Kaufentscheidungen i.d.R. keine Rolle.</t>
  </si>
  <si>
    <t>Frische</t>
  </si>
  <si>
    <t>insgesamt sind mir Nährstoffe wichtig - allerdings erwarte ich bei einem Käse keinen hohen Vit.C-Gehalt (sondern kaufe neben Käse Orangen). Bei Spitituosen lege ich einen anderen Maßstab an Alkoholgehalt als bei Kinderernährung - allg.: solange ich informiert bin (und die Wahl habe), genügt das i.d.R.; sprich: Indikatoren sind oft nicht entscheidend für das einzelne Lebensmittel, auch wenn insgesamt wichtig.</t>
  </si>
  <si>
    <t>Transparenz (z.B. Inhaltsstoffe, Produktionsbedingungen). evtl. Haltbarkeit und Weiterverarbeitungsbedarf (z.B. um Ressourcenverbrauch nach Kauf zu minimieren).</t>
  </si>
  <si>
    <t>Größe des Prozuzenten ist für mich ein Indikator, kein eigener Wert. Regionalität (und Saisonalität) ist mir aus ökologischen Gründen wichtig, nicht aus hedonistischen.</t>
  </si>
  <si>
    <t>Eine allgemeinverständliche Erklärung, wie bewertet werden soll, wäre hilfreich gewesen. (Geht es um die Bewertung einzelner Lebensmittel, z.B. bei Kaufentscheidungen? Oder....?) Die Werte-Frage ist relativ abstrakt.</t>
  </si>
  <si>
    <t>141.51.238.52</t>
  </si>
  <si>
    <t>R_1rdZ80JOpsJsF7c</t>
  </si>
  <si>
    <t>84.159.100.21</t>
  </si>
  <si>
    <t>R_p3QD96UnY45G2Hf</t>
  </si>
  <si>
    <t>Participant #</t>
  </si>
  <si>
    <t>Legitimate</t>
  </si>
  <si>
    <t>If not, why</t>
  </si>
  <si>
    <t>Completion</t>
  </si>
  <si>
    <t>no</t>
  </si>
  <si>
    <t>Launch test</t>
  </si>
  <si>
    <t>yes</t>
  </si>
  <si>
    <t>Consent</t>
  </si>
  <si>
    <t>not completed</t>
  </si>
  <si>
    <t>Only last question not answered</t>
  </si>
  <si>
    <t>Gender</t>
  </si>
  <si>
    <t>Age</t>
  </si>
  <si>
    <t>non-binary / agender</t>
  </si>
  <si>
    <t>Male</t>
  </si>
  <si>
    <t>Female</t>
  </si>
  <si>
    <t>Area</t>
  </si>
  <si>
    <t>Demographics</t>
  </si>
  <si>
    <t>Backend</t>
  </si>
  <si>
    <t>Environmental</t>
  </si>
  <si>
    <t>Regulation of Climate</t>
  </si>
  <si>
    <t>Biosphere Integrity</t>
  </si>
  <si>
    <t>Land System Change</t>
  </si>
  <si>
    <t>Impact on Marine Environments</t>
  </si>
  <si>
    <t>Formation, Protection and Decontamination of Soils and Sediments</t>
  </si>
  <si>
    <t>Regulation of Freshwater Quantity, Location and Timing</t>
  </si>
  <si>
    <t>Energy Use</t>
  </si>
  <si>
    <t>Pollination and Propagation</t>
  </si>
  <si>
    <t>Stratospheric Ozone Depletion</t>
  </si>
  <si>
    <t>Novel Entities</t>
  </si>
  <si>
    <t>Air Quality</t>
  </si>
  <si>
    <t>Unclear?</t>
  </si>
  <si>
    <t>Additional?</t>
  </si>
  <si>
    <t>Additional Resources Generated</t>
  </si>
  <si>
    <t>Societal</t>
  </si>
  <si>
    <t>Health</t>
  </si>
  <si>
    <t>Caloric Content</t>
  </si>
  <si>
    <t>Macronutrition</t>
  </si>
  <si>
    <t>Micronutrition</t>
  </si>
  <si>
    <t>Immediate Consumption Risk</t>
  </si>
  <si>
    <t>Allergies and Intolerance</t>
  </si>
  <si>
    <t>Chronic non-communicable Illnesses</t>
  </si>
  <si>
    <t>Communicable Disease</t>
  </si>
  <si>
    <t>Alcoholic Content</t>
  </si>
  <si>
    <t>Mental Health</t>
  </si>
  <si>
    <t>Degree of Processing</t>
  </si>
  <si>
    <t>Personal</t>
  </si>
  <si>
    <t>Ethical Value</t>
  </si>
  <si>
    <t>Spiritual and Religious Value</t>
  </si>
  <si>
    <t>Taste</t>
  </si>
  <si>
    <t>Comfort after Consumption</t>
  </si>
  <si>
    <t>Convenience</t>
  </si>
  <si>
    <t>Emotional Response</t>
  </si>
  <si>
    <t>Stimulation</t>
  </si>
  <si>
    <t>Social Standing</t>
  </si>
  <si>
    <t>Rarity and Diversity</t>
  </si>
  <si>
    <t>Aesthetics</t>
  </si>
  <si>
    <t>Regionality</t>
  </si>
  <si>
    <t>Relationship and Relatability</t>
  </si>
  <si>
    <t>Scale of Food Producer</t>
  </si>
  <si>
    <t>Familiarity and Habit</t>
  </si>
  <si>
    <t>Novelty</t>
  </si>
  <si>
    <t>Ranking</t>
  </si>
  <si>
    <t>Final comment</t>
  </si>
  <si>
    <t>Additional</t>
  </si>
  <si>
    <t>Avg. Env</t>
  </si>
  <si>
    <t>Avg. Soc</t>
  </si>
  <si>
    <t>Avg. Per</t>
  </si>
  <si>
    <t>Avg. Hea</t>
  </si>
  <si>
    <t>Rank within value dimension</t>
  </si>
  <si>
    <t>Rank across value dimensions</t>
  </si>
  <si>
    <t>Average overall</t>
  </si>
  <si>
    <t>178.15.130.94</t>
  </si>
  <si>
    <t>R_SBGZYxkn24tUD1n</t>
  </si>
  <si>
    <t>Öko-Modellregion Projektmanagement</t>
  </si>
  <si>
    <t>146.4.80.161</t>
  </si>
  <si>
    <t>R_RgkDI0jmx83DLeF</t>
  </si>
  <si>
    <t>87.140.22.137</t>
  </si>
  <si>
    <t>R_1l6pBnthg9WF2Od</t>
  </si>
  <si>
    <t>217.237.176.203</t>
  </si>
  <si>
    <t>R_YQxuUjRccKz5rMJ</t>
  </si>
  <si>
    <t>87.171.191.49</t>
  </si>
  <si>
    <t>R_cIOtMNboZEVbLKF</t>
  </si>
  <si>
    <t>Gartenbau Beratung</t>
  </si>
  <si>
    <t>91.249.181.72</t>
  </si>
  <si>
    <t>R_V2tLS2ZUqwwSdep</t>
  </si>
  <si>
    <t>84.179.170.14</t>
  </si>
  <si>
    <t>R_1l9syfkq28W57wK</t>
  </si>
  <si>
    <t>Natürlichkeit</t>
  </si>
  <si>
    <t>87.152.132.62</t>
  </si>
  <si>
    <t>R_1GHaLStAYNeRXuR</t>
  </si>
  <si>
    <t>93.214.80.208</t>
  </si>
  <si>
    <t>R_BQWHTYlh6G1ygXT</t>
  </si>
  <si>
    <t>194.99.91.24</t>
  </si>
  <si>
    <t>R_1DSYwamou4EEGW5</t>
  </si>
  <si>
    <t>31.12.59.81</t>
  </si>
  <si>
    <t>R_22P77cvREoWpaVv</t>
  </si>
  <si>
    <t>92.192.173.177</t>
  </si>
  <si>
    <t>R_3OpukcAxGhPT1Gm</t>
  </si>
  <si>
    <t>194.0.94.11</t>
  </si>
  <si>
    <t>R_XgZQ3FKtQDZ21FL</t>
  </si>
  <si>
    <t xml:space="preserve">1. Widerspruch Gleichbewertung Neuheit/Vertrautheit = Ich ess schon gern gutes bewährtes, aber ich probiere auch gerne Neues aus. 2. Mind-Behaviour-Gap bei Beziehung/Empathie, Regionalität ist definitiv vorhanden, eigentlich ist es mir wichtig aber ich kaufe nicht immer so ein </t>
  </si>
  <si>
    <t>213.83.3.2</t>
  </si>
  <si>
    <t>R_3Dcqye1GhbVizKn</t>
  </si>
  <si>
    <t>R_3D7L4s2WmZXGAUd</t>
  </si>
  <si>
    <t>84.147.43.242</t>
  </si>
  <si>
    <t>R_2wcQYHISbY8yiP2</t>
  </si>
  <si>
    <t>195.189.94.13</t>
  </si>
  <si>
    <t>R_rp9jmLpPC88Eb8B</t>
  </si>
  <si>
    <t>93.213.155.55</t>
  </si>
  <si>
    <t>R_UyF7avjkZlJbjgZ</t>
  </si>
  <si>
    <t>84.158.146.155</t>
  </si>
  <si>
    <t>R_1puPzrfY5G5e6q8</t>
  </si>
  <si>
    <t>95.119.67.168</t>
  </si>
  <si>
    <t>R_a94ZJghKJvvtZK1</t>
  </si>
  <si>
    <t>SD Env</t>
  </si>
  <si>
    <t>SD Soc</t>
  </si>
  <si>
    <t>SD Hea</t>
  </si>
  <si>
    <t>SD Per</t>
  </si>
  <si>
    <t>213.135.22.107</t>
  </si>
  <si>
    <t>R_2YKfvhnPNSRVz9H</t>
  </si>
  <si>
    <t>84.166.159.150</t>
  </si>
  <si>
    <t>R_3DwtCha1EUfjha6</t>
  </si>
  <si>
    <t>Forschung</t>
  </si>
  <si>
    <t>Mir kommen die Werte sehr umständlich und schwer verständlich vor. Außerdem ist manchmal die Richtung nicht klar, z.B. Land System change: soll das bedeuten, dass man die Veränderung will oder die Veränderung nicht willMir fehlt der</t>
  </si>
  <si>
    <t>Mir fehlt das Wertelement Biodiversität. Das ist ja nicht dasselbe wie Biosphere Integrity. Und Polliators sind nur ein kleiner Ausschnitt der Biodiv</t>
  </si>
  <si>
    <t>Kaloriengehalt: Ob man das wichtig findet, hängt davon ab, ob man über- oder unterernährt ist. Im ersten Fall ist hohe Kalorienzahl gut, im zweiten schlecht. Für Normalgewichtige ist die Wert hingegen egal.</t>
  </si>
  <si>
    <t>128.246.11.45</t>
  </si>
  <si>
    <t>R_4G7PtB1In1HBF73</t>
  </si>
  <si>
    <t>87.176.70.8</t>
  </si>
  <si>
    <t>R_2dfIBI6ETFGVDe5</t>
  </si>
  <si>
    <t>Beim Wasserverbrauch wird oft auch die Regenmenge pro (Weide)fläche addiert, was einen unverhältnismäßig hohen "Fußabdruck" etwa für Rindfleisch ergibt, beim Bewertungssystem "pro kcal" bzw "kcal pro " werden im Vergleich von Bioanbau und konventioneller Landwirtschaft andere wichtig Faktoren außenvor gelassen (d. h. konventionell schneidet dann besser ab, was in der Gesamtsicht nicht stimmt, auch "erneuerbare Energien" sind nicht per se gut - das wichtigste ist in meinen Augen die Einsparung (auch durch mehr Hand- oder Pferdearbeit in der Landwirtschaft), das Problem solcher Umfragen ist, daß man sich wieder mal nur auf jeweils einen Aspekt konzentriert und das System nicht ganzheitlich betrachtet</t>
  </si>
  <si>
    <t>Warum soll das Wachstum von Kleinst-, Klein- und Mittelstandsbetrieben gefördert werden? Im Punkt "effiziente Ressourcennutzung" werden benötigte Arbeitsstunden und Lebensmittelabfälle gleichgesetzt: mehr benötigte Arbeitsstunden können (Handarbeit, Arbeit mit kleineren Maschinen) sogar ressourcenschonender sein, während Lebensmittelverschwendung oft eher das Problem großer, "rationeller" Strukturen ist, Agrikultur ist Kultur! Besonders problematisch bei allen "Standards" ist die überbordende Bürokratie (z.B. Dokumentationspflichten)</t>
  </si>
  <si>
    <t>Wie soll man Alkoholgehalt, die Allergiehäufigkeit oder Lebensmittelvergiftungen beurteilen? Zu den Zoonosen: da wird extreme Panikmache betrieben, die Leidtragenden sind die Tierhalter, die sich wieder einer Fülle von unsinnigen Vorschriften bis hin zur Keulung ihrer Tierbestände ausgesetzt sehen, die WHO- Angaben sehe ich kritisch (bei rotem Fleisch werden sie anerkannt, bei Glyphosat nicht??)</t>
  </si>
  <si>
    <t>meine Bedenken habe ich bereits bei den Unterpunkten formuliert. Mir fehlen ganz allgemein in der "Wissenschaft" der ganzheitliche Blick, die Praxisrelevanz und die Einbindung von Erfahrungswissen</t>
  </si>
  <si>
    <t>92.116.126.85</t>
  </si>
  <si>
    <t>R_2zBYk9XHeGdziiM</t>
  </si>
  <si>
    <t>109.43.176.224</t>
  </si>
  <si>
    <t>R_1eXhn22NkFiy5e9</t>
  </si>
  <si>
    <t>R_1d18yE0h0jhdjqC</t>
  </si>
  <si>
    <t>188.195.38.1</t>
  </si>
  <si>
    <t>R_2Bx4mhaLaLtoyhQ</t>
  </si>
  <si>
    <t>Bei dem Punkt - Einbringung neuartiger Substanzen ist es für mich unklar ob ich bei einer Bewertung mit 7 dafür oder dagegen bin</t>
  </si>
  <si>
    <t>Die Art der Saatgutzüchtung, ob nur auf Profit ausgerichtet, oder ob vorrangig auf die Gesundheits-  und Lebensmittelqualität geachtet wird</t>
  </si>
  <si>
    <t>R_3ERXpLOzWW0XAok</t>
  </si>
  <si>
    <t>91.50.29.114</t>
  </si>
  <si>
    <t>R_UA2toO391j7m8Gl</t>
  </si>
  <si>
    <t>46.114.4.253</t>
  </si>
  <si>
    <t>R_85DZnd056ngqNyN</t>
  </si>
  <si>
    <t>Value Element</t>
  </si>
  <si>
    <t>Animal Welfare</t>
  </si>
  <si>
    <t>Local Community Support</t>
  </si>
  <si>
    <t>Cultural Value</t>
  </si>
  <si>
    <t>Efficient Use of Resources</t>
  </si>
  <si>
    <t>Food Security</t>
  </si>
  <si>
    <t>Justice</t>
  </si>
  <si>
    <t>Treatment of Workers</t>
  </si>
  <si>
    <t>Inclusivity</t>
  </si>
  <si>
    <t>Engagement and Recreation</t>
  </si>
  <si>
    <t>Development and Progress</t>
  </si>
  <si>
    <t>Diligence</t>
  </si>
  <si>
    <t>Value Dimension</t>
  </si>
  <si>
    <t>SD</t>
  </si>
  <si>
    <t>Score average</t>
  </si>
  <si>
    <t>Value #</t>
  </si>
  <si>
    <t>Grand Total</t>
  </si>
  <si>
    <t>Row Labels</t>
  </si>
  <si>
    <t>Count of Age</t>
  </si>
  <si>
    <t>Count of Gender</t>
  </si>
  <si>
    <t>Count of Area</t>
  </si>
  <si>
    <t>Overall</t>
  </si>
  <si>
    <t>Rank Likert rating</t>
  </si>
  <si>
    <t>Avg. Rating</t>
  </si>
  <si>
    <t>-</t>
  </si>
  <si>
    <t>VD</t>
  </si>
  <si>
    <t>Rank within VD</t>
  </si>
  <si>
    <t>Rank across VD</t>
  </si>
  <si>
    <t>Avg. SD</t>
  </si>
  <si>
    <t>Avg. Likert rating</t>
  </si>
  <si>
    <t>Avg. ordinal ranking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</si>
</sst>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8"/>
      <name val="Calibri"/>
      <family val="2"/>
      <scheme val="minor"/>
    </font>
    <font>
      <b/>
      <sz val="12"/>
      <color indexed="8"/>
      <name val="Times New Roman"/>
      <family val="1"/>
    </font>
    <font>
      <sz val="12"/>
      <color indexed="8"/>
      <name val="Times New Roman"/>
      <family val="1"/>
    </font>
    <font>
      <sz val="12"/>
      <name val="Times New Roman"/>
      <family val="1"/>
    </font>
    <font>
      <b/>
      <sz val="12"/>
      <name val="Times New Roman"/>
      <family val="1"/>
    </font>
  </fonts>
  <fills count="14">
    <fill>
      <patternFill patternType="none"/>
    </fill>
    <fill>
      <patternFill patternType="gray125"/>
    </fill>
    <fill>
      <patternFill patternType="none">
        <fgColor indexed="22"/>
      </patternFill>
    </fill>
    <fill>
      <patternFill patternType="solid">
        <fgColor indexed="22"/>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CE4D6"/>
        <bgColor indexed="64"/>
      </patternFill>
    </fill>
    <fill>
      <patternFill patternType="solid">
        <fgColor theme="0"/>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49">
    <xf numFmtId="0" fontId="0" fillId="0" borderId="0" xfId="0"/>
    <xf numFmtId="22" fontId="0" fillId="0" borderId="0" xfId="0" applyNumberFormat="1"/>
    <xf numFmtId="49" fontId="0" fillId="0" borderId="0" xfId="0" applyNumberFormat="1" applyAlignment="1">
      <alignment wrapText="1"/>
    </xf>
    <xf numFmtId="0" fontId="0" fillId="3" borderId="0" xfId="0" applyFill="1"/>
    <xf numFmtId="49" fontId="0" fillId="0" borderId="0" xfId="0" applyNumberFormat="1"/>
    <xf numFmtId="0" fontId="0" fillId="0" borderId="0" xfId="0" applyAlignment="1">
      <alignment wrapText="1"/>
    </xf>
    <xf numFmtId="0" fontId="0" fillId="2" borderId="0" xfId="0" applyFill="1"/>
    <xf numFmtId="2" fontId="0" fillId="0" borderId="0" xfId="0" applyNumberFormat="1"/>
    <xf numFmtId="1" fontId="0" fillId="0" borderId="0" xfId="0" applyNumberFormat="1" applyAlignment="1">
      <alignment wrapText="1"/>
    </xf>
    <xf numFmtId="0" fontId="1" fillId="0" borderId="0" xfId="0" applyFont="1"/>
    <xf numFmtId="0" fontId="0" fillId="0" borderId="0" xfId="0" pivotButton="1"/>
    <xf numFmtId="0" fontId="0" fillId="0" borderId="0" xfId="0" applyAlignment="1">
      <alignment horizontal="left"/>
    </xf>
    <xf numFmtId="9" fontId="0" fillId="0" borderId="0" xfId="0" applyNumberFormat="1"/>
    <xf numFmtId="2" fontId="1" fillId="0" borderId="0" xfId="0" applyNumberFormat="1" applyFont="1"/>
    <xf numFmtId="0" fontId="0" fillId="0" borderId="0" xfId="0" applyAlignment="1">
      <alignment vertical="center"/>
    </xf>
    <xf numFmtId="0" fontId="2" fillId="0" borderId="0" xfId="0" applyFont="1" applyAlignment="1">
      <alignment vertical="center"/>
    </xf>
    <xf numFmtId="0" fontId="3" fillId="0" borderId="1" xfId="0" applyFont="1" applyBorder="1" applyAlignment="1">
      <alignment horizontal="center" vertical="center"/>
    </xf>
    <xf numFmtId="0" fontId="2" fillId="8" borderId="0" xfId="0" applyFont="1" applyFill="1" applyAlignment="1">
      <alignment horizontal="center" vertical="center" textRotation="90"/>
    </xf>
    <xf numFmtId="0" fontId="3" fillId="12" borderId="0" xfId="0" applyFont="1" applyFill="1" applyAlignment="1">
      <alignment vertical="center"/>
    </xf>
    <xf numFmtId="0" fontId="3" fillId="12" borderId="0" xfId="0" applyFont="1" applyFill="1" applyAlignment="1">
      <alignment vertical="center" wrapText="1"/>
    </xf>
    <xf numFmtId="2" fontId="3" fillId="0" borderId="0" xfId="0" applyNumberFormat="1" applyFont="1" applyAlignment="1">
      <alignment vertical="center"/>
    </xf>
    <xf numFmtId="1" fontId="3" fillId="0" borderId="0" xfId="0" applyNumberFormat="1" applyFont="1" applyAlignment="1">
      <alignment vertical="center"/>
    </xf>
    <xf numFmtId="1" fontId="3" fillId="13" borderId="0" xfId="0" applyNumberFormat="1" applyFont="1" applyFill="1" applyAlignment="1">
      <alignment horizontal="center" vertical="center"/>
    </xf>
    <xf numFmtId="2" fontId="3" fillId="13" borderId="0" xfId="0" applyNumberFormat="1" applyFont="1" applyFill="1" applyAlignment="1">
      <alignment horizontal="center" vertical="center"/>
    </xf>
    <xf numFmtId="0" fontId="2" fillId="5" borderId="0" xfId="0" applyFont="1" applyFill="1" applyAlignment="1">
      <alignment horizontal="center" vertical="center" textRotation="90"/>
    </xf>
    <xf numFmtId="0" fontId="3" fillId="9" borderId="0" xfId="0" applyFont="1" applyFill="1" applyAlignment="1">
      <alignment vertical="center"/>
    </xf>
    <xf numFmtId="0" fontId="3" fillId="9" borderId="0" xfId="0" applyFont="1" applyFill="1" applyAlignment="1">
      <alignment vertical="center" wrapText="1"/>
    </xf>
    <xf numFmtId="0" fontId="2" fillId="4" borderId="0" xfId="0" applyFont="1" applyFill="1" applyAlignment="1">
      <alignment horizontal="center" vertical="center" textRotation="90"/>
    </xf>
    <xf numFmtId="0" fontId="3" fillId="10" borderId="0" xfId="0" applyFont="1" applyFill="1" applyAlignment="1">
      <alignment vertical="center"/>
    </xf>
    <xf numFmtId="0" fontId="3" fillId="10" borderId="0" xfId="0" applyFont="1" applyFill="1" applyAlignment="1">
      <alignment vertical="center" wrapText="1"/>
    </xf>
    <xf numFmtId="0" fontId="2" fillId="6" borderId="0" xfId="0" applyFont="1" applyFill="1" applyAlignment="1">
      <alignment horizontal="center" vertical="center" textRotation="90"/>
    </xf>
    <xf numFmtId="0" fontId="3" fillId="11" borderId="0" xfId="0" applyFont="1" applyFill="1" applyAlignment="1">
      <alignment vertical="center"/>
    </xf>
    <xf numFmtId="0" fontId="3" fillId="11" borderId="0" xfId="0" applyFont="1" applyFill="1" applyAlignment="1">
      <alignment vertical="center" wrapText="1"/>
    </xf>
    <xf numFmtId="0" fontId="3" fillId="0" borderId="0" xfId="0" applyFont="1" applyAlignment="1">
      <alignment vertical="center"/>
    </xf>
    <xf numFmtId="0" fontId="4" fillId="0" borderId="1" xfId="0" applyFont="1" applyBorder="1" applyAlignment="1">
      <alignment vertical="center" wrapText="1"/>
    </xf>
    <xf numFmtId="2" fontId="5" fillId="0" borderId="1" xfId="0" applyNumberFormat="1" applyFont="1" applyBorder="1" applyAlignment="1">
      <alignment vertical="center"/>
    </xf>
    <xf numFmtId="0" fontId="5" fillId="0" borderId="1" xfId="0" applyFont="1" applyBorder="1" applyAlignment="1">
      <alignment vertical="center"/>
    </xf>
    <xf numFmtId="0" fontId="5" fillId="13" borderId="1" xfId="0" applyFont="1" applyFill="1" applyBorder="1" applyAlignment="1">
      <alignment horizontal="center" vertical="center"/>
    </xf>
    <xf numFmtId="2" fontId="5" fillId="13"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2"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0" fontId="3" fillId="8" borderId="0" xfId="0" applyFont="1" applyFill="1" applyAlignment="1">
      <alignment vertical="center" wrapText="1"/>
    </xf>
    <xf numFmtId="2" fontId="4" fillId="0" borderId="1" xfId="0" applyNumberFormat="1" applyFont="1" applyBorder="1" applyAlignment="1">
      <alignment horizontal="center" vertical="center" wrapText="1"/>
    </xf>
    <xf numFmtId="0" fontId="1" fillId="0" borderId="0" xfId="0" applyFont="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6" borderId="0" xfId="0" applyFont="1" applyFill="1" applyAlignment="1">
      <alignment horizontal="center"/>
    </xf>
    <xf numFmtId="0" fontId="0" fillId="7" borderId="0" xfId="0" applyFill="1" applyAlignment="1">
      <alignment horizontal="center"/>
    </xf>
  </cellXfs>
  <cellStyles count="1">
    <cellStyle name="Normal" xfId="0" builtinId="0"/>
  </cellStyles>
  <dxfs count="0"/>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lexander Brumm" refreshedDate="45110.524528009257" createdVersion="8" refreshedVersion="8" minRefreshableVersion="3" recordCount="56" xr:uid="{AF7081E6-18DB-4F1F-9AB4-00AA7823E78A}">
  <cacheSource type="worksheet">
    <worksheetSource ref="B2:I58" sheet="Overview"/>
  </cacheSource>
  <cacheFields count="8">
    <cacheField name="Participant #" numFmtId="0">
      <sharedItems containsString="0" containsBlank="1" containsNumber="1" containsInteger="1" minValue="1" maxValue="55"/>
    </cacheField>
    <cacheField name="Completion" numFmtId="0">
      <sharedItems containsString="0" containsBlank="1" containsNumber="1" containsInteger="1" minValue="0" maxValue="100"/>
    </cacheField>
    <cacheField name="Consent" numFmtId="49">
      <sharedItems containsBlank="1"/>
    </cacheField>
    <cacheField name="Legitimate" numFmtId="0">
      <sharedItems containsBlank="1" count="3">
        <s v="no"/>
        <s v="yes"/>
        <m/>
      </sharedItems>
    </cacheField>
    <cacheField name="If not, why" numFmtId="0">
      <sharedItems containsBlank="1"/>
    </cacheField>
    <cacheField name="Gender" numFmtId="49">
      <sharedItems containsBlank="1" count="6">
        <s v="Male"/>
        <s v=""/>
        <s v="Andere"/>
        <s v="Female"/>
        <s v="non-binary / agender"/>
        <m/>
      </sharedItems>
    </cacheField>
    <cacheField name="Age" numFmtId="49">
      <sharedItems containsBlank="1" count="9">
        <s v="30-39"/>
        <s v="&lt;20"/>
        <s v=""/>
        <s v="20-29"/>
        <s v="Keine Angabe"/>
        <s v="40-49"/>
        <s v="50-59"/>
        <s v="60-69"/>
        <m/>
      </sharedItems>
    </cacheField>
    <cacheField name="Area" numFmtId="49">
      <sharedItems containsBlank="1" count="7">
        <s v="Handel (z.B. Supermarkt)"/>
        <s v="Lebensmittelproduktion (z. B. Landwirtschaft)"/>
        <s v=""/>
        <s v="Dienstleistung (z.B. Beratung, Marketing, etc.)"/>
        <s v="Andere"/>
        <s v="Lebensmittelverarbeitung (z.B. Bäckerei)"/>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
  <r>
    <n v="1"/>
    <n v="100"/>
    <s v="Ich stimme zu"/>
    <x v="0"/>
    <s v="Launch test"/>
    <x v="0"/>
    <x v="0"/>
    <x v="0"/>
  </r>
  <r>
    <n v="2"/>
    <n v="100"/>
    <s v="Ich stimme zu"/>
    <x v="1"/>
    <m/>
    <x v="0"/>
    <x v="1"/>
    <x v="1"/>
  </r>
  <r>
    <n v="3"/>
    <n v="1"/>
    <s v="Ich stimme zu"/>
    <x v="0"/>
    <s v="not completed"/>
    <x v="1"/>
    <x v="2"/>
    <x v="2"/>
  </r>
  <r>
    <n v="4"/>
    <n v="8"/>
    <s v="Ich stimme zu"/>
    <x v="0"/>
    <s v="not completed"/>
    <x v="0"/>
    <x v="3"/>
    <x v="1"/>
  </r>
  <r>
    <n v="5"/>
    <n v="1"/>
    <s v="Ich stimme zu"/>
    <x v="0"/>
    <s v="not completed"/>
    <x v="1"/>
    <x v="2"/>
    <x v="2"/>
  </r>
  <r>
    <n v="6"/>
    <n v="8"/>
    <s v="Ich stimme zu"/>
    <x v="0"/>
    <s v="not completed"/>
    <x v="0"/>
    <x v="1"/>
    <x v="3"/>
  </r>
  <r>
    <n v="7"/>
    <n v="1"/>
    <s v="Ich stimme zu"/>
    <x v="0"/>
    <s v="not completed"/>
    <x v="1"/>
    <x v="2"/>
    <x v="2"/>
  </r>
  <r>
    <n v="8"/>
    <n v="1"/>
    <s v="Ich stimme zu"/>
    <x v="0"/>
    <s v="not completed"/>
    <x v="1"/>
    <x v="2"/>
    <x v="2"/>
  </r>
  <r>
    <n v="9"/>
    <n v="100"/>
    <s v="Ich stimme zu"/>
    <x v="0"/>
    <s v="Test"/>
    <x v="2"/>
    <x v="4"/>
    <x v="4"/>
  </r>
  <r>
    <n v="10"/>
    <n v="100"/>
    <s v="Ich stimme zu"/>
    <x v="1"/>
    <m/>
    <x v="3"/>
    <x v="5"/>
    <x v="3"/>
  </r>
  <r>
    <n v="11"/>
    <n v="100"/>
    <s v="Ich stimme zu"/>
    <x v="1"/>
    <m/>
    <x v="0"/>
    <x v="5"/>
    <x v="5"/>
  </r>
  <r>
    <n v="12"/>
    <n v="100"/>
    <s v="Ich stimme zu"/>
    <x v="1"/>
    <m/>
    <x v="3"/>
    <x v="3"/>
    <x v="4"/>
  </r>
  <r>
    <n v="13"/>
    <n v="100"/>
    <s v="Ich stimme zu"/>
    <x v="1"/>
    <m/>
    <x v="0"/>
    <x v="0"/>
    <x v="0"/>
  </r>
  <r>
    <n v="14"/>
    <n v="100"/>
    <s v="Ich stimme zu"/>
    <x v="1"/>
    <m/>
    <x v="0"/>
    <x v="6"/>
    <x v="5"/>
  </r>
  <r>
    <n v="15"/>
    <n v="100"/>
    <s v="Ich stimme zu"/>
    <x v="1"/>
    <m/>
    <x v="0"/>
    <x v="6"/>
    <x v="4"/>
  </r>
  <r>
    <n v="16"/>
    <n v="0"/>
    <s v="Ich stimme zu"/>
    <x v="0"/>
    <s v="not completed"/>
    <x v="1"/>
    <x v="2"/>
    <x v="2"/>
  </r>
  <r>
    <n v="17"/>
    <n v="30"/>
    <s v="Ich stimme zu"/>
    <x v="0"/>
    <s v="not completed"/>
    <x v="3"/>
    <x v="5"/>
    <x v="4"/>
  </r>
  <r>
    <n v="18"/>
    <n v="96"/>
    <s v="Ich stimme zu"/>
    <x v="0"/>
    <s v="Only last question not answered"/>
    <x v="3"/>
    <x v="5"/>
    <x v="4"/>
  </r>
  <r>
    <n v="19"/>
    <n v="27"/>
    <s v="Ich stimme zu"/>
    <x v="0"/>
    <s v="not completed"/>
    <x v="0"/>
    <x v="7"/>
    <x v="5"/>
  </r>
  <r>
    <n v="20"/>
    <n v="100"/>
    <s v="Ich stimme zu"/>
    <x v="1"/>
    <m/>
    <x v="4"/>
    <x v="5"/>
    <x v="0"/>
  </r>
  <r>
    <n v="21"/>
    <n v="100"/>
    <s v="Ich stimme zu"/>
    <x v="1"/>
    <m/>
    <x v="0"/>
    <x v="0"/>
    <x v="1"/>
  </r>
  <r>
    <n v="22"/>
    <n v="100"/>
    <s v="Ich stimme zu"/>
    <x v="1"/>
    <m/>
    <x v="4"/>
    <x v="5"/>
    <x v="4"/>
  </r>
  <r>
    <n v="23"/>
    <n v="100"/>
    <s v="Ich stimme zu"/>
    <x v="1"/>
    <m/>
    <x v="0"/>
    <x v="3"/>
    <x v="1"/>
  </r>
  <r>
    <n v="24"/>
    <n v="100"/>
    <s v="Ich stimme zu"/>
    <x v="1"/>
    <m/>
    <x v="3"/>
    <x v="6"/>
    <x v="4"/>
  </r>
  <r>
    <n v="25"/>
    <n v="100"/>
    <s v="Ich stimme zu"/>
    <x v="1"/>
    <m/>
    <x v="3"/>
    <x v="0"/>
    <x v="4"/>
  </r>
  <r>
    <n v="26"/>
    <n v="100"/>
    <s v="Ich stimme zu"/>
    <x v="1"/>
    <m/>
    <x v="3"/>
    <x v="0"/>
    <x v="3"/>
  </r>
  <r>
    <n v="27"/>
    <n v="100"/>
    <s v="Ich stimme zu"/>
    <x v="1"/>
    <m/>
    <x v="3"/>
    <x v="0"/>
    <x v="4"/>
  </r>
  <r>
    <n v="28"/>
    <n v="100"/>
    <s v="Ich stimme zu"/>
    <x v="1"/>
    <m/>
    <x v="3"/>
    <x v="0"/>
    <x v="5"/>
  </r>
  <r>
    <n v="29"/>
    <n v="100"/>
    <s v="Ich stimme zu"/>
    <x v="1"/>
    <m/>
    <x v="0"/>
    <x v="5"/>
    <x v="4"/>
  </r>
  <r>
    <n v="30"/>
    <n v="100"/>
    <s v="Ich stimme zu"/>
    <x v="1"/>
    <m/>
    <x v="3"/>
    <x v="0"/>
    <x v="3"/>
  </r>
  <r>
    <n v="31"/>
    <n v="100"/>
    <s v="Ich stimme zu"/>
    <x v="1"/>
    <m/>
    <x v="3"/>
    <x v="3"/>
    <x v="3"/>
  </r>
  <r>
    <n v="32"/>
    <n v="100"/>
    <s v="Ich stimme zu"/>
    <x v="1"/>
    <m/>
    <x v="0"/>
    <x v="0"/>
    <x v="1"/>
  </r>
  <r>
    <n v="33"/>
    <n v="100"/>
    <s v="Ich stimme zu"/>
    <x v="1"/>
    <m/>
    <x v="3"/>
    <x v="0"/>
    <x v="1"/>
  </r>
  <r>
    <n v="34"/>
    <n v="100"/>
    <s v="Ich stimme zu"/>
    <x v="1"/>
    <m/>
    <x v="3"/>
    <x v="5"/>
    <x v="3"/>
  </r>
  <r>
    <n v="35"/>
    <n v="100"/>
    <s v="Ich stimme zu"/>
    <x v="1"/>
    <m/>
    <x v="3"/>
    <x v="5"/>
    <x v="3"/>
  </r>
  <r>
    <n v="36"/>
    <n v="100"/>
    <s v="Ich stimme zu"/>
    <x v="1"/>
    <m/>
    <x v="3"/>
    <x v="6"/>
    <x v="4"/>
  </r>
  <r>
    <n v="37"/>
    <n v="34"/>
    <s v="Ich stimme zu"/>
    <x v="0"/>
    <s v="not completed"/>
    <x v="3"/>
    <x v="3"/>
    <x v="3"/>
  </r>
  <r>
    <n v="38"/>
    <n v="100"/>
    <s v="Ich stimme zu"/>
    <x v="1"/>
    <m/>
    <x v="3"/>
    <x v="7"/>
    <x v="4"/>
  </r>
  <r>
    <n v="39"/>
    <n v="8"/>
    <s v="Ich stimme zu"/>
    <x v="0"/>
    <s v="not completed"/>
    <x v="3"/>
    <x v="0"/>
    <x v="4"/>
  </r>
  <r>
    <n v="40"/>
    <n v="8"/>
    <s v="Ich stimme zu"/>
    <x v="0"/>
    <s v="not completed"/>
    <x v="3"/>
    <x v="3"/>
    <x v="3"/>
  </r>
  <r>
    <n v="41"/>
    <n v="8"/>
    <s v="Ich stimme zu"/>
    <x v="0"/>
    <s v="not completed"/>
    <x v="3"/>
    <x v="0"/>
    <x v="3"/>
  </r>
  <r>
    <n v="42"/>
    <n v="8"/>
    <s v="Ich stimme zu"/>
    <x v="0"/>
    <s v="not completed"/>
    <x v="0"/>
    <x v="7"/>
    <x v="1"/>
  </r>
  <r>
    <n v="43"/>
    <n v="51"/>
    <s v="Ich stimme zu"/>
    <x v="0"/>
    <s v="not completed"/>
    <x v="3"/>
    <x v="6"/>
    <x v="1"/>
  </r>
  <r>
    <n v="44"/>
    <n v="8"/>
    <s v="Ich stimme zu"/>
    <x v="0"/>
    <s v="not completed"/>
    <x v="0"/>
    <x v="6"/>
    <x v="1"/>
  </r>
  <r>
    <n v="45"/>
    <n v="100"/>
    <s v="Ich stimme zu"/>
    <x v="1"/>
    <m/>
    <x v="0"/>
    <x v="7"/>
    <x v="1"/>
  </r>
  <r>
    <n v="46"/>
    <n v="48"/>
    <s v="Ich stimme zu"/>
    <x v="0"/>
    <s v="not completed"/>
    <x v="3"/>
    <x v="6"/>
    <x v="4"/>
  </r>
  <r>
    <n v="47"/>
    <n v="8"/>
    <s v="Ich stimme zu"/>
    <x v="0"/>
    <s v="not completed"/>
    <x v="0"/>
    <x v="7"/>
    <x v="1"/>
  </r>
  <r>
    <n v="48"/>
    <n v="100"/>
    <s v="Ich stimme zu"/>
    <x v="1"/>
    <m/>
    <x v="3"/>
    <x v="6"/>
    <x v="1"/>
  </r>
  <r>
    <n v="49"/>
    <n v="8"/>
    <s v="Ich stimme zu"/>
    <x v="0"/>
    <s v="not completed"/>
    <x v="0"/>
    <x v="5"/>
    <x v="4"/>
  </r>
  <r>
    <n v="50"/>
    <n v="1"/>
    <s v="Ich stimme zu"/>
    <x v="0"/>
    <s v="not completed"/>
    <x v="1"/>
    <x v="2"/>
    <x v="2"/>
  </r>
  <r>
    <n v="51"/>
    <n v="100"/>
    <s v="Ich stimme zu"/>
    <x v="1"/>
    <m/>
    <x v="3"/>
    <x v="5"/>
    <x v="3"/>
  </r>
  <r>
    <n v="52"/>
    <n v="100"/>
    <s v="Ich stimme zu"/>
    <x v="1"/>
    <m/>
    <x v="0"/>
    <x v="5"/>
    <x v="1"/>
  </r>
  <r>
    <n v="53"/>
    <n v="34"/>
    <s v="Ich stimme zu"/>
    <x v="0"/>
    <s v="not completed"/>
    <x v="3"/>
    <x v="0"/>
    <x v="4"/>
  </r>
  <r>
    <n v="54"/>
    <n v="27"/>
    <s v="Ich stimme zu"/>
    <x v="0"/>
    <s v="not completed"/>
    <x v="0"/>
    <x v="0"/>
    <x v="1"/>
  </r>
  <r>
    <n v="55"/>
    <n v="8"/>
    <s v="Ich stimme zu"/>
    <x v="0"/>
    <s v="not completed"/>
    <x v="3"/>
    <x v="3"/>
    <x v="1"/>
  </r>
  <r>
    <m/>
    <m/>
    <m/>
    <x v="2"/>
    <m/>
    <x v="5"/>
    <x v="8"/>
    <x v="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009D50D-0D65-4BB9-833C-67A2085D0973}"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K4:L11" firstHeaderRow="1" firstDataRow="1" firstDataCol="1" rowPageCount="1" colPageCount="1"/>
  <pivotFields count="8">
    <pivotField showAll="0"/>
    <pivotField showAll="0"/>
    <pivotField showAll="0"/>
    <pivotField axis="axisPage" showAll="0">
      <items count="4">
        <item x="0"/>
        <item x="1"/>
        <item x="2"/>
        <item t="default"/>
      </items>
    </pivotField>
    <pivotField showAll="0"/>
    <pivotField showAll="0"/>
    <pivotField axis="axisRow" dataField="1" showAll="0">
      <items count="10">
        <item x="2"/>
        <item x="1"/>
        <item x="3"/>
        <item x="0"/>
        <item x="5"/>
        <item x="6"/>
        <item x="7"/>
        <item x="4"/>
        <item x="8"/>
        <item t="default"/>
      </items>
    </pivotField>
    <pivotField showAll="0"/>
  </pivotFields>
  <rowFields count="1">
    <field x="6"/>
  </rowFields>
  <rowItems count="7">
    <i>
      <x v="1"/>
    </i>
    <i>
      <x v="2"/>
    </i>
    <i>
      <x v="3"/>
    </i>
    <i>
      <x v="4"/>
    </i>
    <i>
      <x v="5"/>
    </i>
    <i>
      <x v="6"/>
    </i>
    <i t="grand">
      <x/>
    </i>
  </rowItems>
  <colItems count="1">
    <i/>
  </colItems>
  <pageFields count="1">
    <pageField fld="3" item="1" hier="-1"/>
  </pageFields>
  <dataFields count="1">
    <dataField name="Count of Age"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141C655-A25B-42A0-853E-B3DF4CE1BEA2}"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H4:I10" firstHeaderRow="1" firstDataRow="1" firstDataCol="1" rowPageCount="1" colPageCount="1"/>
  <pivotFields count="8">
    <pivotField showAll="0"/>
    <pivotField showAll="0"/>
    <pivotField showAll="0"/>
    <pivotField axis="axisPage" showAll="0">
      <items count="4">
        <item x="0"/>
        <item x="1"/>
        <item x="2"/>
        <item t="default"/>
      </items>
    </pivotField>
    <pivotField showAll="0"/>
    <pivotField showAll="0"/>
    <pivotField showAll="0"/>
    <pivotField axis="axisRow" dataField="1" showAll="0">
      <items count="8">
        <item x="2"/>
        <item x="4"/>
        <item x="3"/>
        <item x="0"/>
        <item x="1"/>
        <item x="5"/>
        <item x="6"/>
        <item t="default"/>
      </items>
    </pivotField>
  </pivotFields>
  <rowFields count="1">
    <field x="7"/>
  </rowFields>
  <rowItems count="6">
    <i>
      <x v="1"/>
    </i>
    <i>
      <x v="2"/>
    </i>
    <i>
      <x v="3"/>
    </i>
    <i>
      <x v="4"/>
    </i>
    <i>
      <x v="5"/>
    </i>
    <i t="grand">
      <x/>
    </i>
  </rowItems>
  <colItems count="1">
    <i/>
  </colItems>
  <pageFields count="1">
    <pageField fld="3" item="1" hier="-1"/>
  </pageFields>
  <dataFields count="1">
    <dataField name="Count of Area"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7BB01CA-4722-4CFE-B3F0-60EAC9A531D4}" name="PivotTable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E4:F8" firstHeaderRow="1" firstDataRow="1" firstDataCol="1" rowPageCount="1" colPageCount="1"/>
  <pivotFields count="8">
    <pivotField showAll="0"/>
    <pivotField showAll="0"/>
    <pivotField showAll="0"/>
    <pivotField axis="axisPage" showAll="0">
      <items count="4">
        <item x="0"/>
        <item x="1"/>
        <item x="2"/>
        <item t="default"/>
      </items>
    </pivotField>
    <pivotField showAll="0"/>
    <pivotField axis="axisRow" dataField="1" showAll="0">
      <items count="7">
        <item x="1"/>
        <item x="2"/>
        <item x="3"/>
        <item x="0"/>
        <item x="4"/>
        <item x="5"/>
        <item t="default"/>
      </items>
    </pivotField>
    <pivotField showAll="0"/>
    <pivotField showAll="0"/>
  </pivotFields>
  <rowFields count="1">
    <field x="5"/>
  </rowFields>
  <rowItems count="4">
    <i>
      <x v="2"/>
    </i>
    <i>
      <x v="3"/>
    </i>
    <i>
      <x v="4"/>
    </i>
    <i t="grand">
      <x/>
    </i>
  </rowItems>
  <colItems count="1">
    <i/>
  </colItems>
  <pageFields count="1">
    <pageField fld="3" item="1" hier="-1"/>
  </pageFields>
  <dataFields count="1">
    <dataField name="Count of Gender"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18FED2B-CDE8-40F5-8365-61ABCBCE0252}"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C11" firstHeaderRow="1" firstDataRow="1" firstDataCol="1" rowPageCount="1" colPageCount="1"/>
  <pivotFields count="8">
    <pivotField showAll="0"/>
    <pivotField showAll="0"/>
    <pivotField showAll="0"/>
    <pivotField axis="axisPage" showAll="0">
      <items count="4">
        <item x="0"/>
        <item x="1"/>
        <item x="2"/>
        <item t="default"/>
      </items>
    </pivotField>
    <pivotField showAll="0"/>
    <pivotField showAll="0"/>
    <pivotField axis="axisRow" dataField="1" showAll="0">
      <items count="10">
        <item x="2"/>
        <item x="1"/>
        <item x="3"/>
        <item x="0"/>
        <item x="5"/>
        <item x="6"/>
        <item x="7"/>
        <item x="4"/>
        <item x="8"/>
        <item t="default"/>
      </items>
    </pivotField>
    <pivotField showAll="0"/>
  </pivotFields>
  <rowFields count="1">
    <field x="6"/>
  </rowFields>
  <rowItems count="7">
    <i>
      <x v="1"/>
    </i>
    <i>
      <x v="2"/>
    </i>
    <i>
      <x v="3"/>
    </i>
    <i>
      <x v="4"/>
    </i>
    <i>
      <x v="5"/>
    </i>
    <i>
      <x v="6"/>
    </i>
    <i t="grand">
      <x/>
    </i>
  </rowItems>
  <colItems count="1">
    <i/>
  </colItems>
  <pageFields count="1">
    <pageField fld="3" item="1" hier="-1"/>
  </pageFields>
  <dataFields count="1">
    <dataField name="Count of Age"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480FB-C1F6-42A2-B16B-F1E32ED8D55F}">
  <dimension ref="B2:F7"/>
  <sheetViews>
    <sheetView workbookViewId="0">
      <pane xSplit="2" ySplit="2" topLeftCell="C3" activePane="bottomRight" state="frozen"/>
      <selection pane="topRight" activeCell="C1" sqref="C1"/>
      <selection pane="bottomLeft" activeCell="A3" sqref="A3"/>
      <selection pane="bottomRight"/>
    </sheetView>
  </sheetViews>
  <sheetFormatPr defaultRowHeight="14.4" x14ac:dyDescent="0.3"/>
  <cols>
    <col min="2" max="2" width="21.5546875" customWidth="1"/>
    <col min="3" max="3" width="14" customWidth="1"/>
    <col min="4" max="4" width="10.5546875" customWidth="1"/>
    <col min="5" max="5" width="18.21875" customWidth="1"/>
    <col min="6" max="6" width="19.33203125" customWidth="1"/>
  </cols>
  <sheetData>
    <row r="2" spans="2:6" ht="28.05" customHeight="1" x14ac:dyDescent="0.3">
      <c r="B2" s="39" t="s">
        <v>420</v>
      </c>
      <c r="C2" s="39" t="s">
        <v>437</v>
      </c>
      <c r="D2" s="39" t="s">
        <v>421</v>
      </c>
      <c r="E2" s="39" t="s">
        <v>430</v>
      </c>
      <c r="F2" s="39" t="s">
        <v>438</v>
      </c>
    </row>
    <row r="3" spans="2:6" ht="28.05" customHeight="1" x14ac:dyDescent="0.3">
      <c r="B3" s="29" t="s">
        <v>278</v>
      </c>
      <c r="C3" s="40">
        <v>5.8589341692789967</v>
      </c>
      <c r="D3" s="40">
        <v>1.3947926939781046</v>
      </c>
      <c r="E3" s="41">
        <v>1</v>
      </c>
      <c r="F3" s="40">
        <v>1.5172413793103448</v>
      </c>
    </row>
    <row r="4" spans="2:6" ht="28.05" customHeight="1" x14ac:dyDescent="0.3">
      <c r="B4" s="26" t="s">
        <v>293</v>
      </c>
      <c r="C4" s="40">
        <v>5.6091954022988508</v>
      </c>
      <c r="D4" s="40">
        <v>1.4150799355357089</v>
      </c>
      <c r="E4" s="41">
        <v>2</v>
      </c>
      <c r="F4" s="40">
        <v>2.7586206896551726</v>
      </c>
    </row>
    <row r="5" spans="2:6" ht="28.05" customHeight="1" x14ac:dyDescent="0.3">
      <c r="B5" s="32" t="s">
        <v>294</v>
      </c>
      <c r="C5" s="40">
        <v>4.8827586206896552</v>
      </c>
      <c r="D5" s="40">
        <v>1.8452349491755757</v>
      </c>
      <c r="E5" s="41">
        <v>3</v>
      </c>
      <c r="F5" s="40">
        <v>2.4137931034482758</v>
      </c>
    </row>
    <row r="6" spans="2:6" ht="28.05" customHeight="1" x14ac:dyDescent="0.3">
      <c r="B6" s="42" t="s">
        <v>305</v>
      </c>
      <c r="C6" s="40">
        <v>4.7172413793103454</v>
      </c>
      <c r="D6" s="40">
        <v>1.9369203843323899</v>
      </c>
      <c r="E6" s="41">
        <v>4</v>
      </c>
      <c r="F6" s="40">
        <v>3.3103448275862069</v>
      </c>
    </row>
    <row r="7" spans="2:6" ht="28.05" customHeight="1" x14ac:dyDescent="0.3">
      <c r="B7" s="34" t="s">
        <v>429</v>
      </c>
      <c r="C7" s="43">
        <v>5.2363505747126444</v>
      </c>
      <c r="D7" s="43">
        <v>1.7482127385526129</v>
      </c>
      <c r="E7" s="43" t="s">
        <v>432</v>
      </c>
      <c r="F7" s="43" t="s">
        <v>432</v>
      </c>
    </row>
  </sheetData>
  <autoFilter ref="B2:F6" xr:uid="{DE69AD3C-B734-498E-AB55-D79656D6C3A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9AD3C-B734-498E-AB55-D79656D6C3A3}">
  <dimension ref="B1:L51"/>
  <sheetViews>
    <sheetView workbookViewId="0">
      <pane xSplit="4" ySplit="2" topLeftCell="I46" activePane="bottomRight" state="frozen"/>
      <selection pane="topRight" activeCell="C1" sqref="C1"/>
      <selection pane="bottomLeft" activeCell="A3" sqref="A3"/>
      <selection pane="bottomRight"/>
    </sheetView>
  </sheetViews>
  <sheetFormatPr defaultRowHeight="14.4" x14ac:dyDescent="0.3"/>
  <cols>
    <col min="2" max="2" width="6.33203125" hidden="1" customWidth="1"/>
    <col min="3" max="3" width="8.88671875" hidden="1" customWidth="1"/>
    <col min="4" max="4" width="34.6640625" customWidth="1"/>
    <col min="5" max="7" width="8.88671875" hidden="1" customWidth="1"/>
    <col min="8" max="8" width="6" hidden="1" customWidth="1"/>
    <col min="9" max="9" width="15.21875" customWidth="1"/>
    <col min="10" max="10" width="13.44140625" customWidth="1"/>
    <col min="11" max="11" width="14" customWidth="1"/>
    <col min="12" max="12" width="13.77734375" customWidth="1"/>
  </cols>
  <sheetData>
    <row r="1" spans="2:12" x14ac:dyDescent="0.3">
      <c r="D1" s="9"/>
    </row>
    <row r="2" spans="2:12" s="14" customFormat="1" ht="28.05" customHeight="1" x14ac:dyDescent="0.3">
      <c r="B2" s="15" t="s">
        <v>433</v>
      </c>
      <c r="C2" s="15" t="s">
        <v>423</v>
      </c>
      <c r="D2" s="16" t="s">
        <v>408</v>
      </c>
      <c r="E2" s="16" t="s">
        <v>422</v>
      </c>
      <c r="F2" s="16" t="s">
        <v>421</v>
      </c>
      <c r="G2" s="16" t="s">
        <v>328</v>
      </c>
      <c r="H2" s="16" t="s">
        <v>329</v>
      </c>
      <c r="I2" s="16" t="s">
        <v>435</v>
      </c>
      <c r="J2" s="16" t="s">
        <v>431</v>
      </c>
      <c r="K2" s="16" t="s">
        <v>436</v>
      </c>
      <c r="L2" s="16" t="s">
        <v>434</v>
      </c>
    </row>
    <row r="3" spans="2:12" s="14" customFormat="1" ht="28.05" customHeight="1" x14ac:dyDescent="0.3">
      <c r="B3" s="17"/>
      <c r="C3" s="18">
        <v>36</v>
      </c>
      <c r="D3" s="19" t="s">
        <v>308</v>
      </c>
      <c r="E3" s="20">
        <f>INDEX(Overview!$C$3:$CC$62, MATCH('Value element rating'!E$2, Overview!$B$3:$B$62,0), MATCH('Value element rating'!$D37, Overview!$C$2:$CC$2,0))</f>
        <v>4.931034482758621</v>
      </c>
      <c r="F3" s="20">
        <f>INDEX(Overview!$C$3:$CC$62, MATCH('Value element rating'!F$2, Overview!$B$3:$B$62,0), MATCH('Value element rating'!$D37, Overview!$C$2:$CC$2,0))</f>
        <v>1.6329931618554521</v>
      </c>
      <c r="G3" s="21">
        <f>INDEX(Overview!$C$3:$CC$62, MATCH('Value element rating'!G$2, Overview!$B$3:$B$62,0), MATCH('Value element rating'!$D37, Overview!$C$2:$CC$2,0))</f>
        <v>12</v>
      </c>
      <c r="H3" s="21">
        <f>VALUE(INDEX(Overview!$C$3:$CC$62, MATCH('Value element rating'!H$2, Overview!$B$3:$B$62,0), MATCH('Value element rating'!$D37, Overview!$C$2:$CC$2,0)))</f>
        <v>35</v>
      </c>
      <c r="I3" s="22">
        <f t="shared" ref="I3:I50" si="0">RANK(J3,$J$3:$J$50)</f>
        <v>1</v>
      </c>
      <c r="J3" s="23">
        <v>6.3103448275862073</v>
      </c>
      <c r="K3" s="23">
        <v>1.2251086750150564</v>
      </c>
      <c r="L3" s="22">
        <v>1</v>
      </c>
    </row>
    <row r="4" spans="2:12" s="14" customFormat="1" ht="28.05" customHeight="1" x14ac:dyDescent="0.3">
      <c r="B4" s="24"/>
      <c r="C4" s="25">
        <v>16</v>
      </c>
      <c r="D4" s="26" t="s">
        <v>412</v>
      </c>
      <c r="E4" s="20">
        <f>INDEX(Overview!$C$3:$CC$62, MATCH('Value element rating'!E$2, Overview!$B$3:$B$62,0), MATCH('Value element rating'!$D18, Overview!$C$2:$CC$2,0))</f>
        <v>5.8620689655172411</v>
      </c>
      <c r="F4" s="20">
        <f>INDEX(Overview!$C$3:$CC$62, MATCH('Value element rating'!F$2, Overview!$B$3:$B$62,0), MATCH('Value element rating'!$D18, Overview!$C$2:$CC$2,0))</f>
        <v>1.6837802304717882</v>
      </c>
      <c r="G4" s="21">
        <f>INDEX(Overview!$C$3:$CC$62, MATCH('Value element rating'!G$2, Overview!$B$3:$B$62,0), MATCH('Value element rating'!$D18, Overview!$C$2:$CC$2,0))</f>
        <v>3</v>
      </c>
      <c r="H4" s="21">
        <f>VALUE(INDEX(Overview!$C$3:$CC$62, MATCH('Value element rating'!H$2, Overview!$B$3:$B$62,0), MATCH('Value element rating'!$D18, Overview!$C$2:$CC$2,0)))</f>
        <v>16</v>
      </c>
      <c r="I4" s="22">
        <f t="shared" si="0"/>
        <v>2</v>
      </c>
      <c r="J4" s="23">
        <v>6.2413793103448274</v>
      </c>
      <c r="K4" s="23">
        <v>1.2903038926827946</v>
      </c>
      <c r="L4" s="22">
        <v>1</v>
      </c>
    </row>
    <row r="5" spans="2:12" s="14" customFormat="1" ht="28.05" customHeight="1" x14ac:dyDescent="0.3">
      <c r="B5" s="27"/>
      <c r="C5" s="28">
        <v>6</v>
      </c>
      <c r="D5" s="29" t="s">
        <v>284</v>
      </c>
      <c r="E5" s="20">
        <f>INDEX(Overview!$C$3:$CC$62, MATCH('Value element rating'!E$2, Overview!$B$3:$B$62,0), MATCH('Value element rating'!$D8, Overview!$C$2:$CC$2,0))</f>
        <v>6.1379310344827589</v>
      </c>
      <c r="F5" s="20">
        <f>INDEX(Overview!$C$3:$CC$62, MATCH('Value element rating'!F$2, Overview!$B$3:$B$62,0), MATCH('Value element rating'!$D8, Overview!$C$2:$CC$2,0))</f>
        <v>1.3566368187951103</v>
      </c>
      <c r="G5" s="21">
        <f>INDEX(Overview!$C$3:$CC$62, MATCH('Value element rating'!G$2, Overview!$B$3:$B$62,0), MATCH('Value element rating'!$D8, Overview!$C$2:$CC$2,0))</f>
        <v>2</v>
      </c>
      <c r="H5" s="21">
        <f>VALUE(INDEX(Overview!$C$3:$CC$62, MATCH('Value element rating'!H$2, Overview!$B$3:$B$62,0), MATCH('Value element rating'!$D8, Overview!$C$2:$CC$2,0)))</f>
        <v>5</v>
      </c>
      <c r="I5" s="22">
        <f t="shared" si="0"/>
        <v>3</v>
      </c>
      <c r="J5" s="23">
        <v>6.2068965517241379</v>
      </c>
      <c r="K5" s="23">
        <v>1.3954982371068301</v>
      </c>
      <c r="L5" s="22">
        <v>1</v>
      </c>
    </row>
    <row r="6" spans="2:12" s="14" customFormat="1" ht="28.05" customHeight="1" x14ac:dyDescent="0.3">
      <c r="B6" s="27"/>
      <c r="C6" s="28">
        <v>3</v>
      </c>
      <c r="D6" s="29" t="s">
        <v>281</v>
      </c>
      <c r="E6" s="20">
        <f>INDEX(Overview!$C$3:$CC$62, MATCH('Value element rating'!E$2, Overview!$B$3:$B$62,0), MATCH('Value element rating'!$D5, Overview!$C$2:$CC$2,0))</f>
        <v>6.2068965517241379</v>
      </c>
      <c r="F6" s="20">
        <f>INDEX(Overview!$C$3:$CC$62, MATCH('Value element rating'!F$2, Overview!$B$3:$B$62,0), MATCH('Value element rating'!$D5, Overview!$C$2:$CC$2,0))</f>
        <v>1.3954982371068301</v>
      </c>
      <c r="G6" s="21">
        <f>INDEX(Overview!$C$3:$CC$62, MATCH('Value element rating'!G$2, Overview!$B$3:$B$62,0), MATCH('Value element rating'!$D5, Overview!$C$2:$CC$2,0))</f>
        <v>1</v>
      </c>
      <c r="H6" s="21">
        <f>VALUE(INDEX(Overview!$C$3:$CC$62, MATCH('Value element rating'!H$2, Overview!$B$3:$B$62,0), MATCH('Value element rating'!$D5, Overview!$C$2:$CC$2,0)))</f>
        <v>3</v>
      </c>
      <c r="I6" s="22">
        <f t="shared" si="0"/>
        <v>4</v>
      </c>
      <c r="J6" s="23">
        <v>6.1724137931034484</v>
      </c>
      <c r="K6" s="23">
        <v>1.311202248662805</v>
      </c>
      <c r="L6" s="22">
        <v>2</v>
      </c>
    </row>
    <row r="7" spans="2:12" s="14" customFormat="1" ht="28.05" customHeight="1" x14ac:dyDescent="0.3">
      <c r="B7" s="27"/>
      <c r="C7" s="28">
        <v>5</v>
      </c>
      <c r="D7" s="29" t="s">
        <v>283</v>
      </c>
      <c r="E7" s="20">
        <f>INDEX(Overview!$C$3:$CC$62, MATCH('Value element rating'!E$2, Overview!$B$3:$B$62,0), MATCH('Value element rating'!$D7, Overview!$C$2:$CC$2,0))</f>
        <v>6.1379310344827589</v>
      </c>
      <c r="F7" s="20">
        <f>INDEX(Overview!$C$3:$CC$62, MATCH('Value element rating'!F$2, Overview!$B$3:$B$62,0), MATCH('Value element rating'!$D7, Overview!$C$2:$CC$2,0))</f>
        <v>1.4552137502179989</v>
      </c>
      <c r="G7" s="21">
        <f>INDEX(Overview!$C$3:$CC$62, MATCH('Value element rating'!G$2, Overview!$B$3:$B$62,0), MATCH('Value element rating'!$D7, Overview!$C$2:$CC$2,0))</f>
        <v>3</v>
      </c>
      <c r="H7" s="21">
        <f>VALUE(INDEX(Overview!$C$3:$CC$62, MATCH('Value element rating'!H$2, Overview!$B$3:$B$62,0), MATCH('Value element rating'!$D7, Overview!$C$2:$CC$2,0)))</f>
        <v>5</v>
      </c>
      <c r="I7" s="22">
        <f t="shared" si="0"/>
        <v>5</v>
      </c>
      <c r="J7" s="23">
        <v>6.1379310344827589</v>
      </c>
      <c r="K7" s="23">
        <v>1.4552137502179989</v>
      </c>
      <c r="L7" s="22">
        <v>3</v>
      </c>
    </row>
    <row r="8" spans="2:12" s="14" customFormat="1" ht="28.05" customHeight="1" x14ac:dyDescent="0.3">
      <c r="B8" s="24"/>
      <c r="C8" s="25">
        <v>19</v>
      </c>
      <c r="D8" s="26" t="s">
        <v>415</v>
      </c>
      <c r="E8" s="20">
        <f>INDEX(Overview!$C$3:$CC$62, MATCH('Value element rating'!E$2, Overview!$B$3:$B$62,0), MATCH('Value element rating'!$D21, Overview!$C$2:$CC$2,0))</f>
        <v>5.6896551724137927</v>
      </c>
      <c r="F8" s="20">
        <f>INDEX(Overview!$C$3:$CC$62, MATCH('Value element rating'!F$2, Overview!$B$3:$B$62,0), MATCH('Value element rating'!$D21, Overview!$C$2:$CC$2,0))</f>
        <v>1.6090763063679723</v>
      </c>
      <c r="G8" s="21">
        <f>INDEX(Overview!$C$3:$CC$62, MATCH('Value element rating'!G$2, Overview!$B$3:$B$62,0), MATCH('Value element rating'!$D21, Overview!$C$2:$CC$2,0))</f>
        <v>9</v>
      </c>
      <c r="H8" s="21">
        <f>VALUE(INDEX(Overview!$C$3:$CC$62, MATCH('Value element rating'!H$2, Overview!$B$3:$B$62,0), MATCH('Value element rating'!$D21, Overview!$C$2:$CC$2,0)))</f>
        <v>19</v>
      </c>
      <c r="I8" s="22">
        <f t="shared" si="0"/>
        <v>5</v>
      </c>
      <c r="J8" s="23">
        <v>6.1379310344827589</v>
      </c>
      <c r="K8" s="23">
        <v>1.3566368187951103</v>
      </c>
      <c r="L8" s="22">
        <v>2</v>
      </c>
    </row>
    <row r="9" spans="2:12" s="14" customFormat="1" ht="28.05" customHeight="1" x14ac:dyDescent="0.3">
      <c r="B9" s="17"/>
      <c r="C9" s="18">
        <v>44</v>
      </c>
      <c r="D9" s="19" t="s">
        <v>316</v>
      </c>
      <c r="E9" s="20">
        <f>INDEX(Overview!$C$3:$CC$62, MATCH('Value element rating'!E$2, Overview!$B$3:$B$62,0), MATCH('Value element rating'!$D45, Overview!$C$2:$CC$2,0))</f>
        <v>4.2068965517241379</v>
      </c>
      <c r="F9" s="20">
        <f>INDEX(Overview!$C$3:$CC$62, MATCH('Value element rating'!F$2, Overview!$B$3:$B$62,0), MATCH('Value element rating'!$D45, Overview!$C$2:$CC$2,0))</f>
        <v>1.7805144562893216</v>
      </c>
      <c r="G9" s="21">
        <f>INDEX(Overview!$C$3:$CC$62, MATCH('Value element rating'!G$2, Overview!$B$3:$B$62,0), MATCH('Value element rating'!$D45, Overview!$C$2:$CC$2,0))</f>
        <v>11</v>
      </c>
      <c r="H9" s="21">
        <f>VALUE(INDEX(Overview!$C$3:$CC$62, MATCH('Value element rating'!H$2, Overview!$B$3:$B$62,0), MATCH('Value element rating'!$D45, Overview!$C$2:$CC$2,0)))</f>
        <v>43</v>
      </c>
      <c r="I9" s="22">
        <f t="shared" si="0"/>
        <v>5</v>
      </c>
      <c r="J9" s="23">
        <v>6.1379310344827589</v>
      </c>
      <c r="K9" s="23">
        <v>1.4005982933456111</v>
      </c>
      <c r="L9" s="22">
        <v>2</v>
      </c>
    </row>
    <row r="10" spans="2:12" s="14" customFormat="1" ht="28.05" customHeight="1" x14ac:dyDescent="0.3">
      <c r="B10" s="27"/>
      <c r="C10" s="28">
        <v>8</v>
      </c>
      <c r="D10" s="29" t="s">
        <v>286</v>
      </c>
      <c r="E10" s="20">
        <f>INDEX(Overview!$C$3:$CC$62, MATCH('Value element rating'!E$2, Overview!$B$3:$B$62,0), MATCH('Value element rating'!$D10, Overview!$C$2:$CC$2,0))</f>
        <v>6.1034482758620694</v>
      </c>
      <c r="F10" s="20">
        <f>INDEX(Overview!$C$3:$CC$62, MATCH('Value element rating'!F$2, Overview!$B$3:$B$62,0), MATCH('Value element rating'!$D10, Overview!$C$2:$CC$2,0))</f>
        <v>1.3913406761125584</v>
      </c>
      <c r="G10" s="21">
        <f>INDEX(Overview!$C$3:$CC$62, MATCH('Value element rating'!G$2, Overview!$B$3:$B$62,0), MATCH('Value element rating'!$D10, Overview!$C$2:$CC$2,0))</f>
        <v>4</v>
      </c>
      <c r="H10" s="21">
        <f>VALUE(INDEX(Overview!$C$3:$CC$62, MATCH('Value element rating'!H$2, Overview!$B$3:$B$62,0), MATCH('Value element rating'!$D10, Overview!$C$2:$CC$2,0)))</f>
        <v>8</v>
      </c>
      <c r="I10" s="22">
        <f t="shared" si="0"/>
        <v>8</v>
      </c>
      <c r="J10" s="23">
        <v>6.1034482758620694</v>
      </c>
      <c r="K10" s="23">
        <v>1.3913406761125584</v>
      </c>
      <c r="L10" s="22">
        <v>4</v>
      </c>
    </row>
    <row r="11" spans="2:12" s="14" customFormat="1" ht="28.05" customHeight="1" x14ac:dyDescent="0.3">
      <c r="B11" s="24"/>
      <c r="C11" s="25">
        <v>14</v>
      </c>
      <c r="D11" s="26" t="s">
        <v>410</v>
      </c>
      <c r="E11" s="20">
        <f>INDEX(Overview!$C$3:$CC$62, MATCH('Value element rating'!E$2, Overview!$B$3:$B$62,0), MATCH('Value element rating'!$D16, Overview!$C$2:$CC$2,0))</f>
        <v>5.8965517241379306</v>
      </c>
      <c r="F11" s="20">
        <f>INDEX(Overview!$C$3:$CC$62, MATCH('Value element rating'!F$2, Overview!$B$3:$B$62,0), MATCH('Value element rating'!$D16, Overview!$C$2:$CC$2,0))</f>
        <v>1.4927035850663299</v>
      </c>
      <c r="G11" s="21">
        <f>INDEX(Overview!$C$3:$CC$62, MATCH('Value element rating'!G$2, Overview!$B$3:$B$62,0), MATCH('Value element rating'!$D16, Overview!$C$2:$CC$2,0))</f>
        <v>6</v>
      </c>
      <c r="H11" s="21">
        <f>VALUE(INDEX(Overview!$C$3:$CC$62, MATCH('Value element rating'!H$2, Overview!$B$3:$B$62,0), MATCH('Value element rating'!$D16, Overview!$C$2:$CC$2,0)))</f>
        <v>14</v>
      </c>
      <c r="I11" s="22">
        <f t="shared" si="0"/>
        <v>8</v>
      </c>
      <c r="J11" s="23">
        <v>6.1034482758620694</v>
      </c>
      <c r="K11" s="23">
        <v>1.3367825261730648</v>
      </c>
      <c r="L11" s="22">
        <v>3</v>
      </c>
    </row>
    <row r="12" spans="2:12" s="14" customFormat="1" ht="28.05" customHeight="1" x14ac:dyDescent="0.3">
      <c r="B12" s="27"/>
      <c r="C12" s="28">
        <v>4</v>
      </c>
      <c r="D12" s="29" t="s">
        <v>282</v>
      </c>
      <c r="E12" s="20">
        <f>INDEX(Overview!$C$3:$CC$62, MATCH('Value element rating'!E$2, Overview!$B$3:$B$62,0), MATCH('Value element rating'!$D6, Overview!$C$2:$CC$2,0))</f>
        <v>6.1724137931034484</v>
      </c>
      <c r="F12" s="20">
        <f>INDEX(Overview!$C$3:$CC$62, MATCH('Value element rating'!F$2, Overview!$B$3:$B$62,0), MATCH('Value element rating'!$D6, Overview!$C$2:$CC$2,0))</f>
        <v>1.311202248662805</v>
      </c>
      <c r="G12" s="21">
        <f>INDEX(Overview!$C$3:$CC$62, MATCH('Value element rating'!G$2, Overview!$B$3:$B$62,0), MATCH('Value element rating'!$D6, Overview!$C$2:$CC$2,0))</f>
        <v>2</v>
      </c>
      <c r="H12" s="21">
        <f>VALUE(INDEX(Overview!$C$3:$CC$62, MATCH('Value element rating'!H$2, Overview!$B$3:$B$62,0), MATCH('Value element rating'!$D6, Overview!$C$2:$CC$2,0)))</f>
        <v>4</v>
      </c>
      <c r="I12" s="22">
        <f t="shared" si="0"/>
        <v>10</v>
      </c>
      <c r="J12" s="23">
        <v>6.0344827586206895</v>
      </c>
      <c r="K12" s="23">
        <v>1.5664144371616049</v>
      </c>
      <c r="L12" s="22">
        <v>5</v>
      </c>
    </row>
    <row r="13" spans="2:12" s="14" customFormat="1" ht="28.05" customHeight="1" x14ac:dyDescent="0.3">
      <c r="B13" s="24"/>
      <c r="C13" s="25">
        <v>13</v>
      </c>
      <c r="D13" s="26" t="s">
        <v>409</v>
      </c>
      <c r="E13" s="20">
        <f>INDEX(Overview!$C$3:$CC$62, MATCH('Value element rating'!E$2, Overview!$B$3:$B$62,0), MATCH('Value element rating'!$D15, Overview!$C$2:$CC$2,0))</f>
        <v>5.9655172413793105</v>
      </c>
      <c r="F13" s="20">
        <f>INDEX(Overview!$C$3:$CC$62, MATCH('Value element rating'!F$2, Overview!$B$3:$B$62,0), MATCH('Value element rating'!$D15, Overview!$C$2:$CC$2,0))</f>
        <v>1.5752090091349453</v>
      </c>
      <c r="G13" s="21">
        <f>INDEX(Overview!$C$3:$CC$62, MATCH('Value element rating'!G$2, Overview!$B$3:$B$62,0), MATCH('Value element rating'!$D15, Overview!$C$2:$CC$2,0))</f>
        <v>5</v>
      </c>
      <c r="H13" s="21">
        <f>VALUE(INDEX(Overview!$C$3:$CC$62, MATCH('Value element rating'!H$2, Overview!$B$3:$B$62,0), MATCH('Value element rating'!$D15, Overview!$C$2:$CC$2,0)))</f>
        <v>13</v>
      </c>
      <c r="I13" s="22">
        <f t="shared" si="0"/>
        <v>10</v>
      </c>
      <c r="J13" s="23">
        <v>6.0344827586206895</v>
      </c>
      <c r="K13" s="23">
        <v>1.5374122295716148</v>
      </c>
      <c r="L13" s="22">
        <v>4</v>
      </c>
    </row>
    <row r="14" spans="2:12" s="14" customFormat="1" ht="28.05" customHeight="1" x14ac:dyDescent="0.3">
      <c r="B14" s="27"/>
      <c r="C14" s="28">
        <v>1</v>
      </c>
      <c r="D14" s="29" t="s">
        <v>279</v>
      </c>
      <c r="E14" s="20">
        <f>INDEX(Overview!$C$3:$CC$62, MATCH('Value element rating'!E$2, Overview!$B$3:$B$62,0), MATCH('Value element rating'!$D3, Overview!$C$2:$CC$2,0))</f>
        <v>6.3103448275862073</v>
      </c>
      <c r="F14" s="20">
        <f>INDEX(Overview!$C$3:$CC$62, MATCH('Value element rating'!F$2, Overview!$B$3:$B$62,0), MATCH('Value element rating'!$D3, Overview!$C$2:$CC$2,0))</f>
        <v>1.2251086750150564</v>
      </c>
      <c r="G14" s="21">
        <f>INDEX(Overview!$C$3:$CC$62, MATCH('Value element rating'!G$2, Overview!$B$3:$B$62,0), MATCH('Value element rating'!$D3, Overview!$C$2:$CC$2,0))</f>
        <v>1</v>
      </c>
      <c r="H14" s="21">
        <f>VALUE(INDEX(Overview!$C$3:$CC$62, MATCH('Value element rating'!H$2, Overview!$B$3:$B$62,0), MATCH('Value element rating'!$D3, Overview!$C$2:$CC$2,0)))</f>
        <v>1</v>
      </c>
      <c r="I14" s="22">
        <f t="shared" si="0"/>
        <v>10</v>
      </c>
      <c r="J14" s="23">
        <v>6.0344827586206895</v>
      </c>
      <c r="K14" s="23">
        <v>1.4245742398014514</v>
      </c>
      <c r="L14" s="22">
        <v>6</v>
      </c>
    </row>
    <row r="15" spans="2:12" s="14" customFormat="1" ht="28.05" customHeight="1" x14ac:dyDescent="0.3">
      <c r="B15" s="24"/>
      <c r="C15" s="25">
        <v>17</v>
      </c>
      <c r="D15" s="26" t="s">
        <v>413</v>
      </c>
      <c r="E15" s="20">
        <f>INDEX(Overview!$C$3:$CC$62, MATCH('Value element rating'!E$2, Overview!$B$3:$B$62,0), MATCH('Value element rating'!$D19, Overview!$C$2:$CC$2,0))</f>
        <v>5.7931034482758621</v>
      </c>
      <c r="F15" s="20">
        <f>INDEX(Overview!$C$3:$CC$62, MATCH('Value element rating'!F$2, Overview!$B$3:$B$62,0), MATCH('Value element rating'!$D19, Overview!$C$2:$CC$2,0))</f>
        <v>1.5237279549087517</v>
      </c>
      <c r="G15" s="21">
        <f>INDEX(Overview!$C$3:$CC$62, MATCH('Value element rating'!G$2, Overview!$B$3:$B$62,0), MATCH('Value element rating'!$D19, Overview!$C$2:$CC$2,0))</f>
        <v>8</v>
      </c>
      <c r="H15" s="21">
        <f>VALUE(INDEX(Overview!$C$3:$CC$62, MATCH('Value element rating'!H$2, Overview!$B$3:$B$62,0), MATCH('Value element rating'!$D19, Overview!$C$2:$CC$2,0)))</f>
        <v>17</v>
      </c>
      <c r="I15" s="22">
        <f t="shared" si="0"/>
        <v>13</v>
      </c>
      <c r="J15" s="23">
        <v>5.9655172413793105</v>
      </c>
      <c r="K15" s="23">
        <v>1.5752090091349453</v>
      </c>
      <c r="L15" s="22">
        <v>5</v>
      </c>
    </row>
    <row r="16" spans="2:12" s="14" customFormat="1" ht="28.05" customHeight="1" x14ac:dyDescent="0.3">
      <c r="B16" s="24"/>
      <c r="C16" s="25">
        <v>23</v>
      </c>
      <c r="D16" s="26" t="s">
        <v>419</v>
      </c>
      <c r="E16" s="20">
        <f>INDEX(Overview!$C$3:$CC$62, MATCH('Value element rating'!E$2, Overview!$B$3:$B$62,0), MATCH('Value element rating'!$D25, Overview!$C$2:$CC$2,0))</f>
        <v>5.3793103448275863</v>
      </c>
      <c r="F16" s="20">
        <f>INDEX(Overview!$C$3:$CC$62, MATCH('Value element rating'!F$2, Overview!$B$3:$B$62,0), MATCH('Value element rating'!$D25, Overview!$C$2:$CC$2,0))</f>
        <v>1.7428233287055273</v>
      </c>
      <c r="G16" s="21">
        <f>INDEX(Overview!$C$3:$CC$62, MATCH('Value element rating'!G$2, Overview!$B$3:$B$62,0), MATCH('Value element rating'!$D25, Overview!$C$2:$CC$2,0))</f>
        <v>8</v>
      </c>
      <c r="H16" s="21">
        <f>VALUE(INDEX(Overview!$C$3:$CC$62, MATCH('Value element rating'!H$2, Overview!$B$3:$B$62,0), MATCH('Value element rating'!$D25, Overview!$C$2:$CC$2,0)))</f>
        <v>23</v>
      </c>
      <c r="I16" s="22">
        <f t="shared" si="0"/>
        <v>14</v>
      </c>
      <c r="J16" s="23">
        <v>5.8965517241379306</v>
      </c>
      <c r="K16" s="23">
        <v>1.4927035850663299</v>
      </c>
      <c r="L16" s="22">
        <v>6</v>
      </c>
    </row>
    <row r="17" spans="2:12" s="14" customFormat="1" ht="28.05" customHeight="1" x14ac:dyDescent="0.3">
      <c r="B17" s="27"/>
      <c r="C17" s="28">
        <v>2</v>
      </c>
      <c r="D17" s="29" t="s">
        <v>280</v>
      </c>
      <c r="E17" s="20">
        <f>INDEX(Overview!$C$3:$CC$62, MATCH('Value element rating'!E$2, Overview!$B$3:$B$62,0), MATCH('Value element rating'!$D4, Overview!$C$2:$CC$2,0))</f>
        <v>6.2413793103448274</v>
      </c>
      <c r="F17" s="20">
        <f>INDEX(Overview!$C$3:$CC$62, MATCH('Value element rating'!F$2, Overview!$B$3:$B$62,0), MATCH('Value element rating'!$D4, Overview!$C$2:$CC$2,0))</f>
        <v>1.2903038926827946</v>
      </c>
      <c r="G17" s="21">
        <f>INDEX(Overview!$C$3:$CC$62, MATCH('Value element rating'!G$2, Overview!$B$3:$B$62,0), MATCH('Value element rating'!$D4, Overview!$C$2:$CC$2,0))</f>
        <v>1</v>
      </c>
      <c r="H17" s="21">
        <f>VALUE(INDEX(Overview!$C$3:$CC$62, MATCH('Value element rating'!H$2, Overview!$B$3:$B$62,0), MATCH('Value element rating'!$D4, Overview!$C$2:$CC$2,0)))</f>
        <v>2</v>
      </c>
      <c r="I17" s="22">
        <f t="shared" si="0"/>
        <v>14</v>
      </c>
      <c r="J17" s="23">
        <v>5.8965517241379306</v>
      </c>
      <c r="K17" s="23">
        <v>1.5595716766525209</v>
      </c>
      <c r="L17" s="22">
        <v>7</v>
      </c>
    </row>
    <row r="18" spans="2:12" s="14" customFormat="1" ht="28.05" customHeight="1" x14ac:dyDescent="0.3">
      <c r="B18" s="17"/>
      <c r="C18" s="18">
        <v>37</v>
      </c>
      <c r="D18" s="19" t="s">
        <v>309</v>
      </c>
      <c r="E18" s="20">
        <f>INDEX(Overview!$C$3:$CC$62, MATCH('Value element rating'!E$2, Overview!$B$3:$B$62,0), MATCH('Value element rating'!$D38, Overview!$C$2:$CC$2,0))</f>
        <v>4.8965517241379306</v>
      </c>
      <c r="F18" s="20">
        <f>INDEX(Overview!$C$3:$CC$62, MATCH('Value element rating'!F$2, Overview!$B$3:$B$62,0), MATCH('Value element rating'!$D38, Overview!$C$2:$CC$2,0))</f>
        <v>1.4418708668388636</v>
      </c>
      <c r="G18" s="21">
        <f>INDEX(Overview!$C$3:$CC$62, MATCH('Value element rating'!G$2, Overview!$B$3:$B$62,0), MATCH('Value element rating'!$D38, Overview!$C$2:$CC$2,0))</f>
        <v>6</v>
      </c>
      <c r="H18" s="21">
        <f>VALUE(INDEX(Overview!$C$3:$CC$62, MATCH('Value element rating'!H$2, Overview!$B$3:$B$62,0), MATCH('Value element rating'!$D38, Overview!$C$2:$CC$2,0)))</f>
        <v>36</v>
      </c>
      <c r="I18" s="22">
        <f t="shared" si="0"/>
        <v>16</v>
      </c>
      <c r="J18" s="23">
        <v>5.8620689655172411</v>
      </c>
      <c r="K18" s="23">
        <v>1.6837802304717882</v>
      </c>
      <c r="L18" s="22">
        <v>3</v>
      </c>
    </row>
    <row r="19" spans="2:12" s="14" customFormat="1" ht="28.05" customHeight="1" x14ac:dyDescent="0.3">
      <c r="B19" s="27"/>
      <c r="C19" s="28">
        <v>7</v>
      </c>
      <c r="D19" s="29" t="s">
        <v>285</v>
      </c>
      <c r="E19" s="20">
        <f>INDEX(Overview!$C$3:$CC$62, MATCH('Value element rating'!E$2, Overview!$B$3:$B$62,0), MATCH('Value element rating'!$D9, Overview!$C$2:$CC$2,0))</f>
        <v>6.1379310344827589</v>
      </c>
      <c r="F19" s="20">
        <f>INDEX(Overview!$C$3:$CC$62, MATCH('Value element rating'!F$2, Overview!$B$3:$B$62,0), MATCH('Value element rating'!$D9, Overview!$C$2:$CC$2,0))</f>
        <v>1.4005982933456111</v>
      </c>
      <c r="G19" s="21">
        <f>INDEX(Overview!$C$3:$CC$62, MATCH('Value element rating'!G$2, Overview!$B$3:$B$62,0), MATCH('Value element rating'!$D9, Overview!$C$2:$CC$2,0))</f>
        <v>2</v>
      </c>
      <c r="H19" s="21">
        <f>VALUE(INDEX(Overview!$C$3:$CC$62, MATCH('Value element rating'!H$2, Overview!$B$3:$B$62,0), MATCH('Value element rating'!$D9, Overview!$C$2:$CC$2,0)))</f>
        <v>5</v>
      </c>
      <c r="I19" s="22">
        <f t="shared" si="0"/>
        <v>17</v>
      </c>
      <c r="J19" s="23">
        <v>5.7931034482758621</v>
      </c>
      <c r="K19" s="23">
        <v>1.5237279549087517</v>
      </c>
      <c r="L19" s="22">
        <v>8</v>
      </c>
    </row>
    <row r="20" spans="2:12" s="14" customFormat="1" ht="28.05" customHeight="1" x14ac:dyDescent="0.3">
      <c r="B20" s="30"/>
      <c r="C20" s="31">
        <v>33</v>
      </c>
      <c r="D20" s="32" t="s">
        <v>304</v>
      </c>
      <c r="E20" s="20">
        <f>INDEX(Overview!$C$3:$CC$62, MATCH('Value element rating'!E$2, Overview!$B$3:$B$62,0), MATCH('Value element rating'!$D34, Overview!$C$2:$CC$2,0))</f>
        <v>4.9655172413793105</v>
      </c>
      <c r="F20" s="20">
        <f>INDEX(Overview!$C$3:$CC$62, MATCH('Value element rating'!F$2, Overview!$B$3:$B$62,0), MATCH('Value element rating'!$D34, Overview!$C$2:$CC$2,0))</f>
        <v>1.8502300285762516</v>
      </c>
      <c r="G20" s="21">
        <f>INDEX(Overview!$C$3:$CC$62, MATCH('Value element rating'!G$2, Overview!$B$3:$B$62,0), MATCH('Value element rating'!$D34, Overview!$C$2:$CC$2,0))</f>
        <v>10</v>
      </c>
      <c r="H20" s="21">
        <f>VALUE(INDEX(Overview!$C$3:$CC$62, MATCH('Value element rating'!H$2, Overview!$B$3:$B$62,0), MATCH('Value element rating'!$D34, Overview!$C$2:$CC$2,0)))</f>
        <v>32</v>
      </c>
      <c r="I20" s="22">
        <f t="shared" si="0"/>
        <v>18</v>
      </c>
      <c r="J20" s="23">
        <v>5.7241379310344831</v>
      </c>
      <c r="K20" s="23">
        <v>1.5967403771223341</v>
      </c>
      <c r="L20" s="22">
        <v>1</v>
      </c>
    </row>
    <row r="21" spans="2:12" s="14" customFormat="1" ht="28.05" customHeight="1" x14ac:dyDescent="0.3">
      <c r="B21" s="27"/>
      <c r="C21" s="28">
        <v>11</v>
      </c>
      <c r="D21" s="29" t="s">
        <v>289</v>
      </c>
      <c r="E21" s="20">
        <f>INDEX(Overview!$C$3:$CC$62, MATCH('Value element rating'!E$2, Overview!$B$3:$B$62,0), MATCH('Value element rating'!$D13, Overview!$C$2:$CC$2,0))</f>
        <v>6.0344827586206895</v>
      </c>
      <c r="F21" s="20">
        <f>INDEX(Overview!$C$3:$CC$62, MATCH('Value element rating'!F$2, Overview!$B$3:$B$62,0), MATCH('Value element rating'!$D13, Overview!$C$2:$CC$2,0))</f>
        <v>1.5374122295716148</v>
      </c>
      <c r="G21" s="21">
        <f>INDEX(Overview!$C$3:$CC$62, MATCH('Value element rating'!G$2, Overview!$B$3:$B$62,0), MATCH('Value element rating'!$D13, Overview!$C$2:$CC$2,0))</f>
        <v>4</v>
      </c>
      <c r="H21" s="21">
        <f>VALUE(INDEX(Overview!$C$3:$CC$62, MATCH('Value element rating'!H$2, Overview!$B$3:$B$62,0), MATCH('Value element rating'!$D13, Overview!$C$2:$CC$2,0)))</f>
        <v>10</v>
      </c>
      <c r="I21" s="22">
        <f t="shared" si="0"/>
        <v>19</v>
      </c>
      <c r="J21" s="23">
        <v>5.6896551724137927</v>
      </c>
      <c r="K21" s="23">
        <v>1.6090763063679723</v>
      </c>
      <c r="L21" s="22">
        <v>9</v>
      </c>
    </row>
    <row r="22" spans="2:12" s="14" customFormat="1" ht="28.05" customHeight="1" x14ac:dyDescent="0.3">
      <c r="B22" s="17"/>
      <c r="C22" s="18">
        <v>34</v>
      </c>
      <c r="D22" s="19" t="s">
        <v>306</v>
      </c>
      <c r="E22" s="20">
        <f>INDEX(Overview!$C$3:$CC$62, MATCH('Value element rating'!E$2, Overview!$B$3:$B$62,0), MATCH('Value element rating'!$D35, Overview!$C$2:$CC$2,0))</f>
        <v>4.9655172413793105</v>
      </c>
      <c r="F22" s="20">
        <f>INDEX(Overview!$C$3:$CC$62, MATCH('Value element rating'!F$2, Overview!$B$3:$B$62,0), MATCH('Value element rating'!$D35, Overview!$C$2:$CC$2,0))</f>
        <v>1.859339360402736</v>
      </c>
      <c r="G22" s="21">
        <f>INDEX(Overview!$C$3:$CC$62, MATCH('Value element rating'!G$2, Overview!$B$3:$B$62,0), MATCH('Value element rating'!$D35, Overview!$C$2:$CC$2,0))</f>
        <v>5</v>
      </c>
      <c r="H22" s="21">
        <f>VALUE(INDEX(Overview!$C$3:$CC$62, MATCH('Value element rating'!H$2, Overview!$B$3:$B$62,0), MATCH('Value element rating'!$D35, Overview!$C$2:$CC$2,0)))</f>
        <v>32</v>
      </c>
      <c r="I22" s="22">
        <f t="shared" si="0"/>
        <v>20</v>
      </c>
      <c r="J22" s="23">
        <v>5.6551724137931032</v>
      </c>
      <c r="K22" s="23">
        <v>1.6165366469207527</v>
      </c>
      <c r="L22" s="22">
        <v>4</v>
      </c>
    </row>
    <row r="23" spans="2:12" s="14" customFormat="1" ht="28.05" customHeight="1" x14ac:dyDescent="0.3">
      <c r="B23" s="24"/>
      <c r="C23" s="25">
        <v>18</v>
      </c>
      <c r="D23" s="26" t="s">
        <v>414</v>
      </c>
      <c r="E23" s="20">
        <f>INDEX(Overview!$C$3:$CC$62, MATCH('Value element rating'!E$2, Overview!$B$3:$B$62,0), MATCH('Value element rating'!$D20, Overview!$C$2:$CC$2,0))</f>
        <v>5.7241379310344831</v>
      </c>
      <c r="F23" s="20">
        <f>INDEX(Overview!$C$3:$CC$62, MATCH('Value element rating'!F$2, Overview!$B$3:$B$62,0), MATCH('Value element rating'!$D20, Overview!$C$2:$CC$2,0))</f>
        <v>1.5967403771223341</v>
      </c>
      <c r="G23" s="21">
        <f>INDEX(Overview!$C$3:$CC$62, MATCH('Value element rating'!G$2, Overview!$B$3:$B$62,0), MATCH('Value element rating'!$D20, Overview!$C$2:$CC$2,0))</f>
        <v>1</v>
      </c>
      <c r="H23" s="21">
        <f>VALUE(INDEX(Overview!$C$3:$CC$62, MATCH('Value element rating'!H$2, Overview!$B$3:$B$62,0), MATCH('Value element rating'!$D20, Overview!$C$2:$CC$2,0)))</f>
        <v>18</v>
      </c>
      <c r="I23" s="22">
        <f t="shared" si="0"/>
        <v>21</v>
      </c>
      <c r="J23" s="23">
        <v>5.5517241379310347</v>
      </c>
      <c r="K23" s="23">
        <v>1.3749088448151046</v>
      </c>
      <c r="L23" s="22">
        <v>7</v>
      </c>
    </row>
    <row r="24" spans="2:12" s="14" customFormat="1" ht="28.05" customHeight="1" x14ac:dyDescent="0.3">
      <c r="B24" s="17"/>
      <c r="C24" s="18">
        <v>42</v>
      </c>
      <c r="D24" s="19" t="s">
        <v>314</v>
      </c>
      <c r="E24" s="20">
        <f>INDEX(Overview!$C$3:$CC$62, MATCH('Value element rating'!E$2, Overview!$B$3:$B$62,0), MATCH('Value element rating'!$D43, Overview!$C$2:$CC$2,0))</f>
        <v>4.3448275862068968</v>
      </c>
      <c r="F24" s="20">
        <f>INDEX(Overview!$C$3:$CC$62, MATCH('Value element rating'!F$2, Overview!$B$3:$B$62,0), MATCH('Value element rating'!$D43, Overview!$C$2:$CC$2,0))</f>
        <v>1.9505929442671008</v>
      </c>
      <c r="G24" s="21">
        <f>INDEX(Overview!$C$3:$CC$62, MATCH('Value element rating'!G$2, Overview!$B$3:$B$62,0), MATCH('Value element rating'!$D43, Overview!$C$2:$CC$2,0))</f>
        <v>9</v>
      </c>
      <c r="H24" s="21">
        <f>VALUE(INDEX(Overview!$C$3:$CC$62, MATCH('Value element rating'!H$2, Overview!$B$3:$B$62,0), MATCH('Value element rating'!$D43, Overview!$C$2:$CC$2,0)))</f>
        <v>41</v>
      </c>
      <c r="I24" s="22">
        <f t="shared" si="0"/>
        <v>21</v>
      </c>
      <c r="J24" s="23">
        <v>5.5517241379310347</v>
      </c>
      <c r="K24" s="23">
        <v>1.4613255526290125</v>
      </c>
      <c r="L24" s="22">
        <v>5</v>
      </c>
    </row>
    <row r="25" spans="2:12" s="14" customFormat="1" ht="28.05" customHeight="1" x14ac:dyDescent="0.3">
      <c r="B25" s="24"/>
      <c r="C25" s="25">
        <v>15</v>
      </c>
      <c r="D25" s="26" t="s">
        <v>411</v>
      </c>
      <c r="E25" s="20">
        <f>INDEX(Overview!$C$3:$CC$62, MATCH('Value element rating'!E$2, Overview!$B$3:$B$62,0), MATCH('Value element rating'!$D17, Overview!$C$2:$CC$2,0))</f>
        <v>5.8965517241379306</v>
      </c>
      <c r="F25" s="20">
        <f>INDEX(Overview!$C$3:$CC$62, MATCH('Value element rating'!F$2, Overview!$B$3:$B$62,0), MATCH('Value element rating'!$D17, Overview!$C$2:$CC$2,0))</f>
        <v>1.5595716766525209</v>
      </c>
      <c r="G25" s="21">
        <f>INDEX(Overview!$C$3:$CC$62, MATCH('Value element rating'!G$2, Overview!$B$3:$B$62,0), MATCH('Value element rating'!$D17, Overview!$C$2:$CC$2,0))</f>
        <v>7</v>
      </c>
      <c r="H25" s="21">
        <f>VALUE(INDEX(Overview!$C$3:$CC$62, MATCH('Value element rating'!H$2, Overview!$B$3:$B$62,0), MATCH('Value element rating'!$D17, Overview!$C$2:$CC$2,0)))</f>
        <v>14</v>
      </c>
      <c r="I25" s="22">
        <f t="shared" si="0"/>
        <v>23</v>
      </c>
      <c r="J25" s="23">
        <v>5.3793103448275863</v>
      </c>
      <c r="K25" s="23">
        <v>1.7428233287055273</v>
      </c>
      <c r="L25" s="22">
        <v>8</v>
      </c>
    </row>
    <row r="26" spans="2:12" s="14" customFormat="1" ht="28.05" customHeight="1" x14ac:dyDescent="0.3">
      <c r="B26" s="27"/>
      <c r="C26" s="28">
        <v>10</v>
      </c>
      <c r="D26" s="29" t="s">
        <v>288</v>
      </c>
      <c r="E26" s="20">
        <f>INDEX(Overview!$C$3:$CC$62, MATCH('Value element rating'!E$2, Overview!$B$3:$B$62,0), MATCH('Value element rating'!$D12, Overview!$C$2:$CC$2,0))</f>
        <v>6.0344827586206895</v>
      </c>
      <c r="F26" s="20">
        <f>INDEX(Overview!$C$3:$CC$62, MATCH('Value element rating'!F$2, Overview!$B$3:$B$62,0), MATCH('Value element rating'!$D12, Overview!$C$2:$CC$2,0))</f>
        <v>1.5664144371616049</v>
      </c>
      <c r="G26" s="21">
        <f>INDEX(Overview!$C$3:$CC$62, MATCH('Value element rating'!G$2, Overview!$B$3:$B$62,0), MATCH('Value element rating'!$D12, Overview!$C$2:$CC$2,0))</f>
        <v>5</v>
      </c>
      <c r="H26" s="21">
        <f>VALUE(INDEX(Overview!$C$3:$CC$62, MATCH('Value element rating'!H$2, Overview!$B$3:$B$62,0), MATCH('Value element rating'!$D12, Overview!$C$2:$CC$2,0)))</f>
        <v>10</v>
      </c>
      <c r="I26" s="22">
        <f t="shared" si="0"/>
        <v>24</v>
      </c>
      <c r="J26" s="23">
        <v>5.3448275862068968</v>
      </c>
      <c r="K26" s="23">
        <v>1.9366067315793813</v>
      </c>
      <c r="L26" s="22">
        <v>10</v>
      </c>
    </row>
    <row r="27" spans="2:12" s="14" customFormat="1" ht="28.05" customHeight="1" x14ac:dyDescent="0.3">
      <c r="B27" s="17"/>
      <c r="C27" s="18">
        <v>45</v>
      </c>
      <c r="D27" s="19" t="s">
        <v>317</v>
      </c>
      <c r="E27" s="20">
        <f>INDEX(Overview!$C$3:$CC$62, MATCH('Value element rating'!E$2, Overview!$B$3:$B$62,0), MATCH('Value element rating'!$D46, Overview!$C$2:$CC$2,0))</f>
        <v>4.1034482758620694</v>
      </c>
      <c r="F27" s="20">
        <f>INDEX(Overview!$C$3:$CC$62, MATCH('Value element rating'!F$2, Overview!$B$3:$B$62,0), MATCH('Value element rating'!$D46, Overview!$C$2:$CC$2,0))</f>
        <v>1.969515574104113</v>
      </c>
      <c r="G27" s="21">
        <f>INDEX(Overview!$C$3:$CC$62, MATCH('Value element rating'!G$2, Overview!$B$3:$B$62,0), MATCH('Value element rating'!$D46, Overview!$C$2:$CC$2,0))</f>
        <v>10</v>
      </c>
      <c r="H27" s="21">
        <f>VALUE(INDEX(Overview!$C$3:$CC$62, MATCH('Value element rating'!H$2, Overview!$B$3:$B$62,0), MATCH('Value element rating'!$D46, Overview!$C$2:$CC$2,0)))</f>
        <v>44</v>
      </c>
      <c r="I27" s="22">
        <f t="shared" si="0"/>
        <v>24</v>
      </c>
      <c r="J27" s="23">
        <v>5.3448275862068968</v>
      </c>
      <c r="K27" s="23">
        <v>1.6013029454149683</v>
      </c>
      <c r="L27" s="22">
        <v>6</v>
      </c>
    </row>
    <row r="28" spans="2:12" s="14" customFormat="1" ht="28.05" customHeight="1" x14ac:dyDescent="0.3">
      <c r="B28" s="17"/>
      <c r="C28" s="18">
        <v>47</v>
      </c>
      <c r="D28" s="19" t="s">
        <v>319</v>
      </c>
      <c r="E28" s="20">
        <f>INDEX(Overview!$C$3:$CC$62, MATCH('Value element rating'!E$2, Overview!$B$3:$B$62,0), MATCH('Value element rating'!$D48, Overview!$C$2:$CC$2,0))</f>
        <v>3.4137931034482758</v>
      </c>
      <c r="F28" s="20">
        <f>INDEX(Overview!$C$3:$CC$62, MATCH('Value element rating'!F$2, Overview!$B$3:$B$62,0), MATCH('Value element rating'!$D48, Overview!$C$2:$CC$2,0))</f>
        <v>1.9883797899164806</v>
      </c>
      <c r="G28" s="21">
        <f>INDEX(Overview!$C$3:$CC$62, MATCH('Value element rating'!G$2, Overview!$B$3:$B$62,0), MATCH('Value element rating'!$D48, Overview!$C$2:$CC$2,0))</f>
        <v>13</v>
      </c>
      <c r="H28" s="21">
        <f>VALUE(INDEX(Overview!$C$3:$CC$62, MATCH('Value element rating'!H$2, Overview!$B$3:$B$62,0), MATCH('Value element rating'!$D48, Overview!$C$2:$CC$2,0)))</f>
        <v>46</v>
      </c>
      <c r="I28" s="22">
        <f t="shared" si="0"/>
        <v>26</v>
      </c>
      <c r="J28" s="23">
        <v>5.1724137931034484</v>
      </c>
      <c r="K28" s="23">
        <v>1.3693877523912965</v>
      </c>
      <c r="L28" s="22">
        <v>7</v>
      </c>
    </row>
    <row r="29" spans="2:12" s="14" customFormat="1" ht="28.05" customHeight="1" x14ac:dyDescent="0.3">
      <c r="B29" s="24"/>
      <c r="C29" s="25">
        <v>21</v>
      </c>
      <c r="D29" s="26" t="s">
        <v>417</v>
      </c>
      <c r="E29" s="20">
        <f>INDEX(Overview!$C$3:$CC$62, MATCH('Value element rating'!E$2, Overview!$B$3:$B$62,0), MATCH('Value element rating'!$D23, Overview!$C$2:$CC$2,0))</f>
        <v>5.5517241379310347</v>
      </c>
      <c r="F29" s="20">
        <f>INDEX(Overview!$C$3:$CC$62, MATCH('Value element rating'!F$2, Overview!$B$3:$B$62,0), MATCH('Value element rating'!$D23, Overview!$C$2:$CC$2,0))</f>
        <v>1.3749088448151046</v>
      </c>
      <c r="G29" s="21">
        <f>INDEX(Overview!$C$3:$CC$62, MATCH('Value element rating'!G$2, Overview!$B$3:$B$62,0), MATCH('Value element rating'!$D23, Overview!$C$2:$CC$2,0))</f>
        <v>7</v>
      </c>
      <c r="H29" s="21">
        <f>VALUE(INDEX(Overview!$C$3:$CC$62, MATCH('Value element rating'!H$2, Overview!$B$3:$B$62,0), MATCH('Value element rating'!$D23, Overview!$C$2:$CC$2,0)))</f>
        <v>21</v>
      </c>
      <c r="I29" s="22">
        <f t="shared" si="0"/>
        <v>27</v>
      </c>
      <c r="J29" s="23">
        <v>5.1379310344827589</v>
      </c>
      <c r="K29" s="23">
        <v>1.6763533123442347</v>
      </c>
      <c r="L29" s="22">
        <v>9</v>
      </c>
    </row>
    <row r="30" spans="2:12" s="14" customFormat="1" ht="28.05" customHeight="1" x14ac:dyDescent="0.3">
      <c r="B30" s="30"/>
      <c r="C30" s="31">
        <v>29</v>
      </c>
      <c r="D30" s="32" t="s">
        <v>300</v>
      </c>
      <c r="E30" s="20">
        <f>INDEX(Overview!$C$3:$CC$62, MATCH('Value element rating'!E$2, Overview!$B$3:$B$62,0), MATCH('Value element rating'!$D30, Overview!$C$2:$CC$2,0))</f>
        <v>5.1379310344827589</v>
      </c>
      <c r="F30" s="20">
        <f>INDEX(Overview!$C$3:$CC$62, MATCH('Value element rating'!F$2, Overview!$B$3:$B$62,0), MATCH('Value element rating'!$D30, Overview!$C$2:$CC$2,0))</f>
        <v>1.9776057164530796</v>
      </c>
      <c r="G30" s="21">
        <f>INDEX(Overview!$C$3:$CC$62, MATCH('Value element rating'!G$2, Overview!$B$3:$B$62,0), MATCH('Value element rating'!$D30, Overview!$C$2:$CC$2,0))</f>
        <v>2</v>
      </c>
      <c r="H30" s="21">
        <f>VALUE(INDEX(Overview!$C$3:$CC$62, MATCH('Value element rating'!H$2, Overview!$B$3:$B$62,0), MATCH('Value element rating'!$D30, Overview!$C$2:$CC$2,0)))</f>
        <v>27</v>
      </c>
      <c r="I30" s="22">
        <f t="shared" si="0"/>
        <v>27</v>
      </c>
      <c r="J30" s="23">
        <v>5.1379310344827589</v>
      </c>
      <c r="K30" s="23">
        <v>1.9776057164530796</v>
      </c>
      <c r="L30" s="22">
        <v>2</v>
      </c>
    </row>
    <row r="31" spans="2:12" s="14" customFormat="1" ht="28.05" customHeight="1" x14ac:dyDescent="0.3">
      <c r="B31" s="27"/>
      <c r="C31" s="28">
        <v>9</v>
      </c>
      <c r="D31" s="29" t="s">
        <v>287</v>
      </c>
      <c r="E31" s="20">
        <f>INDEX(Overview!$C$3:$CC$62, MATCH('Value element rating'!E$2, Overview!$B$3:$B$62,0), MATCH('Value element rating'!$D11, Overview!$C$2:$CC$2,0))</f>
        <v>6.1034482758620694</v>
      </c>
      <c r="F31" s="20">
        <f>INDEX(Overview!$C$3:$CC$62, MATCH('Value element rating'!F$2, Overview!$B$3:$B$62,0), MATCH('Value element rating'!$D11, Overview!$C$2:$CC$2,0))</f>
        <v>1.3367825261730648</v>
      </c>
      <c r="G31" s="21">
        <f>INDEX(Overview!$C$3:$CC$62, MATCH('Value element rating'!G$2, Overview!$B$3:$B$62,0), MATCH('Value element rating'!$D11, Overview!$C$2:$CC$2,0))</f>
        <v>3</v>
      </c>
      <c r="H31" s="21">
        <f>VALUE(INDEX(Overview!$C$3:$CC$62, MATCH('Value element rating'!H$2, Overview!$B$3:$B$62,0), MATCH('Value element rating'!$D11, Overview!$C$2:$CC$2,0)))</f>
        <v>8</v>
      </c>
      <c r="I31" s="22">
        <f t="shared" si="0"/>
        <v>29</v>
      </c>
      <c r="J31" s="23">
        <v>5.0344827586206895</v>
      </c>
      <c r="K31" s="23">
        <v>1.8483022030685601</v>
      </c>
      <c r="L31" s="22">
        <v>11</v>
      </c>
    </row>
    <row r="32" spans="2:12" s="14" customFormat="1" ht="28.05" customHeight="1" x14ac:dyDescent="0.3">
      <c r="B32" s="30"/>
      <c r="C32" s="31">
        <v>31</v>
      </c>
      <c r="D32" s="32" t="s">
        <v>302</v>
      </c>
      <c r="E32" s="20">
        <f>INDEX(Overview!$C$3:$CC$62, MATCH('Value element rating'!E$2, Overview!$B$3:$B$62,0), MATCH('Value element rating'!$D32, Overview!$C$2:$CC$2,0))</f>
        <v>5.0344827586206895</v>
      </c>
      <c r="F32" s="20">
        <f>INDEX(Overview!$C$3:$CC$62, MATCH('Value element rating'!F$2, Overview!$B$3:$B$62,0), MATCH('Value element rating'!$D32, Overview!$C$2:$CC$2,0))</f>
        <v>1.930298013304699</v>
      </c>
      <c r="G32" s="21">
        <f>INDEX(Overview!$C$3:$CC$62, MATCH('Value element rating'!G$2, Overview!$B$3:$B$62,0), MATCH('Value element rating'!$D32, Overview!$C$2:$CC$2,0))</f>
        <v>3</v>
      </c>
      <c r="H32" s="21">
        <f>VALUE(INDEX(Overview!$C$3:$CC$62, MATCH('Value element rating'!H$2, Overview!$B$3:$B$62,0), MATCH('Value element rating'!$D32, Overview!$C$2:$CC$2,0)))</f>
        <v>29</v>
      </c>
      <c r="I32" s="22">
        <f t="shared" si="0"/>
        <v>29</v>
      </c>
      <c r="J32" s="23">
        <v>5.0344827586206895</v>
      </c>
      <c r="K32" s="23">
        <v>1.930298013304699</v>
      </c>
      <c r="L32" s="22">
        <v>3</v>
      </c>
    </row>
    <row r="33" spans="2:12" s="14" customFormat="1" ht="28.05" customHeight="1" x14ac:dyDescent="0.3">
      <c r="B33" s="30"/>
      <c r="C33" s="31">
        <v>32</v>
      </c>
      <c r="D33" s="32" t="s">
        <v>303</v>
      </c>
      <c r="E33" s="20">
        <f>INDEX(Overview!$C$3:$CC$62, MATCH('Value element rating'!E$2, Overview!$B$3:$B$62,0), MATCH('Value element rating'!$D33, Overview!$C$2:$CC$2,0))</f>
        <v>5.0344827586206895</v>
      </c>
      <c r="F33" s="20">
        <f>INDEX(Overview!$C$3:$CC$62, MATCH('Value element rating'!F$2, Overview!$B$3:$B$62,0), MATCH('Value element rating'!$D33, Overview!$C$2:$CC$2,0))</f>
        <v>1.6818357317441643</v>
      </c>
      <c r="G33" s="21">
        <f>INDEX(Overview!$C$3:$CC$62, MATCH('Value element rating'!G$2, Overview!$B$3:$B$62,0), MATCH('Value element rating'!$D33, Overview!$C$2:$CC$2,0))</f>
        <v>3</v>
      </c>
      <c r="H33" s="21">
        <f>VALUE(INDEX(Overview!$C$3:$CC$62, MATCH('Value element rating'!H$2, Overview!$B$3:$B$62,0), MATCH('Value element rating'!$D33, Overview!$C$2:$CC$2,0)))</f>
        <v>29</v>
      </c>
      <c r="I33" s="22">
        <f t="shared" si="0"/>
        <v>29</v>
      </c>
      <c r="J33" s="23">
        <v>5.0344827586206895</v>
      </c>
      <c r="K33" s="23">
        <v>1.6818357317441643</v>
      </c>
      <c r="L33" s="22">
        <v>4</v>
      </c>
    </row>
    <row r="34" spans="2:12" s="14" customFormat="1" ht="28.05" customHeight="1" x14ac:dyDescent="0.3">
      <c r="B34" s="24"/>
      <c r="C34" s="25">
        <v>22</v>
      </c>
      <c r="D34" s="26" t="s">
        <v>418</v>
      </c>
      <c r="E34" s="20">
        <f>INDEX(Overview!$C$3:$CC$62, MATCH('Value element rating'!E$2, Overview!$B$3:$B$62,0), MATCH('Value element rating'!$D24, Overview!$C$2:$CC$2,0))</f>
        <v>5.5517241379310347</v>
      </c>
      <c r="F34" s="20">
        <f>INDEX(Overview!$C$3:$CC$62, MATCH('Value element rating'!F$2, Overview!$B$3:$B$62,0), MATCH('Value element rating'!$D24, Overview!$C$2:$CC$2,0))</f>
        <v>1.4613255526290125</v>
      </c>
      <c r="G34" s="21">
        <f>INDEX(Overview!$C$3:$CC$62, MATCH('Value element rating'!G$2, Overview!$B$3:$B$62,0), MATCH('Value element rating'!$D24, Overview!$C$2:$CC$2,0))</f>
        <v>5</v>
      </c>
      <c r="H34" s="21">
        <f>VALUE(INDEX(Overview!$C$3:$CC$62, MATCH('Value element rating'!H$2, Overview!$B$3:$B$62,0), MATCH('Value element rating'!$D24, Overview!$C$2:$CC$2,0)))</f>
        <v>21</v>
      </c>
      <c r="I34" s="22">
        <f t="shared" si="0"/>
        <v>32</v>
      </c>
      <c r="J34" s="23">
        <v>4.9655172413793105</v>
      </c>
      <c r="K34" s="23">
        <v>1.8502300285762516</v>
      </c>
      <c r="L34" s="22">
        <v>10</v>
      </c>
    </row>
    <row r="35" spans="2:12" s="14" customFormat="1" ht="28.05" customHeight="1" x14ac:dyDescent="0.3">
      <c r="B35" s="30"/>
      <c r="C35" s="31">
        <v>25</v>
      </c>
      <c r="D35" s="32" t="s">
        <v>296</v>
      </c>
      <c r="E35" s="20">
        <f>INDEX(Overview!$C$3:$CC$62, MATCH('Value element rating'!E$2, Overview!$B$3:$B$62,0), MATCH('Value element rating'!$D27, Overview!$C$2:$CC$2,0))</f>
        <v>5.3448275862068968</v>
      </c>
      <c r="F35" s="20">
        <f>INDEX(Overview!$C$3:$CC$62, MATCH('Value element rating'!F$2, Overview!$B$3:$B$62,0), MATCH('Value element rating'!$D27, Overview!$C$2:$CC$2,0))</f>
        <v>1.6013029454149683</v>
      </c>
      <c r="G35" s="21">
        <f>INDEX(Overview!$C$3:$CC$62, MATCH('Value element rating'!G$2, Overview!$B$3:$B$62,0), MATCH('Value element rating'!$D27, Overview!$C$2:$CC$2,0))</f>
        <v>6</v>
      </c>
      <c r="H35" s="21">
        <f>VALUE(INDEX(Overview!$C$3:$CC$62, MATCH('Value element rating'!H$2, Overview!$B$3:$B$62,0), MATCH('Value element rating'!$D27, Overview!$C$2:$CC$2,0)))</f>
        <v>24</v>
      </c>
      <c r="I35" s="22">
        <f t="shared" si="0"/>
        <v>32</v>
      </c>
      <c r="J35" s="23">
        <v>4.9655172413793105</v>
      </c>
      <c r="K35" s="23">
        <v>1.859339360402736</v>
      </c>
      <c r="L35" s="22">
        <v>4</v>
      </c>
    </row>
    <row r="36" spans="2:12" s="14" customFormat="1" ht="28.05" customHeight="1" x14ac:dyDescent="0.3">
      <c r="B36" s="24"/>
      <c r="C36" s="25">
        <v>12</v>
      </c>
      <c r="D36" s="26" t="s">
        <v>292</v>
      </c>
      <c r="E36" s="20">
        <f>INDEX(Overview!$C$3:$CC$62, MATCH('Value element rating'!E$2, Overview!$B$3:$B$62,0), MATCH('Value element rating'!$D14, Overview!$C$2:$CC$2,0))</f>
        <v>6.0344827586206895</v>
      </c>
      <c r="F36" s="20">
        <f>INDEX(Overview!$C$3:$CC$62, MATCH('Value element rating'!F$2, Overview!$B$3:$B$62,0), MATCH('Value element rating'!$D14, Overview!$C$2:$CC$2,0))</f>
        <v>1.4245742398014514</v>
      </c>
      <c r="G36" s="21">
        <f>INDEX(Overview!$C$3:$CC$62, MATCH('Value element rating'!G$2, Overview!$B$3:$B$62,0), MATCH('Value element rating'!$D14, Overview!$C$2:$CC$2,0))</f>
        <v>5</v>
      </c>
      <c r="H36" s="21">
        <f>VALUE(INDEX(Overview!$C$3:$CC$62, MATCH('Value element rating'!H$2, Overview!$B$3:$B$62,0), MATCH('Value element rating'!$D14, Overview!$C$2:$CC$2,0)))</f>
        <v>10</v>
      </c>
      <c r="I36" s="22">
        <f t="shared" si="0"/>
        <v>32</v>
      </c>
      <c r="J36" s="23">
        <v>4.9655172413793105</v>
      </c>
      <c r="K36" s="23">
        <v>1.4665005577625956</v>
      </c>
      <c r="L36" s="22">
        <v>11</v>
      </c>
    </row>
    <row r="37" spans="2:12" s="14" customFormat="1" ht="28.05" customHeight="1" x14ac:dyDescent="0.3">
      <c r="B37" s="24"/>
      <c r="C37" s="25">
        <v>20</v>
      </c>
      <c r="D37" s="26" t="s">
        <v>416</v>
      </c>
      <c r="E37" s="20">
        <f>INDEX(Overview!$C$3:$CC$62, MATCH('Value element rating'!E$2, Overview!$B$3:$B$62,0), MATCH('Value element rating'!$D22, Overview!$C$2:$CC$2,0))</f>
        <v>5.6551724137931032</v>
      </c>
      <c r="F37" s="20">
        <f>INDEX(Overview!$C$3:$CC$62, MATCH('Value element rating'!F$2, Overview!$B$3:$B$62,0), MATCH('Value element rating'!$D22, Overview!$C$2:$CC$2,0))</f>
        <v>1.6165366469207527</v>
      </c>
      <c r="G37" s="21">
        <f>INDEX(Overview!$C$3:$CC$62, MATCH('Value element rating'!G$2, Overview!$B$3:$B$62,0), MATCH('Value element rating'!$D22, Overview!$C$2:$CC$2,0))</f>
        <v>4</v>
      </c>
      <c r="H37" s="21">
        <f>VALUE(INDEX(Overview!$C$3:$CC$62, MATCH('Value element rating'!H$2, Overview!$B$3:$B$62,0), MATCH('Value element rating'!$D22, Overview!$C$2:$CC$2,0)))</f>
        <v>20</v>
      </c>
      <c r="I37" s="22">
        <f t="shared" si="0"/>
        <v>35</v>
      </c>
      <c r="J37" s="23">
        <v>4.931034482758621</v>
      </c>
      <c r="K37" s="23">
        <v>1.6329931618554521</v>
      </c>
      <c r="L37" s="22">
        <v>11</v>
      </c>
    </row>
    <row r="38" spans="2:12" s="14" customFormat="1" ht="28.05" customHeight="1" x14ac:dyDescent="0.3">
      <c r="B38" s="30"/>
      <c r="C38" s="31">
        <v>26</v>
      </c>
      <c r="D38" s="32" t="s">
        <v>297</v>
      </c>
      <c r="E38" s="20" t="e">
        <f>INDEX(Overview!$C$3:$CC$62, MATCH('Value element rating'!E$2, Overview!$B$3:$B$62,0), MATCH('Value element rating'!#REF!, Overview!$C$2:$CC$2,0))</f>
        <v>#REF!</v>
      </c>
      <c r="F38" s="20" t="e">
        <f>INDEX(Overview!$C$3:$CC$62, MATCH('Value element rating'!F$2, Overview!$B$3:$B$62,0), MATCH('Value element rating'!#REF!, Overview!$C$2:$CC$2,0))</f>
        <v>#REF!</v>
      </c>
      <c r="G38" s="21" t="e">
        <f>INDEX(Overview!$C$3:$CC$62, MATCH('Value element rating'!G$2, Overview!$B$3:$B$62,0), MATCH('Value element rating'!#REF!, Overview!$C$2:$CC$2,0))</f>
        <v>#REF!</v>
      </c>
      <c r="H38" s="21" t="e">
        <f>VALUE(INDEX(Overview!$C$3:$CC$62, MATCH('Value element rating'!H$2, Overview!$B$3:$B$62,0), MATCH('Value element rating'!#REF!, Overview!$C$2:$CC$2,0)))</f>
        <v>#REF!</v>
      </c>
      <c r="I38" s="22">
        <f t="shared" si="0"/>
        <v>36</v>
      </c>
      <c r="J38" s="23">
        <v>4.8965517241379306</v>
      </c>
      <c r="K38" s="23">
        <v>1.4418708668388636</v>
      </c>
      <c r="L38" s="22">
        <v>6</v>
      </c>
    </row>
    <row r="39" spans="2:12" s="14" customFormat="1" ht="28.05" customHeight="1" x14ac:dyDescent="0.3">
      <c r="B39" s="30"/>
      <c r="C39" s="31">
        <v>27</v>
      </c>
      <c r="D39" s="32" t="s">
        <v>298</v>
      </c>
      <c r="E39" s="20">
        <f>INDEX(Overview!$C$3:$CC$62, MATCH('Value element rating'!E$2, Overview!$B$3:$B$62,0), MATCH('Value element rating'!$D28, Overview!$C$2:$CC$2,0))</f>
        <v>5.1724137931034484</v>
      </c>
      <c r="F39" s="20">
        <f>INDEX(Overview!$C$3:$CC$62, MATCH('Value element rating'!F$2, Overview!$B$3:$B$62,0), MATCH('Value element rating'!$D28, Overview!$C$2:$CC$2,0))</f>
        <v>1.3693877523912965</v>
      </c>
      <c r="G39" s="21">
        <f>INDEX(Overview!$C$3:$CC$62, MATCH('Value element rating'!G$2, Overview!$B$3:$B$62,0), MATCH('Value element rating'!$D28, Overview!$C$2:$CC$2,0))</f>
        <v>7</v>
      </c>
      <c r="H39" s="21">
        <f>VALUE(INDEX(Overview!$C$3:$CC$62, MATCH('Value element rating'!H$2, Overview!$B$3:$B$62,0), MATCH('Value element rating'!$D28, Overview!$C$2:$CC$2,0)))</f>
        <v>26</v>
      </c>
      <c r="I39" s="22">
        <f t="shared" si="0"/>
        <v>37</v>
      </c>
      <c r="J39" s="23">
        <v>4.8620689655172411</v>
      </c>
      <c r="K39" s="23">
        <v>2.2405731559640922</v>
      </c>
      <c r="L39" s="22">
        <v>6</v>
      </c>
    </row>
    <row r="40" spans="2:12" s="14" customFormat="1" ht="28.05" customHeight="1" x14ac:dyDescent="0.3">
      <c r="B40" s="30"/>
      <c r="C40" s="31">
        <v>30</v>
      </c>
      <c r="D40" s="32" t="s">
        <v>301</v>
      </c>
      <c r="E40" s="20">
        <f>INDEX(Overview!$C$3:$CC$62, MATCH('Value element rating'!E$2, Overview!$B$3:$B$62,0), MATCH('Value element rating'!$D31, Overview!$C$2:$CC$2,0))</f>
        <v>5.0344827586206895</v>
      </c>
      <c r="F40" s="20">
        <f>INDEX(Overview!$C$3:$CC$62, MATCH('Value element rating'!F$2, Overview!$B$3:$B$62,0), MATCH('Value element rating'!$D31, Overview!$C$2:$CC$2,0))</f>
        <v>1.8483022030685601</v>
      </c>
      <c r="G40" s="21">
        <f>INDEX(Overview!$C$3:$CC$62, MATCH('Value element rating'!G$2, Overview!$B$3:$B$62,0), MATCH('Value element rating'!$D31, Overview!$C$2:$CC$2,0))</f>
        <v>11</v>
      </c>
      <c r="H40" s="21">
        <f>VALUE(INDEX(Overview!$C$3:$CC$62, MATCH('Value element rating'!H$2, Overview!$B$3:$B$62,0), MATCH('Value element rating'!$D31, Overview!$C$2:$CC$2,0)))</f>
        <v>29</v>
      </c>
      <c r="I40" s="22">
        <f t="shared" si="0"/>
        <v>38</v>
      </c>
      <c r="J40" s="23">
        <v>4.6206896551724137</v>
      </c>
      <c r="K40" s="23">
        <v>2.1820505351194606</v>
      </c>
      <c r="L40" s="22">
        <v>8</v>
      </c>
    </row>
    <row r="41" spans="2:12" s="14" customFormat="1" ht="28.05" customHeight="1" x14ac:dyDescent="0.3">
      <c r="B41" s="17"/>
      <c r="C41" s="18">
        <v>39</v>
      </c>
      <c r="D41" s="19" t="s">
        <v>311</v>
      </c>
      <c r="E41" s="20">
        <f>INDEX(Overview!$C$3:$CC$62, MATCH('Value element rating'!E$2, Overview!$B$3:$B$62,0), MATCH('Value element rating'!$D40, Overview!$C$2:$CC$2,0))</f>
        <v>4.6206896551724137</v>
      </c>
      <c r="F41" s="20">
        <f>INDEX(Overview!$C$3:$CC$62, MATCH('Value element rating'!F$2, Overview!$B$3:$B$62,0), MATCH('Value element rating'!$D40, Overview!$C$2:$CC$2,0))</f>
        <v>2.1820505351194606</v>
      </c>
      <c r="G41" s="21">
        <f>INDEX(Overview!$C$3:$CC$62, MATCH('Value element rating'!G$2, Overview!$B$3:$B$62,0), MATCH('Value element rating'!$D40, Overview!$C$2:$CC$2,0))</f>
        <v>8</v>
      </c>
      <c r="H41" s="21">
        <f>VALUE(INDEX(Overview!$C$3:$CC$62, MATCH('Value element rating'!H$2, Overview!$B$3:$B$62,0), MATCH('Value element rating'!$D40, Overview!$C$2:$CC$2,0)))</f>
        <v>38</v>
      </c>
      <c r="I41" s="22">
        <f t="shared" si="0"/>
        <v>39</v>
      </c>
      <c r="J41" s="23">
        <v>4.4827586206896548</v>
      </c>
      <c r="K41" s="23">
        <v>1.5515503143297078</v>
      </c>
      <c r="L41" s="22">
        <v>8</v>
      </c>
    </row>
    <row r="42" spans="2:12" s="14" customFormat="1" ht="28.05" customHeight="1" x14ac:dyDescent="0.3">
      <c r="B42" s="30"/>
      <c r="C42" s="31">
        <v>24</v>
      </c>
      <c r="D42" s="32" t="s">
        <v>295</v>
      </c>
      <c r="E42" s="20">
        <f>INDEX(Overview!$C$3:$CC$62, MATCH('Value element rating'!E$2, Overview!$B$3:$B$62,0), MATCH('Value element rating'!$D26, Overview!$C$2:$CC$2,0))</f>
        <v>5.3448275862068968</v>
      </c>
      <c r="F42" s="20">
        <f>INDEX(Overview!$C$3:$CC$62, MATCH('Value element rating'!F$2, Overview!$B$3:$B$62,0), MATCH('Value element rating'!$D26, Overview!$C$2:$CC$2,0))</f>
        <v>1.9366067315793813</v>
      </c>
      <c r="G42" s="21">
        <f>INDEX(Overview!$C$3:$CC$62, MATCH('Value element rating'!G$2, Overview!$B$3:$B$62,0), MATCH('Value element rating'!$D26, Overview!$C$2:$CC$2,0))</f>
        <v>10</v>
      </c>
      <c r="H42" s="21">
        <f>VALUE(INDEX(Overview!$C$3:$CC$62, MATCH('Value element rating'!H$2, Overview!$B$3:$B$62,0), MATCH('Value element rating'!$D26, Overview!$C$2:$CC$2,0)))</f>
        <v>24</v>
      </c>
      <c r="I42" s="22">
        <f t="shared" si="0"/>
        <v>40</v>
      </c>
      <c r="J42" s="23">
        <v>4.4482758620689653</v>
      </c>
      <c r="K42" s="23">
        <v>1.8140441842802526</v>
      </c>
      <c r="L42" s="22">
        <v>9</v>
      </c>
    </row>
    <row r="43" spans="2:12" s="14" customFormat="1" ht="28.05" customHeight="1" x14ac:dyDescent="0.3">
      <c r="B43" s="17"/>
      <c r="C43" s="18">
        <v>46</v>
      </c>
      <c r="D43" s="19" t="s">
        <v>318</v>
      </c>
      <c r="E43" s="20">
        <f>INDEX(Overview!$C$3:$CC$62, MATCH('Value element rating'!E$2, Overview!$B$3:$B$62,0), MATCH('Value element rating'!$D47, Overview!$C$2:$CC$2,0))</f>
        <v>3.9310344827586206</v>
      </c>
      <c r="F43" s="20">
        <f>INDEX(Overview!$C$3:$CC$62, MATCH('Value element rating'!F$2, Overview!$B$3:$B$62,0), MATCH('Value element rating'!$D47, Overview!$C$2:$CC$2,0))</f>
        <v>1.7471647518856743</v>
      </c>
      <c r="G43" s="21">
        <f>INDEX(Overview!$C$3:$CC$62, MATCH('Value element rating'!G$2, Overview!$B$3:$B$62,0), MATCH('Value element rating'!$D47, Overview!$C$2:$CC$2,0))</f>
        <v>12</v>
      </c>
      <c r="H43" s="21">
        <f>VALUE(INDEX(Overview!$C$3:$CC$62, MATCH('Value element rating'!H$2, Overview!$B$3:$B$62,0), MATCH('Value element rating'!$D47, Overview!$C$2:$CC$2,0)))</f>
        <v>45</v>
      </c>
      <c r="I43" s="22">
        <f t="shared" si="0"/>
        <v>41</v>
      </c>
      <c r="J43" s="23">
        <v>4.3448275862068968</v>
      </c>
      <c r="K43" s="23">
        <v>1.9505929442671008</v>
      </c>
      <c r="L43" s="22">
        <v>9</v>
      </c>
    </row>
    <row r="44" spans="2:12" s="14" customFormat="1" ht="28.05" customHeight="1" x14ac:dyDescent="0.3">
      <c r="B44" s="17"/>
      <c r="C44" s="18">
        <v>43</v>
      </c>
      <c r="D44" s="19" t="s">
        <v>315</v>
      </c>
      <c r="E44" s="20">
        <f>INDEX(Overview!$C$3:$CC$62, MATCH('Value element rating'!E$2, Overview!$B$3:$B$62,0), MATCH('Value element rating'!$D44, Overview!$C$2:$CC$2,0))</f>
        <v>4.2758620689655169</v>
      </c>
      <c r="F44" s="20">
        <f>INDEX(Overview!$C$3:$CC$62, MATCH('Value element rating'!F$2, Overview!$B$3:$B$62,0), MATCH('Value element rating'!$D44, Overview!$C$2:$CC$2,0))</f>
        <v>1.7325653035872253</v>
      </c>
      <c r="G44" s="21">
        <f>INDEX(Overview!$C$3:$CC$62, MATCH('Value element rating'!G$2, Overview!$B$3:$B$62,0), MATCH('Value element rating'!$D44, Overview!$C$2:$CC$2,0))</f>
        <v>10</v>
      </c>
      <c r="H44" s="21">
        <f>VALUE(INDEX(Overview!$C$3:$CC$62, MATCH('Value element rating'!H$2, Overview!$B$3:$B$62,0), MATCH('Value element rating'!$D44, Overview!$C$2:$CC$2,0)))</f>
        <v>42</v>
      </c>
      <c r="I44" s="22">
        <f t="shared" si="0"/>
        <v>42</v>
      </c>
      <c r="J44" s="23">
        <v>4.2758620689655169</v>
      </c>
      <c r="K44" s="23">
        <v>1.7325653035872253</v>
      </c>
      <c r="L44" s="22">
        <v>10</v>
      </c>
    </row>
    <row r="45" spans="2:12" s="14" customFormat="1" ht="28.05" customHeight="1" x14ac:dyDescent="0.3">
      <c r="B45" s="17"/>
      <c r="C45" s="18">
        <v>48</v>
      </c>
      <c r="D45" s="19" t="s">
        <v>320</v>
      </c>
      <c r="E45" s="20">
        <f>INDEX(Overview!$C$3:$CC$62, MATCH('Value element rating'!E$2, Overview!$B$3:$B$62,0), MATCH('Value element rating'!$D49, Overview!$C$2:$CC$2,0))</f>
        <v>3.2413793103448274</v>
      </c>
      <c r="F45" s="20">
        <f>INDEX(Overview!$C$3:$CC$62, MATCH('Value element rating'!F$2, Overview!$B$3:$B$62,0), MATCH('Value element rating'!$D49, Overview!$C$2:$CC$2,0))</f>
        <v>2.1899543781214073</v>
      </c>
      <c r="G45" s="21">
        <f>INDEX(Overview!$C$3:$CC$62, MATCH('Value element rating'!G$2, Overview!$B$3:$B$62,0), MATCH('Value element rating'!$D49, Overview!$C$2:$CC$2,0))</f>
        <v>14</v>
      </c>
      <c r="H45" s="21">
        <f>VALUE(INDEX(Overview!$C$3:$CC$62, MATCH('Value element rating'!H$2, Overview!$B$3:$B$62,0), MATCH('Value element rating'!$D49, Overview!$C$2:$CC$2,0)))</f>
        <v>47</v>
      </c>
      <c r="I45" s="22">
        <f t="shared" si="0"/>
        <v>43</v>
      </c>
      <c r="J45" s="23">
        <v>4.2068965517241379</v>
      </c>
      <c r="K45" s="23">
        <v>1.7805144562893216</v>
      </c>
      <c r="L45" s="22">
        <v>11</v>
      </c>
    </row>
    <row r="46" spans="2:12" s="14" customFormat="1" ht="28.05" customHeight="1" x14ac:dyDescent="0.3">
      <c r="B46" s="30"/>
      <c r="C46" s="31">
        <v>28</v>
      </c>
      <c r="D46" s="32" t="s">
        <v>299</v>
      </c>
      <c r="E46" s="20">
        <f>INDEX(Overview!$C$3:$CC$62, MATCH('Value element rating'!E$2, Overview!$B$3:$B$62,0), MATCH('Value element rating'!$D29, Overview!$C$2:$CC$2,0))</f>
        <v>5.1379310344827589</v>
      </c>
      <c r="F46" s="20">
        <f>INDEX(Overview!$C$3:$CC$62, MATCH('Value element rating'!F$2, Overview!$B$3:$B$62,0), MATCH('Value element rating'!$D29, Overview!$C$2:$CC$2,0))</f>
        <v>1.6763533123442347</v>
      </c>
      <c r="G46" s="21">
        <f>INDEX(Overview!$C$3:$CC$62, MATCH('Value element rating'!G$2, Overview!$B$3:$B$62,0), MATCH('Value element rating'!$D29, Overview!$C$2:$CC$2,0))</f>
        <v>9</v>
      </c>
      <c r="H46" s="21">
        <f>VALUE(INDEX(Overview!$C$3:$CC$62, MATCH('Value element rating'!H$2, Overview!$B$3:$B$62,0), MATCH('Value element rating'!$D29, Overview!$C$2:$CC$2,0)))</f>
        <v>27</v>
      </c>
      <c r="I46" s="22">
        <f t="shared" si="0"/>
        <v>44</v>
      </c>
      <c r="J46" s="23">
        <v>4.1034482758620694</v>
      </c>
      <c r="K46" s="23">
        <v>1.969515574104113</v>
      </c>
      <c r="L46" s="22">
        <v>10</v>
      </c>
    </row>
    <row r="47" spans="2:12" s="14" customFormat="1" ht="28.05" customHeight="1" x14ac:dyDescent="0.3">
      <c r="B47" s="17"/>
      <c r="C47" s="18">
        <v>38</v>
      </c>
      <c r="D47" s="19" t="s">
        <v>310</v>
      </c>
      <c r="E47" s="20">
        <f>INDEX(Overview!$C$3:$CC$62, MATCH('Value element rating'!E$2, Overview!$B$3:$B$62,0), MATCH('Value element rating'!$D39, Overview!$C$2:$CC$2,0))</f>
        <v>4.8620689655172411</v>
      </c>
      <c r="F47" s="20">
        <f>INDEX(Overview!$C$3:$CC$62, MATCH('Value element rating'!F$2, Overview!$B$3:$B$62,0), MATCH('Value element rating'!$D39, Overview!$C$2:$CC$2,0))</f>
        <v>2.2405731559640922</v>
      </c>
      <c r="G47" s="21">
        <f>INDEX(Overview!$C$3:$CC$62, MATCH('Value element rating'!G$2, Overview!$B$3:$B$62,0), MATCH('Value element rating'!$D39, Overview!$C$2:$CC$2,0))</f>
        <v>7</v>
      </c>
      <c r="H47" s="21">
        <f>VALUE(INDEX(Overview!$C$3:$CC$62, MATCH('Value element rating'!H$2, Overview!$B$3:$B$62,0), MATCH('Value element rating'!$D39, Overview!$C$2:$CC$2,0)))</f>
        <v>37</v>
      </c>
      <c r="I47" s="22">
        <f t="shared" si="0"/>
        <v>45</v>
      </c>
      <c r="J47" s="23">
        <v>3.9310344827586206</v>
      </c>
      <c r="K47" s="23">
        <v>1.7471647518856743</v>
      </c>
      <c r="L47" s="22">
        <v>12</v>
      </c>
    </row>
    <row r="48" spans="2:12" s="14" customFormat="1" ht="28.05" customHeight="1" x14ac:dyDescent="0.3">
      <c r="B48" s="17"/>
      <c r="C48" s="18">
        <v>40</v>
      </c>
      <c r="D48" s="19" t="s">
        <v>312</v>
      </c>
      <c r="E48" s="20">
        <f>INDEX(Overview!$C$3:$CC$62, MATCH('Value element rating'!E$2, Overview!$B$3:$B$62,0), MATCH('Value element rating'!$D41, Overview!$C$2:$CC$2,0))</f>
        <v>4.4827586206896548</v>
      </c>
      <c r="F48" s="20">
        <f>INDEX(Overview!$C$3:$CC$62, MATCH('Value element rating'!F$2, Overview!$B$3:$B$62,0), MATCH('Value element rating'!$D41, Overview!$C$2:$CC$2,0))</f>
        <v>1.5515503143297078</v>
      </c>
      <c r="G48" s="21">
        <f>INDEX(Overview!$C$3:$CC$62, MATCH('Value element rating'!G$2, Overview!$B$3:$B$62,0), MATCH('Value element rating'!$D41, Overview!$C$2:$CC$2,0))</f>
        <v>8</v>
      </c>
      <c r="H48" s="21">
        <f>VALUE(INDEX(Overview!$C$3:$CC$62, MATCH('Value element rating'!H$2, Overview!$B$3:$B$62,0), MATCH('Value element rating'!$D41, Overview!$C$2:$CC$2,0)))</f>
        <v>39</v>
      </c>
      <c r="I48" s="22">
        <f t="shared" si="0"/>
        <v>46</v>
      </c>
      <c r="J48" s="23">
        <v>3.4137931034482758</v>
      </c>
      <c r="K48" s="23">
        <v>1.9883797899164806</v>
      </c>
      <c r="L48" s="22">
        <v>13</v>
      </c>
    </row>
    <row r="49" spans="2:12" s="14" customFormat="1" ht="28.05" customHeight="1" x14ac:dyDescent="0.3">
      <c r="B49" s="17"/>
      <c r="C49" s="18">
        <v>41</v>
      </c>
      <c r="D49" s="19" t="s">
        <v>313</v>
      </c>
      <c r="E49" s="20">
        <f>INDEX(Overview!$C$3:$CC$62, MATCH('Value element rating'!E$2, Overview!$B$3:$B$62,0), MATCH('Value element rating'!$D42, Overview!$C$2:$CC$2,0))</f>
        <v>4.4482758620689653</v>
      </c>
      <c r="F49" s="20">
        <f>INDEX(Overview!$C$3:$CC$62, MATCH('Value element rating'!F$2, Overview!$B$3:$B$62,0), MATCH('Value element rating'!$D42, Overview!$C$2:$CC$2,0))</f>
        <v>1.8140441842802526</v>
      </c>
      <c r="G49" s="21">
        <f>INDEX(Overview!$C$3:$CC$62, MATCH('Value element rating'!G$2, Overview!$B$3:$B$62,0), MATCH('Value element rating'!$D42, Overview!$C$2:$CC$2,0))</f>
        <v>9</v>
      </c>
      <c r="H49" s="21">
        <f>VALUE(INDEX(Overview!$C$3:$CC$62, MATCH('Value element rating'!H$2, Overview!$B$3:$B$62,0), MATCH('Value element rating'!$D42, Overview!$C$2:$CC$2,0)))</f>
        <v>40</v>
      </c>
      <c r="I49" s="22">
        <f t="shared" si="0"/>
        <v>47</v>
      </c>
      <c r="J49" s="23">
        <v>3.2413793103448274</v>
      </c>
      <c r="K49" s="23">
        <v>2.1899543781214073</v>
      </c>
      <c r="L49" s="22">
        <v>14</v>
      </c>
    </row>
    <row r="50" spans="2:12" s="14" customFormat="1" ht="28.05" customHeight="1" x14ac:dyDescent="0.3">
      <c r="B50" s="17"/>
      <c r="C50" s="18">
        <v>35</v>
      </c>
      <c r="D50" s="19" t="s">
        <v>307</v>
      </c>
      <c r="E50" s="20">
        <f>INDEX(Overview!$C$3:$CC$62, MATCH('Value element rating'!E$2, Overview!$B$3:$B$62,0), MATCH('Value element rating'!$D36, Overview!$C$2:$CC$2,0))</f>
        <v>4.9655172413793105</v>
      </c>
      <c r="F50" s="20">
        <f>INDEX(Overview!$C$3:$CC$62, MATCH('Value element rating'!F$2, Overview!$B$3:$B$62,0), MATCH('Value element rating'!$D36, Overview!$C$2:$CC$2,0))</f>
        <v>1.4665005577625956</v>
      </c>
      <c r="G50" s="21">
        <f>INDEX(Overview!$C$3:$CC$62, MATCH('Value element rating'!G$2, Overview!$B$3:$B$62,0), MATCH('Value element rating'!$D36, Overview!$C$2:$CC$2,0))</f>
        <v>10</v>
      </c>
      <c r="H50" s="21">
        <f>VALUE(INDEX(Overview!$C$3:$CC$62, MATCH('Value element rating'!H$2, Overview!$B$3:$B$62,0), MATCH('Value element rating'!$D36, Overview!$C$2:$CC$2,0)))</f>
        <v>32</v>
      </c>
      <c r="I50" s="22">
        <f t="shared" si="0"/>
        <v>48</v>
      </c>
      <c r="J50" s="23">
        <v>2.8275862068965516</v>
      </c>
      <c r="K50" s="23">
        <v>2.132843080923474</v>
      </c>
      <c r="L50" s="22">
        <v>15</v>
      </c>
    </row>
    <row r="51" spans="2:12" s="14" customFormat="1" ht="28.05" customHeight="1" x14ac:dyDescent="0.3">
      <c r="B51" s="33"/>
      <c r="C51" s="33"/>
      <c r="D51" s="34" t="s">
        <v>429</v>
      </c>
      <c r="E51" s="35">
        <v>5.2363505747126444</v>
      </c>
      <c r="F51" s="35">
        <v>1.7482127385526129</v>
      </c>
      <c r="G51" s="36"/>
      <c r="H51" s="36"/>
      <c r="I51" s="37" t="s">
        <v>432</v>
      </c>
      <c r="J51" s="38">
        <v>5.2363505747126444</v>
      </c>
      <c r="K51" s="38">
        <v>1.7482127385526129</v>
      </c>
      <c r="L51" s="37" t="s">
        <v>432</v>
      </c>
    </row>
  </sheetData>
  <autoFilter ref="B2:L49" xr:uid="{DE69AD3C-B734-498E-AB55-D79656D6C3A3}">
    <sortState xmlns:xlrd2="http://schemas.microsoft.com/office/spreadsheetml/2017/richdata2" ref="B3:L50">
      <sortCondition descending="1" ref="J2:J49"/>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CB40-17E9-4565-AEBA-09D215E3AA87}">
  <dimension ref="B2:L11"/>
  <sheetViews>
    <sheetView workbookViewId="0"/>
  </sheetViews>
  <sheetFormatPr defaultRowHeight="14.4" x14ac:dyDescent="0.3"/>
  <cols>
    <col min="2" max="2" width="12.5546875" bestFit="1" customWidth="1"/>
    <col min="3" max="3" width="12" bestFit="1" customWidth="1"/>
    <col min="5" max="5" width="18.21875" bestFit="1" customWidth="1"/>
    <col min="6" max="6" width="15" bestFit="1" customWidth="1"/>
    <col min="7" max="7" width="14.33203125" customWidth="1"/>
    <col min="8" max="8" width="38.6640625" bestFit="1" customWidth="1"/>
    <col min="9" max="10" width="12.6640625" bestFit="1" customWidth="1"/>
    <col min="11" max="11" width="12.5546875" bestFit="1" customWidth="1"/>
    <col min="12" max="12" width="12" bestFit="1" customWidth="1"/>
  </cols>
  <sheetData>
    <row r="2" spans="2:12" x14ac:dyDescent="0.3">
      <c r="B2" s="10" t="s">
        <v>261</v>
      </c>
      <c r="C2" t="s">
        <v>266</v>
      </c>
      <c r="E2" s="10" t="s">
        <v>261</v>
      </c>
      <c r="F2" t="s">
        <v>266</v>
      </c>
      <c r="H2" s="10" t="s">
        <v>261</v>
      </c>
      <c r="I2" t="s">
        <v>266</v>
      </c>
      <c r="K2" s="10" t="s">
        <v>261</v>
      </c>
      <c r="L2" t="s">
        <v>266</v>
      </c>
    </row>
    <row r="4" spans="2:12" x14ac:dyDescent="0.3">
      <c r="B4" s="10" t="s">
        <v>425</v>
      </c>
      <c r="C4" t="s">
        <v>426</v>
      </c>
      <c r="E4" s="10" t="s">
        <v>425</v>
      </c>
      <c r="F4" t="s">
        <v>427</v>
      </c>
      <c r="H4" s="10" t="s">
        <v>425</v>
      </c>
      <c r="I4" t="s">
        <v>428</v>
      </c>
      <c r="K4" s="10" t="s">
        <v>425</v>
      </c>
      <c r="L4" t="s">
        <v>426</v>
      </c>
    </row>
    <row r="5" spans="2:12" x14ac:dyDescent="0.3">
      <c r="B5" s="11" t="s">
        <v>182</v>
      </c>
      <c r="C5">
        <v>1</v>
      </c>
      <c r="E5" s="11" t="s">
        <v>274</v>
      </c>
      <c r="F5">
        <v>16</v>
      </c>
      <c r="G5" s="12"/>
      <c r="H5" s="11" t="s">
        <v>199</v>
      </c>
      <c r="I5">
        <v>9</v>
      </c>
      <c r="K5" s="11" t="s">
        <v>182</v>
      </c>
      <c r="L5">
        <v>1</v>
      </c>
    </row>
    <row r="6" spans="2:12" x14ac:dyDescent="0.3">
      <c r="B6" s="11" t="s">
        <v>188</v>
      </c>
      <c r="C6">
        <v>3</v>
      </c>
      <c r="E6" s="11" t="s">
        <v>273</v>
      </c>
      <c r="F6">
        <v>11</v>
      </c>
      <c r="G6" s="12"/>
      <c r="H6" s="11" t="s">
        <v>193</v>
      </c>
      <c r="I6">
        <v>7</v>
      </c>
      <c r="K6" s="11" t="s">
        <v>188</v>
      </c>
      <c r="L6">
        <v>3</v>
      </c>
    </row>
    <row r="7" spans="2:12" x14ac:dyDescent="0.3">
      <c r="B7" s="11" t="s">
        <v>172</v>
      </c>
      <c r="C7">
        <v>9</v>
      </c>
      <c r="E7" s="11" t="s">
        <v>272</v>
      </c>
      <c r="F7">
        <v>2</v>
      </c>
      <c r="G7" s="12"/>
      <c r="H7" s="11" t="s">
        <v>173</v>
      </c>
      <c r="I7">
        <v>2</v>
      </c>
      <c r="K7" s="11" t="s">
        <v>172</v>
      </c>
      <c r="L7">
        <v>9</v>
      </c>
    </row>
    <row r="8" spans="2:12" x14ac:dyDescent="0.3">
      <c r="B8" s="11" t="s">
        <v>206</v>
      </c>
      <c r="C8">
        <v>9</v>
      </c>
      <c r="E8" s="11" t="s">
        <v>424</v>
      </c>
      <c r="F8">
        <v>29</v>
      </c>
      <c r="H8" s="11" t="s">
        <v>183</v>
      </c>
      <c r="I8">
        <v>8</v>
      </c>
      <c r="K8" s="11" t="s">
        <v>206</v>
      </c>
      <c r="L8">
        <v>9</v>
      </c>
    </row>
    <row r="9" spans="2:12" x14ac:dyDescent="0.3">
      <c r="B9" s="11" t="s">
        <v>223</v>
      </c>
      <c r="C9">
        <v>5</v>
      </c>
      <c r="H9" s="11" t="s">
        <v>214</v>
      </c>
      <c r="I9">
        <v>3</v>
      </c>
      <c r="K9" s="11" t="s">
        <v>223</v>
      </c>
      <c r="L9">
        <v>5</v>
      </c>
    </row>
    <row r="10" spans="2:12" x14ac:dyDescent="0.3">
      <c r="B10" s="11" t="s">
        <v>235</v>
      </c>
      <c r="C10">
        <v>2</v>
      </c>
      <c r="H10" s="11" t="s">
        <v>424</v>
      </c>
      <c r="I10">
        <v>29</v>
      </c>
      <c r="K10" s="11" t="s">
        <v>235</v>
      </c>
      <c r="L10">
        <v>2</v>
      </c>
    </row>
    <row r="11" spans="2:12" x14ac:dyDescent="0.3">
      <c r="B11" s="11" t="s">
        <v>424</v>
      </c>
      <c r="C11">
        <v>29</v>
      </c>
      <c r="K11" s="11" t="s">
        <v>424</v>
      </c>
      <c r="L11">
        <v>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12A7E-C1AE-433C-985A-B058064BEB84}">
  <dimension ref="B1:CC36"/>
  <sheetViews>
    <sheetView workbookViewId="0">
      <pane xSplit="2" ySplit="2" topLeftCell="E3" activePane="bottomRight" state="frozen"/>
      <selection pane="topRight" activeCell="C1" sqref="C1"/>
      <selection pane="bottomLeft" activeCell="A3" sqref="A3"/>
      <selection pane="bottomRight"/>
    </sheetView>
  </sheetViews>
  <sheetFormatPr defaultRowHeight="14.4" x14ac:dyDescent="0.3"/>
  <cols>
    <col min="2" max="2" width="11.109375" customWidth="1"/>
    <col min="3" max="3" width="11.21875" customWidth="1"/>
    <col min="4" max="4" width="12" customWidth="1"/>
    <col min="6" max="6" width="8.88671875" customWidth="1"/>
    <col min="7" max="7" width="10.5546875" customWidth="1"/>
    <col min="21" max="22" width="8.88671875" customWidth="1"/>
    <col min="35" max="36" width="8.88671875" customWidth="1"/>
    <col min="47" max="48" width="8.88671875" customWidth="1"/>
    <col min="64" max="65" width="8.88671875" customWidth="1"/>
  </cols>
  <sheetData>
    <row r="1" spans="2:81" x14ac:dyDescent="0.3">
      <c r="B1" s="44" t="s">
        <v>277</v>
      </c>
      <c r="C1" s="44"/>
      <c r="D1" s="44"/>
      <c r="E1" s="44"/>
      <c r="G1" s="44" t="s">
        <v>276</v>
      </c>
      <c r="H1" s="44"/>
      <c r="I1" s="44"/>
      <c r="J1" s="45" t="s">
        <v>278</v>
      </c>
      <c r="K1" s="45"/>
      <c r="L1" s="45"/>
      <c r="M1" s="45"/>
      <c r="N1" s="45"/>
      <c r="O1" s="45"/>
      <c r="P1" s="45"/>
      <c r="Q1" s="45"/>
      <c r="R1" s="45"/>
      <c r="S1" s="45"/>
      <c r="T1" s="45"/>
      <c r="U1" s="45"/>
      <c r="V1" s="45"/>
      <c r="W1" s="46" t="s">
        <v>293</v>
      </c>
      <c r="X1" s="46"/>
      <c r="Y1" s="46"/>
      <c r="Z1" s="46"/>
      <c r="AA1" s="46"/>
      <c r="AB1" s="46"/>
      <c r="AC1" s="46"/>
      <c r="AD1" s="46"/>
      <c r="AE1" s="46"/>
      <c r="AF1" s="46"/>
      <c r="AG1" s="46"/>
      <c r="AH1" s="46"/>
      <c r="AI1" s="46"/>
      <c r="AJ1" s="46"/>
      <c r="AK1" s="47" t="s">
        <v>294</v>
      </c>
      <c r="AL1" s="47"/>
      <c r="AM1" s="47"/>
      <c r="AN1" s="47"/>
      <c r="AO1" s="47"/>
      <c r="AP1" s="47"/>
      <c r="AQ1" s="47"/>
      <c r="AR1" s="47"/>
      <c r="AS1" s="47"/>
      <c r="AT1" s="47"/>
      <c r="AU1" s="47"/>
      <c r="AV1" s="47"/>
      <c r="AW1" s="48" t="s">
        <v>305</v>
      </c>
      <c r="AX1" s="48"/>
      <c r="AY1" s="48"/>
      <c r="AZ1" s="48"/>
      <c r="BA1" s="48"/>
      <c r="BB1" s="48"/>
      <c r="BC1" s="48"/>
      <c r="BD1" s="48"/>
      <c r="BE1" s="48"/>
      <c r="BF1" s="48"/>
      <c r="BG1" s="48"/>
      <c r="BH1" s="48"/>
      <c r="BI1" s="48"/>
      <c r="BJ1" s="48"/>
      <c r="BK1" s="48"/>
      <c r="BL1" s="48"/>
      <c r="BM1" s="48"/>
      <c r="BN1" s="44" t="s">
        <v>321</v>
      </c>
      <c r="BO1" s="44"/>
      <c r="BP1" s="44"/>
      <c r="BQ1" s="44"/>
      <c r="BR1" t="s">
        <v>323</v>
      </c>
    </row>
    <row r="2" spans="2:81" x14ac:dyDescent="0.3">
      <c r="B2" t="s">
        <v>260</v>
      </c>
      <c r="C2" t="s">
        <v>263</v>
      </c>
      <c r="D2" t="s">
        <v>267</v>
      </c>
      <c r="E2" t="s">
        <v>261</v>
      </c>
      <c r="F2" t="s">
        <v>262</v>
      </c>
      <c r="G2" t="s">
        <v>270</v>
      </c>
      <c r="H2" t="s">
        <v>271</v>
      </c>
      <c r="I2" t="s">
        <v>275</v>
      </c>
      <c r="J2" t="s">
        <v>279</v>
      </c>
      <c r="K2" t="s">
        <v>280</v>
      </c>
      <c r="L2" t="s">
        <v>281</v>
      </c>
      <c r="M2" t="s">
        <v>282</v>
      </c>
      <c r="N2" t="s">
        <v>283</v>
      </c>
      <c r="O2" t="s">
        <v>284</v>
      </c>
      <c r="P2" t="s">
        <v>285</v>
      </c>
      <c r="Q2" t="s">
        <v>286</v>
      </c>
      <c r="R2" t="s">
        <v>287</v>
      </c>
      <c r="S2" t="s">
        <v>288</v>
      </c>
      <c r="T2" t="s">
        <v>289</v>
      </c>
      <c r="U2" t="s">
        <v>290</v>
      </c>
      <c r="V2" t="s">
        <v>291</v>
      </c>
      <c r="W2" t="s">
        <v>292</v>
      </c>
      <c r="X2" t="s">
        <v>409</v>
      </c>
      <c r="Y2" t="s">
        <v>410</v>
      </c>
      <c r="Z2" t="s">
        <v>411</v>
      </c>
      <c r="AA2" t="s">
        <v>412</v>
      </c>
      <c r="AB2" t="s">
        <v>413</v>
      </c>
      <c r="AC2" t="s">
        <v>414</v>
      </c>
      <c r="AD2" t="s">
        <v>415</v>
      </c>
      <c r="AE2" t="s">
        <v>416</v>
      </c>
      <c r="AF2" t="s">
        <v>417</v>
      </c>
      <c r="AG2" t="s">
        <v>418</v>
      </c>
      <c r="AH2" t="s">
        <v>419</v>
      </c>
      <c r="AI2" t="s">
        <v>290</v>
      </c>
      <c r="AJ2" t="s">
        <v>291</v>
      </c>
      <c r="AK2" t="s">
        <v>295</v>
      </c>
      <c r="AL2" t="s">
        <v>296</v>
      </c>
      <c r="AM2" t="s">
        <v>297</v>
      </c>
      <c r="AN2" t="s">
        <v>298</v>
      </c>
      <c r="AO2" t="s">
        <v>299</v>
      </c>
      <c r="AP2" t="s">
        <v>300</v>
      </c>
      <c r="AQ2" t="s">
        <v>301</v>
      </c>
      <c r="AR2" t="s">
        <v>302</v>
      </c>
      <c r="AS2" t="s">
        <v>303</v>
      </c>
      <c r="AT2" t="s">
        <v>304</v>
      </c>
      <c r="AU2" t="s">
        <v>290</v>
      </c>
      <c r="AV2" t="s">
        <v>291</v>
      </c>
      <c r="AW2" t="s">
        <v>306</v>
      </c>
      <c r="AX2" t="s">
        <v>307</v>
      </c>
      <c r="AY2" t="s">
        <v>308</v>
      </c>
      <c r="AZ2" t="s">
        <v>309</v>
      </c>
      <c r="BA2" t="s">
        <v>310</v>
      </c>
      <c r="BB2" t="s">
        <v>311</v>
      </c>
      <c r="BC2" t="s">
        <v>312</v>
      </c>
      <c r="BD2" t="s">
        <v>313</v>
      </c>
      <c r="BE2" t="s">
        <v>314</v>
      </c>
      <c r="BF2" t="s">
        <v>315</v>
      </c>
      <c r="BG2" t="s">
        <v>316</v>
      </c>
      <c r="BH2" t="s">
        <v>317</v>
      </c>
      <c r="BI2" t="s">
        <v>318</v>
      </c>
      <c r="BJ2" t="s">
        <v>319</v>
      </c>
      <c r="BK2" t="s">
        <v>320</v>
      </c>
      <c r="BL2" t="s">
        <v>290</v>
      </c>
      <c r="BM2" t="s">
        <v>291</v>
      </c>
      <c r="BN2" s="6" t="s">
        <v>278</v>
      </c>
      <c r="BO2" s="6" t="s">
        <v>293</v>
      </c>
      <c r="BP2" s="6" t="s">
        <v>294</v>
      </c>
      <c r="BQ2" s="6" t="s">
        <v>305</v>
      </c>
      <c r="BR2" s="6" t="s">
        <v>322</v>
      </c>
      <c r="BS2" s="6" t="s">
        <v>324</v>
      </c>
      <c r="BT2" s="6" t="s">
        <v>325</v>
      </c>
      <c r="BU2" s="6" t="s">
        <v>327</v>
      </c>
      <c r="BV2" s="6" t="s">
        <v>326</v>
      </c>
      <c r="BW2" s="6" t="s">
        <v>330</v>
      </c>
      <c r="BY2" s="6" t="s">
        <v>374</v>
      </c>
      <c r="BZ2" s="6" t="s">
        <v>375</v>
      </c>
      <c r="CA2" s="6" t="s">
        <v>376</v>
      </c>
      <c r="CB2" s="6" t="s">
        <v>377</v>
      </c>
      <c r="CC2" s="6" t="s">
        <v>330</v>
      </c>
    </row>
    <row r="3" spans="2:81" x14ac:dyDescent="0.3">
      <c r="B3">
        <v>2</v>
      </c>
      <c r="C3">
        <f>'Raw Data'!E4</f>
        <v>100</v>
      </c>
      <c r="D3" s="4" t="str">
        <f>'Raw Data'!R4</f>
        <v>Ich stimme zu</v>
      </c>
      <c r="E3" t="s">
        <v>266</v>
      </c>
      <c r="G3" s="4" t="s">
        <v>273</v>
      </c>
      <c r="H3" s="4" t="str">
        <f>'Raw Data'!U4</f>
        <v>&lt;20</v>
      </c>
      <c r="I3" s="4" t="str">
        <f>'Raw Data'!V4</f>
        <v>Lebensmittelproduktion (z. B. Landwirtschaft)</v>
      </c>
      <c r="J3" s="5">
        <v>4</v>
      </c>
      <c r="K3" s="5">
        <v>4</v>
      </c>
      <c r="L3" s="5">
        <v>4</v>
      </c>
      <c r="M3" s="5">
        <v>4</v>
      </c>
      <c r="N3" s="5">
        <v>5</v>
      </c>
      <c r="O3" s="5">
        <v>4</v>
      </c>
      <c r="P3" s="5">
        <v>5</v>
      </c>
      <c r="Q3" s="5">
        <v>4</v>
      </c>
      <c r="R3" s="5">
        <v>4</v>
      </c>
      <c r="S3" s="5">
        <v>4</v>
      </c>
      <c r="T3" s="5">
        <v>4</v>
      </c>
      <c r="W3" s="5">
        <v>5</v>
      </c>
      <c r="X3" s="5">
        <v>5</v>
      </c>
      <c r="Y3" s="5">
        <v>6</v>
      </c>
      <c r="Z3" s="5">
        <v>5</v>
      </c>
      <c r="AA3" s="5">
        <v>6</v>
      </c>
      <c r="AB3" s="5">
        <v>5</v>
      </c>
      <c r="AC3" s="5">
        <v>5</v>
      </c>
      <c r="AD3" s="5">
        <v>6</v>
      </c>
      <c r="AE3" s="5">
        <v>5</v>
      </c>
      <c r="AF3" s="5">
        <v>6</v>
      </c>
      <c r="AG3" s="5">
        <v>5</v>
      </c>
      <c r="AH3" s="5">
        <v>7</v>
      </c>
      <c r="AK3" s="5">
        <v>4</v>
      </c>
      <c r="AL3" s="5">
        <v>4</v>
      </c>
      <c r="AM3" s="5">
        <v>4</v>
      </c>
      <c r="AN3" s="5">
        <v>3</v>
      </c>
      <c r="AO3" s="5">
        <v>4</v>
      </c>
      <c r="AP3" s="5">
        <v>4</v>
      </c>
      <c r="AQ3" s="5">
        <v>4</v>
      </c>
      <c r="AR3" s="5">
        <v>4</v>
      </c>
      <c r="AS3" s="5">
        <v>4</v>
      </c>
      <c r="AT3" s="5">
        <v>4</v>
      </c>
      <c r="AW3" s="5">
        <v>7</v>
      </c>
      <c r="AX3" s="5">
        <v>7</v>
      </c>
      <c r="AY3" s="5">
        <v>6</v>
      </c>
      <c r="AZ3" s="5">
        <v>7</v>
      </c>
      <c r="BA3" s="5">
        <v>7</v>
      </c>
      <c r="BB3" s="5">
        <v>5</v>
      </c>
      <c r="BC3" s="5">
        <v>6</v>
      </c>
      <c r="BD3" s="5">
        <v>6</v>
      </c>
      <c r="BE3" s="5">
        <v>7</v>
      </c>
      <c r="BF3" s="5">
        <v>7</v>
      </c>
      <c r="BG3" s="5">
        <v>5</v>
      </c>
      <c r="BH3" s="5">
        <v>6</v>
      </c>
      <c r="BI3" s="5">
        <v>6</v>
      </c>
      <c r="BJ3" s="5">
        <v>5</v>
      </c>
      <c r="BK3" s="5">
        <v>7</v>
      </c>
      <c r="BN3">
        <v>2</v>
      </c>
      <c r="BO3">
        <v>1</v>
      </c>
      <c r="BP3">
        <v>3</v>
      </c>
      <c r="BQ3">
        <v>4</v>
      </c>
      <c r="BS3" s="7">
        <f t="shared" ref="BS3:BS31" si="0">AVERAGE(J3:T3)</f>
        <v>4.1818181818181817</v>
      </c>
      <c r="BT3" s="7">
        <f t="shared" ref="BT3:BT31" si="1">AVERAGE(W3:AH3)</f>
        <v>5.5</v>
      </c>
      <c r="BU3" s="7">
        <f t="shared" ref="BU3:BU31" si="2">AVERAGE(AK3:AT3)</f>
        <v>3.9</v>
      </c>
      <c r="BV3" s="7">
        <f t="shared" ref="BV3:BV31" si="3">AVERAGE(AW3:BK3)</f>
        <v>6.2666666666666666</v>
      </c>
      <c r="BW3" s="7">
        <f t="shared" ref="BW3:BW31" si="4">AVERAGE(AW3:BK3,AK3:AT3,W3:AH3,J3:T3)</f>
        <v>5.104166666666667</v>
      </c>
      <c r="BY3" s="7">
        <f t="shared" ref="BY3:BY31" si="5">_xlfn.STDEV.S(J3:T3)</f>
        <v>0.40451991747794519</v>
      </c>
      <c r="BZ3" s="7">
        <f t="shared" ref="BZ3:BZ31" si="6">_xlfn.STDEV.S(W3:AH3)</f>
        <v>0.67419986246324204</v>
      </c>
      <c r="CA3" s="7">
        <f t="shared" ref="CA3:CA31" si="7">_xlfn.STDEV.S(AK3:AT3)</f>
        <v>0.31622776601683794</v>
      </c>
      <c r="CB3" s="7">
        <f t="shared" ref="CB3:CB31" si="8">_xlfn.STDEV.S(AW3:BK3)</f>
        <v>0.79880863671797786</v>
      </c>
      <c r="CC3" s="7">
        <f t="shared" ref="CC3:CC31" si="9">_xlfn.STDEV.S(AW3:BK3,AK3:AT3,W3:AH3,J3:T3)</f>
        <v>1.1529718000155975</v>
      </c>
    </row>
    <row r="4" spans="2:81" x14ac:dyDescent="0.3">
      <c r="B4">
        <v>10</v>
      </c>
      <c r="C4">
        <f>'Raw Data'!E12</f>
        <v>100</v>
      </c>
      <c r="D4" s="4" t="str">
        <f>'Raw Data'!R12</f>
        <v>Ich stimme zu</v>
      </c>
      <c r="E4" t="s">
        <v>266</v>
      </c>
      <c r="G4" s="4" t="s">
        <v>274</v>
      </c>
      <c r="H4" s="4" t="str">
        <f>'Raw Data'!U12</f>
        <v>40-49</v>
      </c>
      <c r="I4" s="4" t="str">
        <f>'Raw Data'!V12</f>
        <v>Dienstleistung (z.B. Beratung, Marketing, etc.)</v>
      </c>
      <c r="J4" s="5">
        <v>6</v>
      </c>
      <c r="K4" s="5">
        <v>6</v>
      </c>
      <c r="L4" s="5">
        <v>7</v>
      </c>
      <c r="M4" s="5">
        <v>7</v>
      </c>
      <c r="N4" s="5">
        <v>7</v>
      </c>
      <c r="O4" s="5">
        <v>7</v>
      </c>
      <c r="P4" s="5">
        <v>7</v>
      </c>
      <c r="Q4" s="5">
        <v>7</v>
      </c>
      <c r="R4" s="5">
        <v>6</v>
      </c>
      <c r="S4" s="5">
        <v>7</v>
      </c>
      <c r="T4" s="5">
        <v>6</v>
      </c>
      <c r="U4" t="s">
        <v>207</v>
      </c>
      <c r="V4" t="s">
        <v>208</v>
      </c>
      <c r="W4" s="5">
        <v>5</v>
      </c>
      <c r="X4" s="5">
        <v>7</v>
      </c>
      <c r="Y4" s="5">
        <v>7</v>
      </c>
      <c r="Z4" s="5">
        <v>5</v>
      </c>
      <c r="AA4" s="5">
        <v>5</v>
      </c>
      <c r="AB4" s="5">
        <v>6</v>
      </c>
      <c r="AC4" s="5">
        <v>6</v>
      </c>
      <c r="AD4" s="5">
        <v>7</v>
      </c>
      <c r="AE4" s="5">
        <v>6</v>
      </c>
      <c r="AF4" s="5">
        <v>6</v>
      </c>
      <c r="AG4" s="5">
        <v>7</v>
      </c>
      <c r="AH4" s="5">
        <v>7</v>
      </c>
      <c r="AK4" s="5">
        <v>4</v>
      </c>
      <c r="AL4" s="5">
        <v>6</v>
      </c>
      <c r="AM4" s="5">
        <v>6</v>
      </c>
      <c r="AN4" s="5">
        <v>3</v>
      </c>
      <c r="AO4" s="5">
        <v>4</v>
      </c>
      <c r="AP4" s="5">
        <v>5</v>
      </c>
      <c r="AQ4" s="5">
        <v>4</v>
      </c>
      <c r="AR4" s="5">
        <v>5</v>
      </c>
      <c r="AS4" s="5">
        <v>5</v>
      </c>
      <c r="AT4" s="5">
        <v>6</v>
      </c>
      <c r="AW4" s="5">
        <v>5</v>
      </c>
      <c r="AX4" s="5">
        <v>1</v>
      </c>
      <c r="AY4" s="5">
        <v>6</v>
      </c>
      <c r="AZ4" s="5">
        <v>6</v>
      </c>
      <c r="BA4" s="5">
        <v>4</v>
      </c>
      <c r="BB4" s="5">
        <v>5</v>
      </c>
      <c r="BC4" s="5">
        <v>5</v>
      </c>
      <c r="BD4" s="5">
        <v>2</v>
      </c>
      <c r="BE4" s="5">
        <v>7</v>
      </c>
      <c r="BF4" s="5">
        <v>5</v>
      </c>
      <c r="BG4" s="5">
        <v>5</v>
      </c>
      <c r="BH4" s="5">
        <v>5</v>
      </c>
      <c r="BI4" s="5">
        <v>5</v>
      </c>
      <c r="BJ4" s="5">
        <v>5</v>
      </c>
      <c r="BK4" s="5">
        <v>5</v>
      </c>
      <c r="BN4">
        <v>1</v>
      </c>
      <c r="BO4">
        <v>2</v>
      </c>
      <c r="BP4">
        <v>3</v>
      </c>
      <c r="BQ4">
        <v>4</v>
      </c>
      <c r="BS4" s="7">
        <f t="shared" si="0"/>
        <v>6.6363636363636367</v>
      </c>
      <c r="BT4" s="7">
        <f t="shared" si="1"/>
        <v>6.166666666666667</v>
      </c>
      <c r="BU4" s="7">
        <f t="shared" si="2"/>
        <v>4.8</v>
      </c>
      <c r="BV4" s="7">
        <f t="shared" si="3"/>
        <v>4.7333333333333334</v>
      </c>
      <c r="BW4" s="7">
        <f t="shared" si="4"/>
        <v>5.541666666666667</v>
      </c>
      <c r="BY4" s="7">
        <f t="shared" si="5"/>
        <v>0.50452497910951299</v>
      </c>
      <c r="BZ4" s="7">
        <f t="shared" si="6"/>
        <v>0.83484710993672284</v>
      </c>
      <c r="CA4" s="7">
        <f t="shared" si="7"/>
        <v>1.0327955589886442</v>
      </c>
      <c r="CB4" s="7">
        <f t="shared" si="8"/>
        <v>1.4864467059144131</v>
      </c>
      <c r="CC4" s="7">
        <f t="shared" si="9"/>
        <v>1.3362114327110823</v>
      </c>
    </row>
    <row r="5" spans="2:81" x14ac:dyDescent="0.3">
      <c r="B5">
        <v>11</v>
      </c>
      <c r="C5">
        <f>'Raw Data'!E13</f>
        <v>100</v>
      </c>
      <c r="D5" s="4" t="str">
        <f>'Raw Data'!R13</f>
        <v>Ich stimme zu</v>
      </c>
      <c r="E5" t="s">
        <v>266</v>
      </c>
      <c r="G5" s="4" t="s">
        <v>273</v>
      </c>
      <c r="H5" s="4" t="str">
        <f>'Raw Data'!U13</f>
        <v>40-49</v>
      </c>
      <c r="I5" s="4" t="str">
        <f>'Raw Data'!V13</f>
        <v>Lebensmittelverarbeitung (z.B. Bäckerei)</v>
      </c>
      <c r="J5" s="5">
        <v>5</v>
      </c>
      <c r="K5" s="5">
        <v>4</v>
      </c>
      <c r="L5" s="5">
        <v>7</v>
      </c>
      <c r="M5" s="5">
        <v>6</v>
      </c>
      <c r="N5" s="5">
        <v>7</v>
      </c>
      <c r="O5" s="5">
        <v>6</v>
      </c>
      <c r="P5" s="5">
        <v>5</v>
      </c>
      <c r="Q5" s="5">
        <v>7</v>
      </c>
      <c r="R5" s="5">
        <v>4</v>
      </c>
      <c r="S5" s="5">
        <v>7</v>
      </c>
      <c r="T5" s="5">
        <v>7</v>
      </c>
      <c r="W5" s="5">
        <v>6</v>
      </c>
      <c r="X5" s="5">
        <v>6</v>
      </c>
      <c r="Y5" s="5">
        <v>7</v>
      </c>
      <c r="Z5" s="5">
        <v>5</v>
      </c>
      <c r="AA5" s="5">
        <v>6</v>
      </c>
      <c r="AB5" s="5">
        <v>7</v>
      </c>
      <c r="AC5" s="5">
        <v>5</v>
      </c>
      <c r="AD5" s="5">
        <v>7</v>
      </c>
      <c r="AE5" s="5">
        <v>7</v>
      </c>
      <c r="AF5" s="5">
        <v>5</v>
      </c>
      <c r="AG5" s="5">
        <v>6</v>
      </c>
      <c r="AH5" s="5">
        <v>7</v>
      </c>
      <c r="AK5" s="5">
        <v>4</v>
      </c>
      <c r="AL5" s="5">
        <v>6</v>
      </c>
      <c r="AM5" s="5">
        <v>5</v>
      </c>
      <c r="AN5" s="5">
        <v>7</v>
      </c>
      <c r="AO5" s="5">
        <v>7</v>
      </c>
      <c r="AP5" s="5">
        <v>7</v>
      </c>
      <c r="AQ5" s="5">
        <v>6</v>
      </c>
      <c r="AR5" s="5">
        <v>2</v>
      </c>
      <c r="AS5" s="5">
        <v>6</v>
      </c>
      <c r="AT5" s="5">
        <v>5</v>
      </c>
      <c r="AW5" s="5">
        <v>7</v>
      </c>
      <c r="AX5" s="5">
        <v>1</v>
      </c>
      <c r="AY5" s="5">
        <v>7</v>
      </c>
      <c r="AZ5" s="5">
        <v>7</v>
      </c>
      <c r="BA5" s="5">
        <v>4</v>
      </c>
      <c r="BB5" s="5">
        <v>6</v>
      </c>
      <c r="BC5" s="5">
        <v>4</v>
      </c>
      <c r="BD5" s="5">
        <v>2</v>
      </c>
      <c r="BE5" s="5">
        <v>6</v>
      </c>
      <c r="BF5" s="5">
        <v>5</v>
      </c>
      <c r="BG5" s="5">
        <v>7</v>
      </c>
      <c r="BH5" s="5">
        <v>7</v>
      </c>
      <c r="BI5" s="5">
        <v>6</v>
      </c>
      <c r="BJ5" s="5">
        <v>7</v>
      </c>
      <c r="BK5" s="5">
        <v>6</v>
      </c>
      <c r="BN5">
        <v>3</v>
      </c>
      <c r="BO5">
        <v>4</v>
      </c>
      <c r="BP5">
        <v>2</v>
      </c>
      <c r="BQ5">
        <v>1</v>
      </c>
      <c r="BS5" s="7">
        <f t="shared" si="0"/>
        <v>5.9090909090909092</v>
      </c>
      <c r="BT5" s="7">
        <f t="shared" si="1"/>
        <v>6.166666666666667</v>
      </c>
      <c r="BU5" s="7">
        <f t="shared" si="2"/>
        <v>5.5</v>
      </c>
      <c r="BV5" s="7">
        <f t="shared" si="3"/>
        <v>5.4666666666666668</v>
      </c>
      <c r="BW5" s="7">
        <f t="shared" si="4"/>
        <v>5.75</v>
      </c>
      <c r="BY5" s="7">
        <f t="shared" si="5"/>
        <v>1.2210278829367875</v>
      </c>
      <c r="BZ5" s="7">
        <f t="shared" si="6"/>
        <v>0.83484710993672284</v>
      </c>
      <c r="CA5" s="7">
        <f t="shared" si="7"/>
        <v>1.5811388300841898</v>
      </c>
      <c r="CB5" s="7">
        <f t="shared" si="8"/>
        <v>1.92230020944651</v>
      </c>
      <c r="CC5" s="7">
        <f t="shared" si="9"/>
        <v>1.4659250220296964</v>
      </c>
    </row>
    <row r="6" spans="2:81" x14ac:dyDescent="0.3">
      <c r="B6">
        <v>12</v>
      </c>
      <c r="C6">
        <f>'Raw Data'!E14</f>
        <v>100</v>
      </c>
      <c r="D6" s="4" t="str">
        <f>'Raw Data'!R14</f>
        <v>Ich stimme zu</v>
      </c>
      <c r="E6" t="s">
        <v>266</v>
      </c>
      <c r="G6" s="4" t="s">
        <v>274</v>
      </c>
      <c r="H6" s="4" t="str">
        <f>'Raw Data'!U14</f>
        <v>20-29</v>
      </c>
      <c r="I6" s="4" t="str">
        <f>'Raw Data'!V14</f>
        <v>Andere</v>
      </c>
      <c r="J6" s="5">
        <v>7</v>
      </c>
      <c r="K6" s="5">
        <v>7</v>
      </c>
      <c r="L6" s="5">
        <v>5</v>
      </c>
      <c r="M6" s="5">
        <v>7</v>
      </c>
      <c r="N6" s="5">
        <v>7</v>
      </c>
      <c r="O6" s="5">
        <v>7</v>
      </c>
      <c r="P6" s="5">
        <v>6</v>
      </c>
      <c r="Q6" s="5">
        <v>7</v>
      </c>
      <c r="R6" s="5">
        <v>4</v>
      </c>
      <c r="S6" s="5">
        <v>6</v>
      </c>
      <c r="T6" s="5">
        <v>7</v>
      </c>
      <c r="W6" s="5">
        <v>5</v>
      </c>
      <c r="X6" s="5">
        <v>7</v>
      </c>
      <c r="Y6" s="5">
        <v>7</v>
      </c>
      <c r="Z6" s="5">
        <v>4</v>
      </c>
      <c r="AA6" s="5">
        <v>6</v>
      </c>
      <c r="AB6" s="5">
        <v>7</v>
      </c>
      <c r="AC6" s="5">
        <v>5</v>
      </c>
      <c r="AD6" s="5">
        <v>6</v>
      </c>
      <c r="AE6" s="5">
        <v>5</v>
      </c>
      <c r="AF6" s="5">
        <v>5</v>
      </c>
      <c r="AG6" s="5">
        <v>1</v>
      </c>
      <c r="AH6" s="5">
        <v>5</v>
      </c>
      <c r="AK6" s="5">
        <v>5</v>
      </c>
      <c r="AL6" s="5">
        <v>6</v>
      </c>
      <c r="AM6" s="5">
        <v>6</v>
      </c>
      <c r="AN6" s="5">
        <v>3</v>
      </c>
      <c r="AO6" s="5">
        <v>3</v>
      </c>
      <c r="AP6" s="5">
        <v>7</v>
      </c>
      <c r="AQ6" s="5">
        <v>5</v>
      </c>
      <c r="AR6" s="5">
        <v>7</v>
      </c>
      <c r="AS6" s="5">
        <v>7</v>
      </c>
      <c r="AT6" s="5">
        <v>6</v>
      </c>
      <c r="AW6" s="5">
        <v>6</v>
      </c>
      <c r="AX6" s="5">
        <v>1</v>
      </c>
      <c r="AY6" s="5">
        <v>6</v>
      </c>
      <c r="AZ6" s="5">
        <v>7</v>
      </c>
      <c r="BA6" s="5">
        <v>6</v>
      </c>
      <c r="BB6" s="5">
        <v>6</v>
      </c>
      <c r="BC6" s="5">
        <v>2</v>
      </c>
      <c r="BD6" s="5">
        <v>3</v>
      </c>
      <c r="BE6" s="5">
        <v>7</v>
      </c>
      <c r="BF6" s="5">
        <v>5</v>
      </c>
      <c r="BG6" s="5">
        <v>7</v>
      </c>
      <c r="BH6" s="5">
        <v>7</v>
      </c>
      <c r="BI6" s="5">
        <v>1</v>
      </c>
      <c r="BJ6" s="5">
        <v>5</v>
      </c>
      <c r="BK6" s="5">
        <v>6</v>
      </c>
      <c r="BN6">
        <v>1</v>
      </c>
      <c r="BO6">
        <v>3</v>
      </c>
      <c r="BP6">
        <v>2</v>
      </c>
      <c r="BQ6">
        <v>4</v>
      </c>
      <c r="BS6" s="7">
        <f t="shared" si="0"/>
        <v>6.3636363636363633</v>
      </c>
      <c r="BT6" s="7">
        <f t="shared" si="1"/>
        <v>5.25</v>
      </c>
      <c r="BU6" s="7">
        <f t="shared" si="2"/>
        <v>5.5</v>
      </c>
      <c r="BV6" s="7">
        <f t="shared" si="3"/>
        <v>5</v>
      </c>
      <c r="BW6" s="7">
        <f t="shared" si="4"/>
        <v>5.479166666666667</v>
      </c>
      <c r="BY6" s="7">
        <f t="shared" si="5"/>
        <v>1.0269106361049416</v>
      </c>
      <c r="BZ6" s="7">
        <f t="shared" si="6"/>
        <v>1.6583123951776999</v>
      </c>
      <c r="CA6" s="7">
        <f t="shared" si="7"/>
        <v>1.509230856356236</v>
      </c>
      <c r="CB6" s="7">
        <f t="shared" si="8"/>
        <v>2.1712405933672376</v>
      </c>
      <c r="CC6" s="7">
        <f t="shared" si="9"/>
        <v>1.7257694347287453</v>
      </c>
    </row>
    <row r="7" spans="2:81" x14ac:dyDescent="0.3">
      <c r="B7">
        <v>13</v>
      </c>
      <c r="C7">
        <f>'Raw Data'!E15</f>
        <v>100</v>
      </c>
      <c r="D7" s="4" t="str">
        <f>'Raw Data'!R15</f>
        <v>Ich stimme zu</v>
      </c>
      <c r="E7" t="s">
        <v>266</v>
      </c>
      <c r="G7" s="4" t="s">
        <v>273</v>
      </c>
      <c r="H7" s="4" t="str">
        <f>'Raw Data'!U15</f>
        <v>30-39</v>
      </c>
      <c r="I7" s="4" t="str">
        <f>'Raw Data'!V15</f>
        <v>Handel (z.B. Supermarkt)</v>
      </c>
      <c r="J7" s="5">
        <v>6</v>
      </c>
      <c r="K7" s="5">
        <v>6</v>
      </c>
      <c r="L7" s="5">
        <v>6</v>
      </c>
      <c r="M7" s="5">
        <v>7</v>
      </c>
      <c r="N7" s="5">
        <v>6</v>
      </c>
      <c r="O7" s="5">
        <v>6</v>
      </c>
      <c r="P7" s="5">
        <v>3</v>
      </c>
      <c r="Q7" s="5">
        <v>5</v>
      </c>
      <c r="R7" s="5">
        <v>4</v>
      </c>
      <c r="S7" s="5">
        <v>3</v>
      </c>
      <c r="T7" s="5">
        <v>5</v>
      </c>
      <c r="W7" s="5">
        <v>4</v>
      </c>
      <c r="X7" s="5">
        <v>6</v>
      </c>
      <c r="Y7" s="5">
        <v>7</v>
      </c>
      <c r="Z7" s="5">
        <v>7</v>
      </c>
      <c r="AA7" s="5">
        <v>6</v>
      </c>
      <c r="AB7" s="5">
        <v>5</v>
      </c>
      <c r="AC7" s="5">
        <v>3</v>
      </c>
      <c r="AD7" s="5">
        <v>5</v>
      </c>
      <c r="AE7" s="5">
        <v>2</v>
      </c>
      <c r="AF7" s="5">
        <v>2</v>
      </c>
      <c r="AG7" s="5">
        <v>4</v>
      </c>
      <c r="AH7" s="5">
        <v>3</v>
      </c>
      <c r="AJ7" t="s">
        <v>220</v>
      </c>
      <c r="AK7" s="5">
        <v>4</v>
      </c>
      <c r="AL7" s="5">
        <v>2</v>
      </c>
      <c r="AM7" s="5">
        <v>4</v>
      </c>
      <c r="AN7" s="5">
        <v>1</v>
      </c>
      <c r="AO7" s="5">
        <v>2</v>
      </c>
      <c r="AP7" s="5">
        <v>1</v>
      </c>
      <c r="AQ7" s="5">
        <v>2</v>
      </c>
      <c r="AR7" s="5">
        <v>5</v>
      </c>
      <c r="AS7" s="5">
        <v>2</v>
      </c>
      <c r="AT7" s="5">
        <v>4</v>
      </c>
      <c r="AW7" s="5">
        <v>5</v>
      </c>
      <c r="AX7" s="5">
        <v>1</v>
      </c>
      <c r="AY7" s="5">
        <v>6</v>
      </c>
      <c r="AZ7" s="5">
        <v>5</v>
      </c>
      <c r="BA7" s="5">
        <v>4</v>
      </c>
      <c r="BB7" s="5">
        <v>6</v>
      </c>
      <c r="BC7" s="5">
        <v>5</v>
      </c>
      <c r="BD7" s="5">
        <v>2</v>
      </c>
      <c r="BE7" s="5">
        <v>4</v>
      </c>
      <c r="BF7" s="5">
        <v>4</v>
      </c>
      <c r="BG7" s="5">
        <v>7</v>
      </c>
      <c r="BH7" s="5">
        <v>6</v>
      </c>
      <c r="BI7" s="5">
        <v>4</v>
      </c>
      <c r="BJ7" s="5">
        <v>6</v>
      </c>
      <c r="BK7" s="5">
        <v>6</v>
      </c>
      <c r="BN7">
        <v>1</v>
      </c>
      <c r="BO7">
        <v>3</v>
      </c>
      <c r="BP7">
        <v>2</v>
      </c>
      <c r="BQ7">
        <v>4</v>
      </c>
      <c r="BS7" s="7">
        <f t="shared" si="0"/>
        <v>5.1818181818181817</v>
      </c>
      <c r="BT7" s="7">
        <f t="shared" si="1"/>
        <v>4.5</v>
      </c>
      <c r="BU7" s="7">
        <f t="shared" si="2"/>
        <v>2.7</v>
      </c>
      <c r="BV7" s="7">
        <f t="shared" si="3"/>
        <v>4.7333333333333334</v>
      </c>
      <c r="BW7" s="7">
        <f t="shared" si="4"/>
        <v>4.354166666666667</v>
      </c>
      <c r="BY7" s="7">
        <f t="shared" si="5"/>
        <v>1.3280197150781921</v>
      </c>
      <c r="BZ7" s="7">
        <f t="shared" si="6"/>
        <v>1.7837651700316894</v>
      </c>
      <c r="CA7" s="7">
        <f t="shared" si="7"/>
        <v>1.4181364924121764</v>
      </c>
      <c r="CB7" s="7">
        <f t="shared" si="8"/>
        <v>1.6242214252050853</v>
      </c>
      <c r="CC7" s="7">
        <f t="shared" si="9"/>
        <v>1.756320904780039</v>
      </c>
    </row>
    <row r="8" spans="2:81" x14ac:dyDescent="0.3">
      <c r="B8">
        <v>14</v>
      </c>
      <c r="C8">
        <f>'Raw Data'!E16</f>
        <v>100</v>
      </c>
      <c r="D8" s="4" t="str">
        <f>'Raw Data'!R16</f>
        <v>Ich stimme zu</v>
      </c>
      <c r="E8" t="s">
        <v>266</v>
      </c>
      <c r="G8" s="4" t="s">
        <v>273</v>
      </c>
      <c r="H8" s="4" t="str">
        <f>'Raw Data'!U16</f>
        <v>50-59</v>
      </c>
      <c r="I8" s="4" t="str">
        <f>'Raw Data'!V16</f>
        <v>Lebensmittelverarbeitung (z.B. Bäckerei)</v>
      </c>
      <c r="J8" s="5">
        <v>5</v>
      </c>
      <c r="K8" s="5">
        <v>5</v>
      </c>
      <c r="L8" s="5">
        <v>6</v>
      </c>
      <c r="M8" s="5">
        <v>7</v>
      </c>
      <c r="N8" s="5">
        <v>6</v>
      </c>
      <c r="O8" s="5">
        <v>7</v>
      </c>
      <c r="P8" s="5">
        <v>7</v>
      </c>
      <c r="Q8" s="5">
        <v>7</v>
      </c>
      <c r="R8" s="5">
        <v>6</v>
      </c>
      <c r="S8" s="5">
        <v>7</v>
      </c>
      <c r="T8" s="5">
        <v>6</v>
      </c>
      <c r="W8" s="5">
        <v>5</v>
      </c>
      <c r="X8" s="5">
        <v>6</v>
      </c>
      <c r="Y8" s="5">
        <v>6</v>
      </c>
      <c r="Z8" s="5">
        <v>4</v>
      </c>
      <c r="AA8" s="5">
        <v>7</v>
      </c>
      <c r="AB8" s="5">
        <v>7</v>
      </c>
      <c r="AC8" s="5">
        <v>5</v>
      </c>
      <c r="AD8" s="5">
        <v>5</v>
      </c>
      <c r="AE8" s="5">
        <v>7</v>
      </c>
      <c r="AF8" s="5">
        <v>5</v>
      </c>
      <c r="AG8" s="5">
        <v>6</v>
      </c>
      <c r="AH8" s="5">
        <v>4</v>
      </c>
      <c r="AK8" s="5">
        <v>5</v>
      </c>
      <c r="AL8" s="5">
        <v>2</v>
      </c>
      <c r="AM8" s="5">
        <v>5</v>
      </c>
      <c r="AN8" s="5">
        <v>4</v>
      </c>
      <c r="AO8" s="5">
        <v>4</v>
      </c>
      <c r="AP8" s="5">
        <v>6</v>
      </c>
      <c r="AQ8" s="5">
        <v>2</v>
      </c>
      <c r="AR8" s="5">
        <v>2</v>
      </c>
      <c r="AS8" s="5">
        <v>6</v>
      </c>
      <c r="AT8" s="5">
        <v>6</v>
      </c>
      <c r="AW8" s="5">
        <v>3</v>
      </c>
      <c r="AX8" s="5">
        <v>2</v>
      </c>
      <c r="AY8" s="5">
        <v>6</v>
      </c>
      <c r="AZ8" s="5">
        <v>6</v>
      </c>
      <c r="BA8" s="5">
        <v>2</v>
      </c>
      <c r="BB8" s="5">
        <v>5</v>
      </c>
      <c r="BC8" s="5">
        <v>5</v>
      </c>
      <c r="BD8" s="5">
        <v>5</v>
      </c>
      <c r="BE8" s="5">
        <v>5</v>
      </c>
      <c r="BF8" s="5">
        <v>2</v>
      </c>
      <c r="BG8" s="5">
        <v>7</v>
      </c>
      <c r="BH8" s="5">
        <v>6</v>
      </c>
      <c r="BI8" s="5">
        <v>6</v>
      </c>
      <c r="BJ8" s="5">
        <v>6</v>
      </c>
      <c r="BK8" s="5">
        <v>2</v>
      </c>
      <c r="BN8">
        <v>1</v>
      </c>
      <c r="BO8">
        <v>2</v>
      </c>
      <c r="BP8">
        <v>3</v>
      </c>
      <c r="BQ8">
        <v>4</v>
      </c>
      <c r="BS8" s="7">
        <f t="shared" si="0"/>
        <v>6.2727272727272725</v>
      </c>
      <c r="BT8" s="7">
        <f t="shared" si="1"/>
        <v>5.583333333333333</v>
      </c>
      <c r="BU8" s="7">
        <f t="shared" si="2"/>
        <v>4.2</v>
      </c>
      <c r="BV8" s="7">
        <f t="shared" si="3"/>
        <v>4.5333333333333332</v>
      </c>
      <c r="BW8" s="7">
        <f t="shared" si="4"/>
        <v>5.125</v>
      </c>
      <c r="BY8" s="7">
        <f t="shared" si="5"/>
        <v>0.78624539310689678</v>
      </c>
      <c r="BZ8" s="7">
        <f t="shared" si="6"/>
        <v>1.0836246694508325</v>
      </c>
      <c r="CA8" s="7">
        <f t="shared" si="7"/>
        <v>1.6865480854231354</v>
      </c>
      <c r="CB8" s="7">
        <f t="shared" si="8"/>
        <v>1.8073922282301282</v>
      </c>
      <c r="CC8" s="7">
        <f t="shared" si="9"/>
        <v>1.6061716079057535</v>
      </c>
    </row>
    <row r="9" spans="2:81" x14ac:dyDescent="0.3">
      <c r="B9">
        <v>15</v>
      </c>
      <c r="C9">
        <f>'Raw Data'!E17</f>
        <v>100</v>
      </c>
      <c r="D9" s="4" t="str">
        <f>'Raw Data'!R17</f>
        <v>Ich stimme zu</v>
      </c>
      <c r="E9" t="s">
        <v>266</v>
      </c>
      <c r="G9" s="4" t="s">
        <v>273</v>
      </c>
      <c r="H9" s="4" t="str">
        <f>'Raw Data'!U17</f>
        <v>50-59</v>
      </c>
      <c r="I9" s="4" t="str">
        <f>'Raw Data'!V17</f>
        <v>Andere</v>
      </c>
      <c r="J9" s="5">
        <v>6</v>
      </c>
      <c r="K9" s="5">
        <v>5</v>
      </c>
      <c r="L9" s="5">
        <v>6</v>
      </c>
      <c r="M9" s="5">
        <v>7</v>
      </c>
      <c r="N9" s="5">
        <v>6</v>
      </c>
      <c r="O9" s="5">
        <v>7</v>
      </c>
      <c r="P9" s="5">
        <v>5</v>
      </c>
      <c r="Q9" s="5">
        <v>7</v>
      </c>
      <c r="R9" s="5">
        <v>5</v>
      </c>
      <c r="S9" s="5">
        <v>7</v>
      </c>
      <c r="T9" s="5">
        <v>5</v>
      </c>
      <c r="W9" s="5">
        <v>6</v>
      </c>
      <c r="X9" s="5">
        <v>6</v>
      </c>
      <c r="Y9" s="5">
        <v>5</v>
      </c>
      <c r="Z9" s="5">
        <v>5</v>
      </c>
      <c r="AA9" s="5">
        <v>6</v>
      </c>
      <c r="AB9" s="5">
        <v>6</v>
      </c>
      <c r="AC9" s="5">
        <v>5</v>
      </c>
      <c r="AD9" s="5">
        <v>6</v>
      </c>
      <c r="AE9" s="5">
        <v>5</v>
      </c>
      <c r="AF9" s="5">
        <v>5</v>
      </c>
      <c r="AG9" s="5">
        <v>6</v>
      </c>
      <c r="AH9" s="5">
        <v>6</v>
      </c>
      <c r="AK9" s="5">
        <v>5</v>
      </c>
      <c r="AL9" s="5">
        <v>7</v>
      </c>
      <c r="AM9" s="5">
        <v>6</v>
      </c>
      <c r="AN9" s="5">
        <v>7</v>
      </c>
      <c r="AO9" s="5">
        <v>6</v>
      </c>
      <c r="AP9" s="5">
        <v>5</v>
      </c>
      <c r="AQ9" s="5">
        <v>5</v>
      </c>
      <c r="AR9" s="5">
        <v>4</v>
      </c>
      <c r="AS9" s="5">
        <v>5</v>
      </c>
      <c r="AT9" s="5">
        <v>6</v>
      </c>
      <c r="AW9" s="5">
        <v>6</v>
      </c>
      <c r="AX9" s="5">
        <v>1</v>
      </c>
      <c r="AY9" s="5">
        <v>7</v>
      </c>
      <c r="AZ9" s="5">
        <v>6</v>
      </c>
      <c r="BA9" s="5">
        <v>5</v>
      </c>
      <c r="BB9" s="5">
        <v>5</v>
      </c>
      <c r="BC9" s="5">
        <v>3</v>
      </c>
      <c r="BD9" s="5">
        <v>5</v>
      </c>
      <c r="BE9" s="5">
        <v>5</v>
      </c>
      <c r="BF9" s="5">
        <v>5</v>
      </c>
      <c r="BG9" s="5">
        <v>5</v>
      </c>
      <c r="BH9" s="5">
        <v>4</v>
      </c>
      <c r="BI9" s="5">
        <v>4</v>
      </c>
      <c r="BJ9" s="5">
        <v>6</v>
      </c>
      <c r="BK9" s="5">
        <v>5</v>
      </c>
      <c r="BN9">
        <v>1</v>
      </c>
      <c r="BO9">
        <v>4</v>
      </c>
      <c r="BP9">
        <v>2</v>
      </c>
      <c r="BQ9">
        <v>3</v>
      </c>
      <c r="BS9" s="7">
        <f t="shared" si="0"/>
        <v>6</v>
      </c>
      <c r="BT9" s="7">
        <f t="shared" si="1"/>
        <v>5.583333333333333</v>
      </c>
      <c r="BU9" s="7">
        <f t="shared" si="2"/>
        <v>5.6</v>
      </c>
      <c r="BV9" s="7">
        <f t="shared" si="3"/>
        <v>4.8</v>
      </c>
      <c r="BW9" s="7">
        <f t="shared" si="4"/>
        <v>5.4375</v>
      </c>
      <c r="BY9" s="7">
        <f t="shared" si="5"/>
        <v>0.89442719099991586</v>
      </c>
      <c r="BZ9" s="7">
        <f t="shared" si="6"/>
        <v>0.51492865054443726</v>
      </c>
      <c r="CA9" s="7">
        <f t="shared" si="7"/>
        <v>0.96609178307929455</v>
      </c>
      <c r="CB9" s="7">
        <f t="shared" si="8"/>
        <v>1.4242792663559443</v>
      </c>
      <c r="CC9" s="7">
        <f t="shared" si="9"/>
        <v>1.1090776309570767</v>
      </c>
    </row>
    <row r="10" spans="2:81" x14ac:dyDescent="0.3">
      <c r="B10">
        <v>20</v>
      </c>
      <c r="C10">
        <f>'Raw Data'!E22</f>
        <v>100</v>
      </c>
      <c r="D10" s="4" t="str">
        <f>'Raw Data'!R22</f>
        <v>Ich stimme zu</v>
      </c>
      <c r="E10" t="s">
        <v>266</v>
      </c>
      <c r="G10" s="4" t="s">
        <v>272</v>
      </c>
      <c r="H10" s="4" t="str">
        <f>'Raw Data'!U22</f>
        <v>40-49</v>
      </c>
      <c r="I10" s="4" t="str">
        <f>'Raw Data'!V22</f>
        <v>Handel (z.B. Supermarkt)</v>
      </c>
      <c r="J10" s="5">
        <v>7</v>
      </c>
      <c r="K10" s="5">
        <v>7</v>
      </c>
      <c r="L10" s="5">
        <v>7</v>
      </c>
      <c r="M10" s="5">
        <v>4</v>
      </c>
      <c r="N10" s="5">
        <v>6</v>
      </c>
      <c r="O10" s="5">
        <v>7</v>
      </c>
      <c r="P10" s="5">
        <v>7</v>
      </c>
      <c r="Q10" s="5">
        <v>6</v>
      </c>
      <c r="R10" s="5">
        <v>5</v>
      </c>
      <c r="S10" s="5">
        <v>4</v>
      </c>
      <c r="T10" s="5">
        <v>7</v>
      </c>
      <c r="W10" s="5">
        <v>4</v>
      </c>
      <c r="X10" s="5">
        <v>7</v>
      </c>
      <c r="Y10" s="5">
        <v>6</v>
      </c>
      <c r="Z10" s="5">
        <v>3</v>
      </c>
      <c r="AA10" s="5">
        <v>7</v>
      </c>
      <c r="AB10" s="5">
        <v>6</v>
      </c>
      <c r="AC10" s="5">
        <v>5</v>
      </c>
      <c r="AD10" s="5">
        <v>7</v>
      </c>
      <c r="AE10" s="5">
        <v>4</v>
      </c>
      <c r="AF10" s="5">
        <v>6</v>
      </c>
      <c r="AG10" s="5">
        <v>4</v>
      </c>
      <c r="AH10" s="5">
        <v>7</v>
      </c>
      <c r="AK10" s="5">
        <v>1</v>
      </c>
      <c r="AL10" s="5">
        <v>2</v>
      </c>
      <c r="AM10" s="5">
        <v>2</v>
      </c>
      <c r="AN10" s="5">
        <v>1</v>
      </c>
      <c r="AO10" s="5">
        <v>1</v>
      </c>
      <c r="AP10" s="5">
        <v>2</v>
      </c>
      <c r="AQ10" s="5">
        <v>2</v>
      </c>
      <c r="AR10" s="5">
        <v>3</v>
      </c>
      <c r="AS10" s="5">
        <v>2</v>
      </c>
      <c r="AT10" s="5">
        <v>3</v>
      </c>
      <c r="AW10" s="5">
        <v>4</v>
      </c>
      <c r="AX10" s="5">
        <v>1</v>
      </c>
      <c r="AY10" s="5">
        <v>4</v>
      </c>
      <c r="AZ10" s="5">
        <v>4</v>
      </c>
      <c r="BA10" s="5">
        <v>5</v>
      </c>
      <c r="BB10" s="5">
        <v>3</v>
      </c>
      <c r="BC10" s="5">
        <v>4</v>
      </c>
      <c r="BD10" s="5">
        <v>1</v>
      </c>
      <c r="BE10" s="5">
        <v>5</v>
      </c>
      <c r="BF10" s="5">
        <v>1</v>
      </c>
      <c r="BG10" s="5">
        <v>7</v>
      </c>
      <c r="BH10" s="5">
        <v>7</v>
      </c>
      <c r="BI10" s="5">
        <v>7</v>
      </c>
      <c r="BJ10" s="5">
        <v>4</v>
      </c>
      <c r="BK10" s="5">
        <v>2</v>
      </c>
      <c r="BN10">
        <v>1</v>
      </c>
      <c r="BO10">
        <v>2</v>
      </c>
      <c r="BP10">
        <v>4</v>
      </c>
      <c r="BQ10">
        <v>3</v>
      </c>
      <c r="BS10" s="7">
        <f t="shared" si="0"/>
        <v>6.0909090909090908</v>
      </c>
      <c r="BT10" s="7">
        <f t="shared" si="1"/>
        <v>5.5</v>
      </c>
      <c r="BU10" s="7">
        <f t="shared" si="2"/>
        <v>1.9</v>
      </c>
      <c r="BV10" s="7">
        <f t="shared" si="3"/>
        <v>3.9333333333333331</v>
      </c>
      <c r="BW10" s="7">
        <f t="shared" si="4"/>
        <v>4.395833333333333</v>
      </c>
      <c r="BY10" s="7">
        <f t="shared" si="5"/>
        <v>1.2210278829367875</v>
      </c>
      <c r="BZ10" s="7">
        <f t="shared" si="6"/>
        <v>1.4459976109624424</v>
      </c>
      <c r="CA10" s="7">
        <f t="shared" si="7"/>
        <v>0.73786478737262173</v>
      </c>
      <c r="CB10" s="7">
        <f t="shared" si="8"/>
        <v>2.0862360730226466</v>
      </c>
      <c r="CC10" s="7">
        <f t="shared" si="9"/>
        <v>2.1411826453078158</v>
      </c>
    </row>
    <row r="11" spans="2:81" x14ac:dyDescent="0.3">
      <c r="B11">
        <v>21</v>
      </c>
      <c r="C11">
        <f>'Raw Data'!E23</f>
        <v>100</v>
      </c>
      <c r="D11" s="4" t="str">
        <f>'Raw Data'!R23</f>
        <v>Ich stimme zu</v>
      </c>
      <c r="E11" t="s">
        <v>266</v>
      </c>
      <c r="G11" s="4" t="s">
        <v>273</v>
      </c>
      <c r="H11" s="4" t="str">
        <f>'Raw Data'!U23</f>
        <v>30-39</v>
      </c>
      <c r="I11" s="4" t="str">
        <f>'Raw Data'!V23</f>
        <v>Lebensmittelproduktion (z. B. Landwirtschaft)</v>
      </c>
      <c r="J11" s="5">
        <v>7</v>
      </c>
      <c r="K11" s="5">
        <v>7</v>
      </c>
      <c r="L11" s="5">
        <v>7</v>
      </c>
      <c r="M11" s="5">
        <v>7</v>
      </c>
      <c r="N11" s="5">
        <v>7</v>
      </c>
      <c r="O11" s="5">
        <v>7</v>
      </c>
      <c r="P11" s="5">
        <v>7</v>
      </c>
      <c r="Q11" s="5">
        <v>7</v>
      </c>
      <c r="R11" s="5">
        <v>6</v>
      </c>
      <c r="S11" s="5">
        <v>7</v>
      </c>
      <c r="T11" s="5">
        <v>7</v>
      </c>
      <c r="U11" t="s">
        <v>241</v>
      </c>
      <c r="W11" s="5">
        <v>5</v>
      </c>
      <c r="X11" s="5">
        <v>7</v>
      </c>
      <c r="Y11" s="5">
        <v>7</v>
      </c>
      <c r="Z11" s="5">
        <v>7</v>
      </c>
      <c r="AA11" s="5">
        <v>7</v>
      </c>
      <c r="AB11" s="5">
        <v>7</v>
      </c>
      <c r="AC11" s="5">
        <v>7</v>
      </c>
      <c r="AD11" s="5">
        <v>7</v>
      </c>
      <c r="AE11" s="5">
        <v>6</v>
      </c>
      <c r="AF11" s="5">
        <v>7</v>
      </c>
      <c r="AG11" s="5">
        <v>3</v>
      </c>
      <c r="AH11" s="5">
        <v>7</v>
      </c>
      <c r="AK11" s="5">
        <v>5</v>
      </c>
      <c r="AL11" s="5">
        <v>7</v>
      </c>
      <c r="AM11" s="5">
        <v>6</v>
      </c>
      <c r="AN11" s="5">
        <v>7</v>
      </c>
      <c r="AO11" s="5">
        <v>7</v>
      </c>
      <c r="AP11" s="5">
        <v>7</v>
      </c>
      <c r="AQ11" s="5">
        <v>7</v>
      </c>
      <c r="AR11" s="5">
        <v>7</v>
      </c>
      <c r="AS11" s="5">
        <v>7</v>
      </c>
      <c r="AT11" s="5">
        <v>7</v>
      </c>
      <c r="AU11" t="s">
        <v>242</v>
      </c>
      <c r="AW11" s="5">
        <v>7</v>
      </c>
      <c r="AX11" s="5">
        <v>6</v>
      </c>
      <c r="AY11" s="5">
        <v>7</v>
      </c>
      <c r="AZ11" s="5">
        <v>7</v>
      </c>
      <c r="BA11" s="5">
        <v>1</v>
      </c>
      <c r="BB11" s="5">
        <v>5</v>
      </c>
      <c r="BC11" s="5">
        <v>1</v>
      </c>
      <c r="BD11" s="5">
        <v>1</v>
      </c>
      <c r="BE11" s="5">
        <v>7</v>
      </c>
      <c r="BF11" s="5">
        <v>5</v>
      </c>
      <c r="BG11" s="5">
        <v>7</v>
      </c>
      <c r="BH11" s="5">
        <v>6</v>
      </c>
      <c r="BI11" s="5">
        <v>5</v>
      </c>
      <c r="BJ11" s="5">
        <v>6</v>
      </c>
      <c r="BK11" s="5">
        <v>3</v>
      </c>
      <c r="BN11">
        <v>1</v>
      </c>
      <c r="BO11">
        <v>2</v>
      </c>
      <c r="BP11">
        <v>3</v>
      </c>
      <c r="BQ11">
        <v>4</v>
      </c>
      <c r="BS11" s="7">
        <f t="shared" si="0"/>
        <v>6.9090909090909092</v>
      </c>
      <c r="BT11" s="7">
        <f t="shared" si="1"/>
        <v>6.416666666666667</v>
      </c>
      <c r="BU11" s="7">
        <f t="shared" si="2"/>
        <v>6.7</v>
      </c>
      <c r="BV11" s="7">
        <f t="shared" si="3"/>
        <v>4.9333333333333336</v>
      </c>
      <c r="BW11" s="7">
        <f t="shared" si="4"/>
        <v>6.125</v>
      </c>
      <c r="BY11" s="7">
        <f t="shared" si="5"/>
        <v>0.30151134457776363</v>
      </c>
      <c r="BZ11" s="7">
        <f t="shared" si="6"/>
        <v>1.2401124093721463</v>
      </c>
      <c r="CA11" s="7">
        <f t="shared" si="7"/>
        <v>0.67494855771055284</v>
      </c>
      <c r="CB11" s="7">
        <f t="shared" si="8"/>
        <v>2.3135213317324208</v>
      </c>
      <c r="CC11" s="7">
        <f t="shared" si="9"/>
        <v>1.6583123951776999</v>
      </c>
    </row>
    <row r="12" spans="2:81" x14ac:dyDescent="0.3">
      <c r="B12">
        <v>22</v>
      </c>
      <c r="C12">
        <f>'Raw Data'!E24</f>
        <v>100</v>
      </c>
      <c r="D12" s="4" t="str">
        <f>'Raw Data'!R24</f>
        <v>Ich stimme zu</v>
      </c>
      <c r="E12" t="s">
        <v>266</v>
      </c>
      <c r="G12" s="4" t="s">
        <v>272</v>
      </c>
      <c r="H12" s="4" t="str">
        <f>'Raw Data'!U24</f>
        <v>40-49</v>
      </c>
      <c r="I12" s="4" t="str">
        <f>'Raw Data'!V24</f>
        <v>Andere</v>
      </c>
      <c r="J12" s="5">
        <v>7</v>
      </c>
      <c r="K12" s="5">
        <v>7</v>
      </c>
      <c r="L12" s="5">
        <v>7</v>
      </c>
      <c r="M12" s="5">
        <v>4</v>
      </c>
      <c r="N12" s="5">
        <v>7</v>
      </c>
      <c r="O12" s="5">
        <v>7</v>
      </c>
      <c r="P12" s="5">
        <v>6</v>
      </c>
      <c r="Q12" s="5">
        <v>5</v>
      </c>
      <c r="R12" s="5">
        <v>1</v>
      </c>
      <c r="S12" s="5">
        <v>6</v>
      </c>
      <c r="T12" s="5">
        <v>3</v>
      </c>
      <c r="U12" t="s">
        <v>247</v>
      </c>
      <c r="V12" t="s">
        <v>248</v>
      </c>
      <c r="W12" s="5">
        <v>5</v>
      </c>
      <c r="X12" s="5">
        <v>2</v>
      </c>
      <c r="Y12" s="5">
        <v>5</v>
      </c>
      <c r="Z12" s="5">
        <v>2</v>
      </c>
      <c r="AA12" s="5">
        <v>5</v>
      </c>
      <c r="AB12" s="5">
        <v>2</v>
      </c>
      <c r="AC12" s="5">
        <v>6</v>
      </c>
      <c r="AD12" s="5">
        <v>6</v>
      </c>
      <c r="AE12" s="5">
        <v>6</v>
      </c>
      <c r="AF12" s="5">
        <v>3</v>
      </c>
      <c r="AG12" s="5">
        <v>5</v>
      </c>
      <c r="AH12" s="5">
        <v>3</v>
      </c>
      <c r="AI12" t="s">
        <v>249</v>
      </c>
      <c r="AJ12" t="s">
        <v>250</v>
      </c>
      <c r="AK12" s="5">
        <v>1</v>
      </c>
      <c r="AL12" s="5">
        <v>2</v>
      </c>
      <c r="AM12" s="5">
        <v>2</v>
      </c>
      <c r="AN12" s="5">
        <v>3</v>
      </c>
      <c r="AO12" s="5">
        <v>1</v>
      </c>
      <c r="AP12" s="5">
        <v>3</v>
      </c>
      <c r="AQ12" s="5">
        <v>5</v>
      </c>
      <c r="AR12" s="5">
        <v>2</v>
      </c>
      <c r="AS12" s="5">
        <v>5</v>
      </c>
      <c r="AT12" s="5">
        <v>7</v>
      </c>
      <c r="AU12" t="s">
        <v>251</v>
      </c>
      <c r="AV12" t="s">
        <v>252</v>
      </c>
      <c r="AW12" s="5">
        <v>2</v>
      </c>
      <c r="AX12" s="5">
        <v>1</v>
      </c>
      <c r="AY12" s="5">
        <v>5</v>
      </c>
      <c r="AZ12" s="5">
        <v>2</v>
      </c>
      <c r="BA12" s="5">
        <v>1</v>
      </c>
      <c r="BB12" s="5">
        <v>3</v>
      </c>
      <c r="BC12" s="5">
        <v>1</v>
      </c>
      <c r="BD12" s="5">
        <v>1</v>
      </c>
      <c r="BE12" s="5">
        <v>2</v>
      </c>
      <c r="BF12" s="5">
        <v>1</v>
      </c>
      <c r="BG12" s="5">
        <v>6</v>
      </c>
      <c r="BH12" s="5">
        <v>4</v>
      </c>
      <c r="BI12" s="5">
        <v>5</v>
      </c>
      <c r="BJ12" s="5">
        <v>2</v>
      </c>
      <c r="BK12" s="5">
        <v>1</v>
      </c>
      <c r="BN12">
        <v>1</v>
      </c>
      <c r="BO12">
        <v>3</v>
      </c>
      <c r="BP12">
        <v>2</v>
      </c>
      <c r="BQ12">
        <v>4</v>
      </c>
      <c r="BR12" t="s">
        <v>255</v>
      </c>
      <c r="BS12" s="7">
        <f t="shared" si="0"/>
        <v>5.4545454545454541</v>
      </c>
      <c r="BT12" s="7">
        <f t="shared" si="1"/>
        <v>4.166666666666667</v>
      </c>
      <c r="BU12" s="7">
        <f t="shared" si="2"/>
        <v>3.1</v>
      </c>
      <c r="BV12" s="7">
        <f t="shared" si="3"/>
        <v>2.4666666666666668</v>
      </c>
      <c r="BW12" s="7">
        <f t="shared" si="4"/>
        <v>3.7083333333333335</v>
      </c>
      <c r="BY12" s="7">
        <f t="shared" si="5"/>
        <v>2.0180999164380524</v>
      </c>
      <c r="BZ12" s="7">
        <f t="shared" si="6"/>
        <v>1.6422453217986939</v>
      </c>
      <c r="CA12" s="7">
        <f t="shared" si="7"/>
        <v>1.9692073983655907</v>
      </c>
      <c r="CB12" s="7">
        <f t="shared" si="8"/>
        <v>1.7265434778633235</v>
      </c>
      <c r="CC12" s="7">
        <f t="shared" si="9"/>
        <v>2.1133651025645306</v>
      </c>
    </row>
    <row r="13" spans="2:81" x14ac:dyDescent="0.3">
      <c r="B13">
        <v>23</v>
      </c>
      <c r="C13">
        <f>'Raw Data'!E25</f>
        <v>100</v>
      </c>
      <c r="D13" s="4" t="str">
        <f>'Raw Data'!R25</f>
        <v>Ich stimme zu</v>
      </c>
      <c r="E13" t="s">
        <v>266</v>
      </c>
      <c r="G13" s="4" t="s">
        <v>273</v>
      </c>
      <c r="H13" s="4" t="str">
        <f>'Raw Data'!U25</f>
        <v>20-29</v>
      </c>
      <c r="I13" s="4" t="str">
        <f>'Raw Data'!V25</f>
        <v>Lebensmittelproduktion (z. B. Landwirtschaft)</v>
      </c>
      <c r="J13" s="5">
        <v>6</v>
      </c>
      <c r="K13" s="5">
        <v>5</v>
      </c>
      <c r="L13" s="5">
        <v>5</v>
      </c>
      <c r="M13" s="5">
        <v>5</v>
      </c>
      <c r="N13" s="5">
        <v>7</v>
      </c>
      <c r="O13" s="5">
        <v>6</v>
      </c>
      <c r="P13" s="5">
        <v>7</v>
      </c>
      <c r="Q13" s="5">
        <v>4</v>
      </c>
      <c r="R13" s="5">
        <v>4</v>
      </c>
      <c r="S13" s="5">
        <v>5</v>
      </c>
      <c r="T13" s="5">
        <v>6</v>
      </c>
      <c r="W13" s="5">
        <v>3</v>
      </c>
      <c r="X13" s="5">
        <v>6</v>
      </c>
      <c r="Y13" s="5">
        <v>3</v>
      </c>
      <c r="Z13" s="5">
        <v>2</v>
      </c>
      <c r="AA13" s="5">
        <v>6</v>
      </c>
      <c r="AB13" s="5">
        <v>3</v>
      </c>
      <c r="AC13" s="5">
        <v>5</v>
      </c>
      <c r="AD13" s="5">
        <v>5</v>
      </c>
      <c r="AE13" s="5">
        <v>2</v>
      </c>
      <c r="AF13" s="5">
        <v>1</v>
      </c>
      <c r="AG13" s="5">
        <v>3</v>
      </c>
      <c r="AH13" s="5">
        <v>5</v>
      </c>
      <c r="AK13" s="5">
        <v>3</v>
      </c>
      <c r="AL13" s="5">
        <v>4</v>
      </c>
      <c r="AM13" s="5">
        <v>4</v>
      </c>
      <c r="AN13" s="5">
        <v>7</v>
      </c>
      <c r="AO13" s="5">
        <v>2</v>
      </c>
      <c r="AP13" s="5">
        <v>3</v>
      </c>
      <c r="AQ13" s="5">
        <v>6</v>
      </c>
      <c r="AR13" s="5">
        <v>6</v>
      </c>
      <c r="AS13" s="5">
        <v>5</v>
      </c>
      <c r="AT13" s="5">
        <v>6</v>
      </c>
      <c r="AW13" s="5">
        <v>4</v>
      </c>
      <c r="AX13" s="5">
        <v>1</v>
      </c>
      <c r="AY13" s="5">
        <v>5</v>
      </c>
      <c r="AZ13" s="5">
        <v>5</v>
      </c>
      <c r="BA13" s="5">
        <v>5</v>
      </c>
      <c r="BB13" s="5">
        <v>2</v>
      </c>
      <c r="BC13" s="5">
        <v>1</v>
      </c>
      <c r="BD13" s="5">
        <v>2</v>
      </c>
      <c r="BE13" s="5">
        <v>3</v>
      </c>
      <c r="BF13" s="5">
        <v>2</v>
      </c>
      <c r="BG13" s="5">
        <v>5</v>
      </c>
      <c r="BH13" s="5">
        <v>3</v>
      </c>
      <c r="BI13" s="5">
        <v>3</v>
      </c>
      <c r="BJ13" s="5">
        <v>5</v>
      </c>
      <c r="BK13" s="5">
        <v>3</v>
      </c>
      <c r="BN13">
        <v>2</v>
      </c>
      <c r="BO13">
        <v>3</v>
      </c>
      <c r="BP13">
        <v>1</v>
      </c>
      <c r="BQ13">
        <v>4</v>
      </c>
      <c r="BS13" s="7">
        <f t="shared" si="0"/>
        <v>5.4545454545454541</v>
      </c>
      <c r="BT13" s="7">
        <f t="shared" si="1"/>
        <v>3.6666666666666665</v>
      </c>
      <c r="BU13" s="7">
        <f t="shared" si="2"/>
        <v>4.5999999999999996</v>
      </c>
      <c r="BV13" s="7">
        <f t="shared" si="3"/>
        <v>3.2666666666666666</v>
      </c>
      <c r="BW13" s="7">
        <f t="shared" si="4"/>
        <v>4.145833333333333</v>
      </c>
      <c r="BY13" s="7">
        <f t="shared" si="5"/>
        <v>1.0357254813546275</v>
      </c>
      <c r="BZ13" s="7">
        <f t="shared" si="6"/>
        <v>1.6696942198734435</v>
      </c>
      <c r="CA13" s="7">
        <f t="shared" si="7"/>
        <v>1.6465452046971294</v>
      </c>
      <c r="CB13" s="7">
        <f t="shared" si="8"/>
        <v>1.4864467059144131</v>
      </c>
      <c r="CC13" s="7">
        <f t="shared" si="9"/>
        <v>1.6757289088293859</v>
      </c>
    </row>
    <row r="14" spans="2:81" x14ac:dyDescent="0.3">
      <c r="B14">
        <v>24</v>
      </c>
      <c r="C14">
        <f>'Raw Data'!E26</f>
        <v>100</v>
      </c>
      <c r="D14" s="4" t="str">
        <f>'Raw Data'!R26</f>
        <v>Ich stimme zu</v>
      </c>
      <c r="E14" t="s">
        <v>266</v>
      </c>
      <c r="G14" s="4" t="s">
        <v>274</v>
      </c>
      <c r="H14" s="4" t="str">
        <f>'Raw Data'!U26</f>
        <v>50-59</v>
      </c>
      <c r="I14" s="4" t="str">
        <f>'Raw Data'!V26</f>
        <v>Andere</v>
      </c>
      <c r="J14" s="5">
        <v>7</v>
      </c>
      <c r="K14" s="5">
        <v>7</v>
      </c>
      <c r="L14" s="5">
        <v>7</v>
      </c>
      <c r="M14" s="5">
        <v>7</v>
      </c>
      <c r="N14" s="5">
        <v>7</v>
      </c>
      <c r="O14" s="5">
        <v>7</v>
      </c>
      <c r="P14" s="5">
        <v>7</v>
      </c>
      <c r="Q14" s="5">
        <v>7</v>
      </c>
      <c r="R14" s="5">
        <v>7</v>
      </c>
      <c r="S14" s="5">
        <v>7</v>
      </c>
      <c r="T14" s="5">
        <v>7</v>
      </c>
      <c r="W14" s="5">
        <v>4</v>
      </c>
      <c r="X14" s="5">
        <v>6</v>
      </c>
      <c r="Y14" s="5">
        <v>6</v>
      </c>
      <c r="Z14" s="5">
        <v>5</v>
      </c>
      <c r="AA14" s="5">
        <v>7</v>
      </c>
      <c r="AB14" s="5">
        <v>7</v>
      </c>
      <c r="AC14" s="5">
        <v>4</v>
      </c>
      <c r="AD14" s="5">
        <v>4</v>
      </c>
      <c r="AE14" s="5">
        <v>5</v>
      </c>
      <c r="AF14" s="5">
        <v>7</v>
      </c>
      <c r="AG14" s="5">
        <v>6</v>
      </c>
      <c r="AH14" s="5">
        <v>6</v>
      </c>
      <c r="AK14" s="5">
        <v>3</v>
      </c>
      <c r="AL14" s="5">
        <v>5</v>
      </c>
      <c r="AM14" s="5">
        <v>5</v>
      </c>
      <c r="AN14" s="5">
        <v>6</v>
      </c>
      <c r="AO14" s="5">
        <v>4</v>
      </c>
      <c r="AP14" s="5">
        <v>6</v>
      </c>
      <c r="AQ14" s="5">
        <v>6</v>
      </c>
      <c r="AR14" s="5">
        <v>4</v>
      </c>
      <c r="AS14" s="5">
        <v>5</v>
      </c>
      <c r="AT14" s="5">
        <v>4</v>
      </c>
      <c r="AW14" s="5">
        <v>4</v>
      </c>
      <c r="AX14" s="5">
        <v>2</v>
      </c>
      <c r="AY14" s="5">
        <v>7</v>
      </c>
      <c r="AZ14" s="5">
        <v>7</v>
      </c>
      <c r="BA14" s="5">
        <v>3</v>
      </c>
      <c r="BB14" s="5">
        <v>3</v>
      </c>
      <c r="BC14" s="5">
        <v>1</v>
      </c>
      <c r="BD14" s="5">
        <v>1</v>
      </c>
      <c r="BE14" s="5">
        <v>7</v>
      </c>
      <c r="BF14" s="5">
        <v>5</v>
      </c>
      <c r="BG14" s="5">
        <v>6</v>
      </c>
      <c r="BH14" s="5">
        <v>4</v>
      </c>
      <c r="BI14" s="5">
        <v>1</v>
      </c>
      <c r="BJ14" s="5">
        <v>5</v>
      </c>
      <c r="BK14" s="5">
        <v>5</v>
      </c>
      <c r="BN14">
        <v>2</v>
      </c>
      <c r="BO14">
        <v>3</v>
      </c>
      <c r="BP14">
        <v>1</v>
      </c>
      <c r="BQ14">
        <v>4</v>
      </c>
      <c r="BS14" s="7">
        <f t="shared" si="0"/>
        <v>7</v>
      </c>
      <c r="BT14" s="7">
        <f t="shared" si="1"/>
        <v>5.583333333333333</v>
      </c>
      <c r="BU14" s="7">
        <f t="shared" si="2"/>
        <v>4.8</v>
      </c>
      <c r="BV14" s="7">
        <f t="shared" si="3"/>
        <v>4.0666666666666664</v>
      </c>
      <c r="BW14" s="7">
        <f t="shared" si="4"/>
        <v>5.270833333333333</v>
      </c>
      <c r="BY14" s="7">
        <f t="shared" si="5"/>
        <v>0</v>
      </c>
      <c r="BZ14" s="7">
        <f t="shared" si="6"/>
        <v>1.1645001528813157</v>
      </c>
      <c r="CA14" s="7">
        <f t="shared" si="7"/>
        <v>1.0327955589886442</v>
      </c>
      <c r="CB14" s="7">
        <f t="shared" si="8"/>
        <v>2.1865389045137937</v>
      </c>
      <c r="CC14" s="7">
        <f t="shared" si="9"/>
        <v>1.7833697881870829</v>
      </c>
    </row>
    <row r="15" spans="2:81" x14ac:dyDescent="0.3">
      <c r="B15">
        <v>25</v>
      </c>
      <c r="C15">
        <f>'Raw Data'!E27</f>
        <v>100</v>
      </c>
      <c r="D15" s="4" t="str">
        <f>'Raw Data'!R27</f>
        <v>Ich stimme zu</v>
      </c>
      <c r="E15" t="s">
        <v>266</v>
      </c>
      <c r="G15" s="2" t="s">
        <v>274</v>
      </c>
      <c r="H15" s="4" t="str">
        <f>'Raw Data'!U27</f>
        <v>30-39</v>
      </c>
      <c r="I15" s="4" t="str">
        <f>'Raw Data'!V27</f>
        <v>Andere</v>
      </c>
      <c r="J15" s="5">
        <v>6</v>
      </c>
      <c r="K15" s="5">
        <v>5</v>
      </c>
      <c r="L15" s="5">
        <v>6</v>
      </c>
      <c r="M15" s="5">
        <v>7</v>
      </c>
      <c r="N15" s="5">
        <v>3</v>
      </c>
      <c r="O15" s="5">
        <v>4</v>
      </c>
      <c r="P15" s="5">
        <v>3</v>
      </c>
      <c r="Q15" s="5">
        <v>5</v>
      </c>
      <c r="R15" s="5">
        <v>1</v>
      </c>
      <c r="S15" s="5">
        <v>6</v>
      </c>
      <c r="T15" s="5">
        <v>2</v>
      </c>
      <c r="W15" s="5">
        <v>4</v>
      </c>
      <c r="X15" s="5">
        <v>7</v>
      </c>
      <c r="Y15" s="5">
        <v>7</v>
      </c>
      <c r="Z15" s="5">
        <v>3</v>
      </c>
      <c r="AA15" s="5">
        <v>7</v>
      </c>
      <c r="AB15" s="5">
        <v>7</v>
      </c>
      <c r="AC15" s="5">
        <v>6</v>
      </c>
      <c r="AD15" s="5">
        <v>7</v>
      </c>
      <c r="AE15" s="5">
        <v>3</v>
      </c>
      <c r="AF15" s="5">
        <v>7</v>
      </c>
      <c r="AG15" s="5">
        <v>1</v>
      </c>
      <c r="AH15" s="5">
        <v>5</v>
      </c>
      <c r="AK15" s="5">
        <v>6</v>
      </c>
      <c r="AL15" s="5">
        <v>7</v>
      </c>
      <c r="AM15" s="5">
        <v>6</v>
      </c>
      <c r="AN15" s="5">
        <v>2</v>
      </c>
      <c r="AO15" s="5">
        <v>1</v>
      </c>
      <c r="AP15" s="5">
        <v>4</v>
      </c>
      <c r="AQ15" s="5">
        <v>1</v>
      </c>
      <c r="AR15" s="5">
        <v>5</v>
      </c>
      <c r="AS15" s="5">
        <v>6</v>
      </c>
      <c r="AT15" s="5">
        <v>7</v>
      </c>
      <c r="AW15" s="5">
        <v>7</v>
      </c>
      <c r="AX15" s="5">
        <v>1</v>
      </c>
      <c r="AY15" s="5">
        <v>7</v>
      </c>
      <c r="AZ15" s="5">
        <v>6</v>
      </c>
      <c r="BA15" s="5">
        <v>3</v>
      </c>
      <c r="BB15" s="5">
        <v>5</v>
      </c>
      <c r="BC15" s="5">
        <v>3</v>
      </c>
      <c r="BD15" s="5">
        <v>1</v>
      </c>
      <c r="BE15" s="5">
        <v>7</v>
      </c>
      <c r="BF15" s="5">
        <v>5</v>
      </c>
      <c r="BG15" s="5">
        <v>7</v>
      </c>
      <c r="BH15" s="5">
        <v>7</v>
      </c>
      <c r="BI15" s="5">
        <v>3</v>
      </c>
      <c r="BJ15" s="5">
        <v>6</v>
      </c>
      <c r="BK15" s="5">
        <v>5</v>
      </c>
      <c r="BN15">
        <v>1</v>
      </c>
      <c r="BO15">
        <v>4</v>
      </c>
      <c r="BP15">
        <v>2</v>
      </c>
      <c r="BQ15">
        <v>3</v>
      </c>
      <c r="BS15" s="7">
        <f t="shared" si="0"/>
        <v>4.3636363636363633</v>
      </c>
      <c r="BT15" s="7">
        <f t="shared" si="1"/>
        <v>5.333333333333333</v>
      </c>
      <c r="BU15" s="7">
        <f t="shared" si="2"/>
        <v>4.5</v>
      </c>
      <c r="BV15" s="7">
        <f t="shared" si="3"/>
        <v>4.8666666666666663</v>
      </c>
      <c r="BW15" s="7">
        <f t="shared" si="4"/>
        <v>4.791666666666667</v>
      </c>
      <c r="BY15" s="7">
        <f t="shared" si="5"/>
        <v>1.9116865471476889</v>
      </c>
      <c r="BZ15" s="7">
        <f t="shared" si="6"/>
        <v>2.1033883198882761</v>
      </c>
      <c r="CA15" s="7">
        <f t="shared" si="7"/>
        <v>2.3687784005919825</v>
      </c>
      <c r="CB15" s="7">
        <f t="shared" si="8"/>
        <v>2.1668498091095505</v>
      </c>
      <c r="CC15" s="7">
        <f t="shared" si="9"/>
        <v>2.1032733691197225</v>
      </c>
    </row>
    <row r="16" spans="2:81" x14ac:dyDescent="0.3">
      <c r="B16">
        <v>26</v>
      </c>
      <c r="C16">
        <f>'Raw Data'!E28</f>
        <v>100</v>
      </c>
      <c r="D16" s="4" t="str">
        <f>'Raw Data'!R28</f>
        <v>Ich stimme zu</v>
      </c>
      <c r="E16" t="s">
        <v>266</v>
      </c>
      <c r="G16" s="2" t="s">
        <v>274</v>
      </c>
      <c r="H16" s="4" t="str">
        <f>'Raw Data'!U28</f>
        <v>30-39</v>
      </c>
      <c r="I16" s="4" t="str">
        <f>'Raw Data'!V28</f>
        <v>Dienstleistung (z.B. Beratung, Marketing, etc.)</v>
      </c>
      <c r="J16" s="5">
        <v>3</v>
      </c>
      <c r="K16" s="5">
        <v>3</v>
      </c>
      <c r="L16" s="5">
        <v>4</v>
      </c>
      <c r="M16" s="5">
        <v>5</v>
      </c>
      <c r="N16" s="5">
        <v>5</v>
      </c>
      <c r="O16" s="5">
        <v>3</v>
      </c>
      <c r="P16" s="5">
        <v>3</v>
      </c>
      <c r="Q16" s="5">
        <v>4</v>
      </c>
      <c r="R16" s="5">
        <v>3</v>
      </c>
      <c r="S16" s="5">
        <v>6</v>
      </c>
      <c r="T16" s="5">
        <v>4</v>
      </c>
      <c r="W16" s="5">
        <v>4</v>
      </c>
      <c r="X16" s="5">
        <v>5</v>
      </c>
      <c r="Y16" s="5">
        <v>6</v>
      </c>
      <c r="Z16" s="5">
        <v>4</v>
      </c>
      <c r="AA16" s="5">
        <v>5</v>
      </c>
      <c r="AB16" s="5">
        <v>5</v>
      </c>
      <c r="AC16" s="5">
        <v>6</v>
      </c>
      <c r="AD16" s="5">
        <v>5</v>
      </c>
      <c r="AE16" s="5">
        <v>5</v>
      </c>
      <c r="AF16" s="5">
        <v>6</v>
      </c>
      <c r="AG16" s="5">
        <v>6</v>
      </c>
      <c r="AH16" s="5">
        <v>6</v>
      </c>
      <c r="AK16" s="5">
        <v>7</v>
      </c>
      <c r="AL16" s="5">
        <v>7</v>
      </c>
      <c r="AM16" s="5">
        <v>4</v>
      </c>
      <c r="AN16" s="5">
        <v>3</v>
      </c>
      <c r="AO16" s="5">
        <v>4</v>
      </c>
      <c r="AP16" s="5">
        <v>5</v>
      </c>
      <c r="AQ16" s="5">
        <v>3</v>
      </c>
      <c r="AR16" s="5">
        <v>6</v>
      </c>
      <c r="AS16" s="5">
        <v>3</v>
      </c>
      <c r="AT16" s="5">
        <v>5</v>
      </c>
      <c r="AW16" s="5">
        <v>4</v>
      </c>
      <c r="AX16" s="5">
        <v>1</v>
      </c>
      <c r="AY16" s="5">
        <v>7</v>
      </c>
      <c r="AZ16" s="5">
        <v>7</v>
      </c>
      <c r="BA16" s="5">
        <v>3</v>
      </c>
      <c r="BB16" s="5">
        <v>3</v>
      </c>
      <c r="BC16" s="5">
        <v>3</v>
      </c>
      <c r="BD16" s="5">
        <v>2</v>
      </c>
      <c r="BE16" s="5">
        <v>6</v>
      </c>
      <c r="BF16" s="5">
        <v>4</v>
      </c>
      <c r="BG16" s="5">
        <v>5</v>
      </c>
      <c r="BH16" s="5">
        <v>3</v>
      </c>
      <c r="BI16" s="5">
        <v>2</v>
      </c>
      <c r="BJ16" s="5">
        <v>5</v>
      </c>
      <c r="BK16" s="5">
        <v>3</v>
      </c>
      <c r="BN16">
        <v>3</v>
      </c>
      <c r="BO16">
        <v>4</v>
      </c>
      <c r="BP16">
        <v>1</v>
      </c>
      <c r="BQ16">
        <v>2</v>
      </c>
      <c r="BS16" s="7">
        <f t="shared" si="0"/>
        <v>3.9090909090909092</v>
      </c>
      <c r="BT16" s="7">
        <f t="shared" si="1"/>
        <v>5.25</v>
      </c>
      <c r="BU16" s="7">
        <f t="shared" si="2"/>
        <v>4.7</v>
      </c>
      <c r="BV16" s="7">
        <f t="shared" si="3"/>
        <v>3.8666666666666667</v>
      </c>
      <c r="BW16" s="7">
        <f t="shared" si="4"/>
        <v>4.395833333333333</v>
      </c>
      <c r="BY16" s="7">
        <f t="shared" si="5"/>
        <v>1.0444659357341868</v>
      </c>
      <c r="BZ16" s="7">
        <f t="shared" si="6"/>
        <v>0.75377836144440913</v>
      </c>
      <c r="CA16" s="7">
        <f t="shared" si="7"/>
        <v>1.567021236472421</v>
      </c>
      <c r="CB16" s="7">
        <f t="shared" si="8"/>
        <v>1.8073922282301276</v>
      </c>
      <c r="CC16" s="7">
        <f t="shared" si="9"/>
        <v>1.4693982461108894</v>
      </c>
    </row>
    <row r="17" spans="2:81" x14ac:dyDescent="0.3">
      <c r="B17">
        <v>27</v>
      </c>
      <c r="C17">
        <f>'Raw Data'!E29</f>
        <v>100</v>
      </c>
      <c r="D17" s="4" t="str">
        <f>'Raw Data'!R29</f>
        <v>Ich stimme zu</v>
      </c>
      <c r="E17" t="s">
        <v>266</v>
      </c>
      <c r="G17" s="2" t="s">
        <v>274</v>
      </c>
      <c r="H17" s="4" t="str">
        <f>'Raw Data'!U29</f>
        <v>30-39</v>
      </c>
      <c r="I17" s="4" t="str">
        <f>'Raw Data'!V29</f>
        <v>Andere</v>
      </c>
      <c r="J17" s="5">
        <v>7</v>
      </c>
      <c r="K17" s="5">
        <v>7</v>
      </c>
      <c r="L17" s="5">
        <v>6</v>
      </c>
      <c r="M17" s="5">
        <v>7</v>
      </c>
      <c r="N17" s="5">
        <v>6</v>
      </c>
      <c r="O17" s="5">
        <v>7</v>
      </c>
      <c r="P17" s="5">
        <v>7</v>
      </c>
      <c r="Q17" s="5">
        <v>7</v>
      </c>
      <c r="R17" s="5">
        <v>6</v>
      </c>
      <c r="S17" s="5">
        <v>5</v>
      </c>
      <c r="T17" s="5">
        <v>7</v>
      </c>
      <c r="W17" s="5">
        <v>6</v>
      </c>
      <c r="X17" s="5">
        <v>6</v>
      </c>
      <c r="Y17" s="5">
        <v>5</v>
      </c>
      <c r="Z17" s="5">
        <v>6</v>
      </c>
      <c r="AA17" s="5">
        <v>7</v>
      </c>
      <c r="AB17" s="5">
        <v>7</v>
      </c>
      <c r="AC17" s="5">
        <v>6</v>
      </c>
      <c r="AD17" s="5">
        <v>7</v>
      </c>
      <c r="AE17" s="5">
        <v>6</v>
      </c>
      <c r="AF17" s="5">
        <v>6</v>
      </c>
      <c r="AG17" s="5">
        <v>6</v>
      </c>
      <c r="AH17" s="5">
        <v>6</v>
      </c>
      <c r="AK17" s="5">
        <v>6</v>
      </c>
      <c r="AL17" s="5">
        <v>6</v>
      </c>
      <c r="AM17" s="5">
        <v>7</v>
      </c>
      <c r="AN17" s="5">
        <v>7</v>
      </c>
      <c r="AO17" s="5">
        <v>7</v>
      </c>
      <c r="AP17" s="5">
        <v>7</v>
      </c>
      <c r="AQ17" s="5">
        <v>7</v>
      </c>
      <c r="AR17" s="5">
        <v>5</v>
      </c>
      <c r="AS17" s="5">
        <v>6</v>
      </c>
      <c r="AT17" s="5">
        <v>6</v>
      </c>
      <c r="AW17" s="5">
        <v>6</v>
      </c>
      <c r="AX17" s="5">
        <v>6</v>
      </c>
      <c r="AY17" s="5">
        <v>7</v>
      </c>
      <c r="AZ17" s="5">
        <v>7</v>
      </c>
      <c r="BA17" s="5">
        <v>5</v>
      </c>
      <c r="BB17" s="5">
        <v>6</v>
      </c>
      <c r="BC17" s="5">
        <v>1</v>
      </c>
      <c r="BD17" s="5">
        <v>6</v>
      </c>
      <c r="BE17" s="5">
        <v>5</v>
      </c>
      <c r="BF17" s="5">
        <v>6</v>
      </c>
      <c r="BG17" s="5">
        <v>6</v>
      </c>
      <c r="BH17" s="5">
        <v>5</v>
      </c>
      <c r="BI17" s="5">
        <v>4</v>
      </c>
      <c r="BJ17" s="5">
        <v>6</v>
      </c>
      <c r="BK17" s="5">
        <v>5</v>
      </c>
      <c r="BN17">
        <v>2</v>
      </c>
      <c r="BO17">
        <v>3</v>
      </c>
      <c r="BP17">
        <v>1</v>
      </c>
      <c r="BQ17">
        <v>4</v>
      </c>
      <c r="BS17" s="7">
        <f t="shared" si="0"/>
        <v>6.5454545454545459</v>
      </c>
      <c r="BT17" s="7">
        <f t="shared" si="1"/>
        <v>6.166666666666667</v>
      </c>
      <c r="BU17" s="7">
        <f t="shared" si="2"/>
        <v>6.4</v>
      </c>
      <c r="BV17" s="7">
        <f t="shared" si="3"/>
        <v>5.4</v>
      </c>
      <c r="BW17" s="7">
        <f t="shared" si="4"/>
        <v>6.0625</v>
      </c>
      <c r="BY17" s="7">
        <f t="shared" si="5"/>
        <v>0.68755165095232862</v>
      </c>
      <c r="BZ17" s="7">
        <f t="shared" si="6"/>
        <v>0.57735026918962562</v>
      </c>
      <c r="CA17" s="7">
        <f t="shared" si="7"/>
        <v>0.6992058987800992</v>
      </c>
      <c r="CB17" s="7">
        <f t="shared" si="8"/>
        <v>1.4540583599999404</v>
      </c>
      <c r="CC17" s="7">
        <f t="shared" si="9"/>
        <v>1.0600331187118437</v>
      </c>
    </row>
    <row r="18" spans="2:81" x14ac:dyDescent="0.3">
      <c r="B18">
        <v>28</v>
      </c>
      <c r="C18">
        <f>'Raw Data'!E30</f>
        <v>100</v>
      </c>
      <c r="D18" s="4" t="str">
        <f>'Raw Data'!R30</f>
        <v>Ich stimme zu</v>
      </c>
      <c r="E18" t="s">
        <v>266</v>
      </c>
      <c r="G18" s="2" t="s">
        <v>274</v>
      </c>
      <c r="H18" s="4" t="str">
        <f>'Raw Data'!U30</f>
        <v>30-39</v>
      </c>
      <c r="I18" s="4" t="str">
        <f>'Raw Data'!V30</f>
        <v>Lebensmittelverarbeitung (z.B. Bäckerei)</v>
      </c>
      <c r="J18" s="5">
        <v>7</v>
      </c>
      <c r="K18" s="5">
        <v>6</v>
      </c>
      <c r="L18" s="5">
        <v>7</v>
      </c>
      <c r="M18" s="5">
        <v>7</v>
      </c>
      <c r="N18" s="5">
        <v>7</v>
      </c>
      <c r="O18" s="5">
        <v>6</v>
      </c>
      <c r="P18" s="5">
        <v>6</v>
      </c>
      <c r="Q18" s="5">
        <v>7</v>
      </c>
      <c r="R18" s="5">
        <v>6</v>
      </c>
      <c r="S18" s="5">
        <v>7</v>
      </c>
      <c r="T18" s="5">
        <v>6</v>
      </c>
      <c r="W18" s="5">
        <v>6</v>
      </c>
      <c r="X18" s="5">
        <v>6</v>
      </c>
      <c r="Y18" s="5">
        <v>6</v>
      </c>
      <c r="Z18" s="5">
        <v>7</v>
      </c>
      <c r="AA18" s="5">
        <v>7</v>
      </c>
      <c r="AB18" s="5">
        <v>7</v>
      </c>
      <c r="AC18" s="5">
        <v>7</v>
      </c>
      <c r="AD18" s="5">
        <v>7</v>
      </c>
      <c r="AE18" s="5">
        <v>7</v>
      </c>
      <c r="AF18" s="5">
        <v>4</v>
      </c>
      <c r="AG18" s="5">
        <v>5</v>
      </c>
      <c r="AH18" s="5">
        <v>7</v>
      </c>
      <c r="AK18" s="5">
        <v>3</v>
      </c>
      <c r="AL18" s="5">
        <v>3</v>
      </c>
      <c r="AM18" s="5">
        <v>4</v>
      </c>
      <c r="AN18" s="5">
        <v>7</v>
      </c>
      <c r="AO18" s="5">
        <v>4</v>
      </c>
      <c r="AP18" s="5">
        <v>7</v>
      </c>
      <c r="AQ18" s="5">
        <v>7</v>
      </c>
      <c r="AR18" s="5">
        <v>5</v>
      </c>
      <c r="AS18" s="5">
        <v>5</v>
      </c>
      <c r="AT18" s="5">
        <v>6</v>
      </c>
      <c r="AW18" s="5">
        <v>6</v>
      </c>
      <c r="AX18" s="5">
        <v>1</v>
      </c>
      <c r="AY18" s="5">
        <v>6</v>
      </c>
      <c r="AZ18" s="5">
        <v>7</v>
      </c>
      <c r="BA18" s="5">
        <v>3</v>
      </c>
      <c r="BB18" s="5">
        <v>4</v>
      </c>
      <c r="BC18" s="5">
        <v>6</v>
      </c>
      <c r="BD18" s="5">
        <v>2</v>
      </c>
      <c r="BE18" s="5">
        <v>6</v>
      </c>
      <c r="BF18" s="5">
        <v>4</v>
      </c>
      <c r="BG18" s="5">
        <v>7</v>
      </c>
      <c r="BH18" s="5">
        <v>5</v>
      </c>
      <c r="BI18" s="5">
        <v>6</v>
      </c>
      <c r="BJ18" s="5">
        <v>6</v>
      </c>
      <c r="BK18" s="5">
        <v>3</v>
      </c>
      <c r="BN18">
        <v>1</v>
      </c>
      <c r="BO18">
        <v>2</v>
      </c>
      <c r="BP18">
        <v>3</v>
      </c>
      <c r="BQ18">
        <v>4</v>
      </c>
      <c r="BS18" s="7">
        <f t="shared" si="0"/>
        <v>6.5454545454545459</v>
      </c>
      <c r="BT18" s="7">
        <f t="shared" si="1"/>
        <v>6.333333333333333</v>
      </c>
      <c r="BU18" s="7">
        <f t="shared" si="2"/>
        <v>5.0999999999999996</v>
      </c>
      <c r="BV18" s="7">
        <f t="shared" si="3"/>
        <v>4.8</v>
      </c>
      <c r="BW18" s="7">
        <f t="shared" si="4"/>
        <v>5.645833333333333</v>
      </c>
      <c r="BY18" s="7">
        <f t="shared" si="5"/>
        <v>0.52223296786709339</v>
      </c>
      <c r="BZ18" s="7">
        <f t="shared" si="6"/>
        <v>0.98473192783466268</v>
      </c>
      <c r="CA18" s="7">
        <f t="shared" si="7"/>
        <v>1.5951314818673858</v>
      </c>
      <c r="CB18" s="7">
        <f t="shared" si="8"/>
        <v>1.859339360402736</v>
      </c>
      <c r="CC18" s="7">
        <f t="shared" si="9"/>
        <v>1.5504231863390041</v>
      </c>
    </row>
    <row r="19" spans="2:81" x14ac:dyDescent="0.3">
      <c r="B19">
        <v>29</v>
      </c>
      <c r="C19">
        <f>'Raw Data'!E31</f>
        <v>100</v>
      </c>
      <c r="D19" s="4" t="str">
        <f>'Raw Data'!R31</f>
        <v>Ich stimme zu</v>
      </c>
      <c r="E19" t="s">
        <v>266</v>
      </c>
      <c r="G19" s="2" t="s">
        <v>273</v>
      </c>
      <c r="H19" s="4" t="str">
        <f>'Raw Data'!U31</f>
        <v>40-49</v>
      </c>
      <c r="I19" s="4" t="str">
        <f>'Raw Data'!V31</f>
        <v>Andere</v>
      </c>
      <c r="J19" s="5">
        <v>7</v>
      </c>
      <c r="K19" s="5">
        <v>7</v>
      </c>
      <c r="L19" s="5">
        <v>7</v>
      </c>
      <c r="M19" s="5">
        <v>5</v>
      </c>
      <c r="N19" s="5">
        <v>7</v>
      </c>
      <c r="O19" s="5">
        <v>5</v>
      </c>
      <c r="P19" s="5">
        <v>7</v>
      </c>
      <c r="Q19" s="5">
        <v>7</v>
      </c>
      <c r="R19" s="5">
        <v>7</v>
      </c>
      <c r="S19" s="5">
        <v>1</v>
      </c>
      <c r="T19" s="5">
        <v>6</v>
      </c>
      <c r="W19" s="5">
        <v>6</v>
      </c>
      <c r="X19" s="5">
        <v>7</v>
      </c>
      <c r="Y19" s="5">
        <v>7</v>
      </c>
      <c r="Z19" s="5">
        <v>7</v>
      </c>
      <c r="AA19" s="5">
        <v>7</v>
      </c>
      <c r="AB19" s="5">
        <v>7</v>
      </c>
      <c r="AC19" s="5">
        <v>7</v>
      </c>
      <c r="AD19" s="5">
        <v>7</v>
      </c>
      <c r="AE19" s="5">
        <v>7</v>
      </c>
      <c r="AF19" s="5">
        <v>7</v>
      </c>
      <c r="AG19" s="5">
        <v>7</v>
      </c>
      <c r="AH19" s="5">
        <v>7</v>
      </c>
      <c r="AK19" s="5">
        <v>5</v>
      </c>
      <c r="AL19" s="5">
        <v>7</v>
      </c>
      <c r="AM19" s="5">
        <v>5</v>
      </c>
      <c r="AN19" s="5">
        <v>6</v>
      </c>
      <c r="AO19" s="5">
        <v>5</v>
      </c>
      <c r="AP19" s="5">
        <v>6</v>
      </c>
      <c r="AQ19" s="5">
        <v>5</v>
      </c>
      <c r="AR19" s="5">
        <v>5</v>
      </c>
      <c r="AS19" s="5">
        <v>5</v>
      </c>
      <c r="AT19" s="5">
        <v>3</v>
      </c>
      <c r="AW19" s="5">
        <v>7</v>
      </c>
      <c r="AX19" s="5">
        <v>2</v>
      </c>
      <c r="AY19" s="5">
        <v>6</v>
      </c>
      <c r="AZ19" s="5">
        <v>7</v>
      </c>
      <c r="BA19" s="5">
        <v>4</v>
      </c>
      <c r="BB19" s="5">
        <v>5</v>
      </c>
      <c r="BC19" s="5">
        <v>3</v>
      </c>
      <c r="BD19" s="5">
        <v>7</v>
      </c>
      <c r="BE19" s="5">
        <v>6</v>
      </c>
      <c r="BF19" s="5">
        <v>7</v>
      </c>
      <c r="BG19" s="5">
        <v>7</v>
      </c>
      <c r="BH19" s="5">
        <v>6</v>
      </c>
      <c r="BI19" s="5">
        <v>7</v>
      </c>
      <c r="BJ19" s="5">
        <v>7</v>
      </c>
      <c r="BK19" s="5">
        <v>7</v>
      </c>
      <c r="BN19">
        <v>1</v>
      </c>
      <c r="BO19">
        <v>2</v>
      </c>
      <c r="BP19">
        <v>3</v>
      </c>
      <c r="BQ19">
        <v>4</v>
      </c>
      <c r="BS19" s="7">
        <f t="shared" si="0"/>
        <v>6</v>
      </c>
      <c r="BT19" s="7">
        <f t="shared" si="1"/>
        <v>6.916666666666667</v>
      </c>
      <c r="BU19" s="7">
        <f t="shared" si="2"/>
        <v>5.2</v>
      </c>
      <c r="BV19" s="7">
        <f t="shared" si="3"/>
        <v>5.8666666666666663</v>
      </c>
      <c r="BW19" s="7">
        <f t="shared" si="4"/>
        <v>6.020833333333333</v>
      </c>
      <c r="BY19" s="7">
        <f t="shared" si="5"/>
        <v>1.8439088914585775</v>
      </c>
      <c r="BZ19" s="7">
        <f t="shared" si="6"/>
        <v>0.28867513459481292</v>
      </c>
      <c r="CA19" s="7">
        <f t="shared" si="7"/>
        <v>1.0327955589886457</v>
      </c>
      <c r="CB19" s="7">
        <f t="shared" si="8"/>
        <v>1.6417180315870616</v>
      </c>
      <c r="CC19" s="7">
        <f t="shared" si="9"/>
        <v>1.4511856243472294</v>
      </c>
    </row>
    <row r="20" spans="2:81" x14ac:dyDescent="0.3">
      <c r="B20">
        <v>30</v>
      </c>
      <c r="C20">
        <f>'Raw Data'!E32</f>
        <v>100</v>
      </c>
      <c r="D20" s="4" t="str">
        <f>'Raw Data'!R32</f>
        <v>Ich stimme zu</v>
      </c>
      <c r="E20" t="s">
        <v>266</v>
      </c>
      <c r="G20" s="2" t="s">
        <v>274</v>
      </c>
      <c r="H20" s="4" t="str">
        <f>'Raw Data'!U32</f>
        <v>30-39</v>
      </c>
      <c r="I20" s="4" t="str">
        <f>'Raw Data'!V32</f>
        <v>Dienstleistung (z.B. Beratung, Marketing, etc.)</v>
      </c>
      <c r="J20" s="5">
        <v>4</v>
      </c>
      <c r="K20" s="5">
        <v>5</v>
      </c>
      <c r="L20" s="5">
        <v>6</v>
      </c>
      <c r="M20" s="5">
        <v>4</v>
      </c>
      <c r="N20" s="5">
        <v>4</v>
      </c>
      <c r="O20" s="5">
        <v>5</v>
      </c>
      <c r="P20" s="5">
        <v>5</v>
      </c>
      <c r="Q20" s="5">
        <v>5</v>
      </c>
      <c r="R20" s="5">
        <v>3</v>
      </c>
      <c r="S20" s="5">
        <v>3</v>
      </c>
      <c r="T20" s="5">
        <v>4</v>
      </c>
      <c r="W20" s="5">
        <v>6</v>
      </c>
      <c r="X20" s="5">
        <v>7</v>
      </c>
      <c r="Y20" s="5">
        <v>7</v>
      </c>
      <c r="Z20" s="5">
        <v>6</v>
      </c>
      <c r="AA20" s="5">
        <v>4</v>
      </c>
      <c r="AB20" s="5">
        <v>5</v>
      </c>
      <c r="AC20" s="5">
        <v>6</v>
      </c>
      <c r="AD20" s="5">
        <v>6</v>
      </c>
      <c r="AE20" s="5">
        <v>4</v>
      </c>
      <c r="AF20" s="5">
        <v>6</v>
      </c>
      <c r="AG20" s="5">
        <v>6</v>
      </c>
      <c r="AH20" s="5">
        <v>4</v>
      </c>
      <c r="AK20" s="5">
        <v>2</v>
      </c>
      <c r="AL20" s="5">
        <v>6</v>
      </c>
      <c r="AM20" s="5">
        <v>5</v>
      </c>
      <c r="AN20" s="5">
        <v>6</v>
      </c>
      <c r="AO20" s="5">
        <v>2</v>
      </c>
      <c r="AP20" s="5">
        <v>6</v>
      </c>
      <c r="AQ20" s="5">
        <v>4</v>
      </c>
      <c r="AR20" s="5">
        <v>7</v>
      </c>
      <c r="AS20" s="5">
        <v>2</v>
      </c>
      <c r="AT20" s="5">
        <v>6</v>
      </c>
      <c r="AW20" s="5">
        <v>3</v>
      </c>
      <c r="AX20" s="5">
        <v>1</v>
      </c>
      <c r="AY20" s="5">
        <v>7</v>
      </c>
      <c r="AZ20" s="5">
        <v>6</v>
      </c>
      <c r="BA20" s="5">
        <v>5</v>
      </c>
      <c r="BB20" s="5">
        <v>6</v>
      </c>
      <c r="BC20" s="5">
        <v>2</v>
      </c>
      <c r="BD20" s="5">
        <v>2</v>
      </c>
      <c r="BE20" s="5">
        <v>6</v>
      </c>
      <c r="BF20" s="5">
        <v>3</v>
      </c>
      <c r="BG20" s="5">
        <v>7</v>
      </c>
      <c r="BH20" s="5">
        <v>7</v>
      </c>
      <c r="BI20" s="5">
        <v>4</v>
      </c>
      <c r="BJ20" s="5">
        <v>7</v>
      </c>
      <c r="BK20" s="5">
        <v>6</v>
      </c>
      <c r="BN20">
        <v>1</v>
      </c>
      <c r="BO20">
        <v>4</v>
      </c>
      <c r="BP20">
        <v>3</v>
      </c>
      <c r="BQ20">
        <v>2</v>
      </c>
      <c r="BS20" s="7">
        <f t="shared" si="0"/>
        <v>4.3636363636363633</v>
      </c>
      <c r="BT20" s="7">
        <f t="shared" si="1"/>
        <v>5.583333333333333</v>
      </c>
      <c r="BU20" s="7">
        <f t="shared" si="2"/>
        <v>4.5999999999999996</v>
      </c>
      <c r="BV20" s="7">
        <f t="shared" si="3"/>
        <v>4.8</v>
      </c>
      <c r="BW20" s="7">
        <f t="shared" si="4"/>
        <v>4.854166666666667</v>
      </c>
      <c r="BY20" s="7">
        <f t="shared" si="5"/>
        <v>0.92441627773717472</v>
      </c>
      <c r="BZ20" s="7">
        <f t="shared" si="6"/>
        <v>1.0836246694508325</v>
      </c>
      <c r="CA20" s="7">
        <f t="shared" si="7"/>
        <v>1.9550504398153574</v>
      </c>
      <c r="CB20" s="7">
        <f t="shared" si="8"/>
        <v>2.1111946516469899</v>
      </c>
      <c r="CC20" s="7">
        <f t="shared" si="9"/>
        <v>1.6501396889075188</v>
      </c>
    </row>
    <row r="21" spans="2:81" x14ac:dyDescent="0.3">
      <c r="B21">
        <v>31</v>
      </c>
      <c r="C21">
        <f>'Raw Data'!E33</f>
        <v>100</v>
      </c>
      <c r="D21" s="4" t="str">
        <f>'Raw Data'!R33</f>
        <v>Ich stimme zu</v>
      </c>
      <c r="E21" t="s">
        <v>266</v>
      </c>
      <c r="G21" s="2" t="s">
        <v>274</v>
      </c>
      <c r="H21" s="4" t="str">
        <f>'Raw Data'!U33</f>
        <v>20-29</v>
      </c>
      <c r="I21" s="4" t="str">
        <f>'Raw Data'!V33</f>
        <v>Dienstleistung (z.B. Beratung, Marketing, etc.)</v>
      </c>
      <c r="J21" s="5">
        <v>4</v>
      </c>
      <c r="K21" s="5">
        <v>2</v>
      </c>
      <c r="L21" s="5">
        <v>7</v>
      </c>
      <c r="M21" s="5">
        <v>2</v>
      </c>
      <c r="N21" s="5">
        <v>3</v>
      </c>
      <c r="O21" s="5">
        <v>6</v>
      </c>
      <c r="P21" s="5">
        <v>5</v>
      </c>
      <c r="Q21" s="5">
        <v>5</v>
      </c>
      <c r="R21" s="5">
        <v>2</v>
      </c>
      <c r="S21" s="5">
        <v>6</v>
      </c>
      <c r="T21" s="5">
        <v>3</v>
      </c>
      <c r="W21" s="5">
        <v>7</v>
      </c>
      <c r="X21" s="5">
        <v>2</v>
      </c>
      <c r="Y21" s="5">
        <v>7</v>
      </c>
      <c r="Z21" s="5">
        <v>7</v>
      </c>
      <c r="AA21" s="5">
        <v>7</v>
      </c>
      <c r="AB21" s="5">
        <v>7</v>
      </c>
      <c r="AC21" s="5">
        <v>6</v>
      </c>
      <c r="AD21" s="5">
        <v>3</v>
      </c>
      <c r="AE21" s="5">
        <v>2</v>
      </c>
      <c r="AF21" s="5">
        <v>6</v>
      </c>
      <c r="AG21" s="5">
        <v>3</v>
      </c>
      <c r="AH21" s="5">
        <v>7</v>
      </c>
      <c r="AK21" s="5">
        <v>6</v>
      </c>
      <c r="AL21" s="5">
        <v>5</v>
      </c>
      <c r="AM21" s="5">
        <v>5</v>
      </c>
      <c r="AN21" s="5">
        <v>1</v>
      </c>
      <c r="AO21" s="5">
        <v>3</v>
      </c>
      <c r="AP21" s="5">
        <v>2</v>
      </c>
      <c r="AQ21" s="5">
        <v>2</v>
      </c>
      <c r="AR21" s="5">
        <v>6</v>
      </c>
      <c r="AS21" s="5">
        <v>3</v>
      </c>
      <c r="AT21" s="5">
        <v>7</v>
      </c>
      <c r="AW21" s="5">
        <v>7</v>
      </c>
      <c r="AX21" s="5">
        <v>5</v>
      </c>
      <c r="AY21" s="5">
        <v>7</v>
      </c>
      <c r="AZ21" s="5">
        <v>7</v>
      </c>
      <c r="BA21" s="5">
        <v>7</v>
      </c>
      <c r="BB21" s="5">
        <v>7</v>
      </c>
      <c r="BC21" s="5">
        <v>7</v>
      </c>
      <c r="BD21" s="5">
        <v>7</v>
      </c>
      <c r="BE21" s="5">
        <v>3</v>
      </c>
      <c r="BF21" s="5">
        <v>3</v>
      </c>
      <c r="BG21" s="5">
        <v>7</v>
      </c>
      <c r="BH21" s="5">
        <v>7</v>
      </c>
      <c r="BI21" s="5">
        <v>6</v>
      </c>
      <c r="BJ21" s="5">
        <v>7</v>
      </c>
      <c r="BK21" s="5">
        <v>1</v>
      </c>
      <c r="BN21">
        <v>3</v>
      </c>
      <c r="BO21">
        <v>2</v>
      </c>
      <c r="BP21">
        <v>4</v>
      </c>
      <c r="BQ21">
        <v>1</v>
      </c>
      <c r="BS21" s="7">
        <f t="shared" si="0"/>
        <v>4.0909090909090908</v>
      </c>
      <c r="BT21" s="7">
        <f t="shared" si="1"/>
        <v>5.333333333333333</v>
      </c>
      <c r="BU21" s="7">
        <f t="shared" si="2"/>
        <v>4</v>
      </c>
      <c r="BV21" s="7">
        <f t="shared" si="3"/>
        <v>5.8666666666666663</v>
      </c>
      <c r="BW21" s="7">
        <f t="shared" si="4"/>
        <v>4.9375</v>
      </c>
      <c r="BY21" s="7">
        <f t="shared" si="5"/>
        <v>1.8140862964338522</v>
      </c>
      <c r="BZ21" s="7">
        <f t="shared" si="6"/>
        <v>2.1461734799546397</v>
      </c>
      <c r="CA21" s="7">
        <f t="shared" si="7"/>
        <v>2.0548046676563256</v>
      </c>
      <c r="CB21" s="7">
        <f t="shared" si="8"/>
        <v>1.9591057240729095</v>
      </c>
      <c r="CC21" s="7">
        <f t="shared" si="9"/>
        <v>2.0976810905013203</v>
      </c>
    </row>
    <row r="22" spans="2:81" x14ac:dyDescent="0.3">
      <c r="B22">
        <v>32</v>
      </c>
      <c r="C22">
        <f>'Raw Data'!E34</f>
        <v>100</v>
      </c>
      <c r="D22" s="4" t="str">
        <f>'Raw Data'!R34</f>
        <v>Ich stimme zu</v>
      </c>
      <c r="E22" t="s">
        <v>266</v>
      </c>
      <c r="G22" s="2" t="s">
        <v>273</v>
      </c>
      <c r="H22" s="4" t="str">
        <f>'Raw Data'!U34</f>
        <v>30-39</v>
      </c>
      <c r="I22" s="4" t="str">
        <f>'Raw Data'!V34</f>
        <v>Lebensmittelproduktion (z. B. Landwirtschaft)</v>
      </c>
      <c r="J22" s="5">
        <v>7</v>
      </c>
      <c r="K22" s="5">
        <v>7</v>
      </c>
      <c r="L22" s="5">
        <v>7</v>
      </c>
      <c r="M22" s="5">
        <v>7</v>
      </c>
      <c r="N22" s="5">
        <v>7</v>
      </c>
      <c r="O22" s="5">
        <v>7</v>
      </c>
      <c r="P22" s="5">
        <v>7</v>
      </c>
      <c r="Q22" s="5">
        <v>7</v>
      </c>
      <c r="R22" s="5">
        <v>7</v>
      </c>
      <c r="S22" s="5">
        <v>7</v>
      </c>
      <c r="T22" s="5">
        <v>7</v>
      </c>
      <c r="W22" s="5">
        <v>7</v>
      </c>
      <c r="X22" s="5">
        <v>7</v>
      </c>
      <c r="Y22" s="5">
        <v>7</v>
      </c>
      <c r="Z22" s="5">
        <v>7</v>
      </c>
      <c r="AA22" s="5">
        <v>7</v>
      </c>
      <c r="AB22" s="5">
        <v>7</v>
      </c>
      <c r="AC22" s="5">
        <v>7</v>
      </c>
      <c r="AD22" s="5">
        <v>7</v>
      </c>
      <c r="AE22" s="5">
        <v>7</v>
      </c>
      <c r="AF22" s="5">
        <v>7</v>
      </c>
      <c r="AG22" s="5">
        <v>7</v>
      </c>
      <c r="AH22" s="5">
        <v>7</v>
      </c>
      <c r="AK22" s="5">
        <v>6</v>
      </c>
      <c r="AL22" s="5">
        <v>6</v>
      </c>
      <c r="AM22" s="5">
        <v>6</v>
      </c>
      <c r="AN22" s="5">
        <v>7</v>
      </c>
      <c r="AO22" s="5">
        <v>6</v>
      </c>
      <c r="AP22" s="5">
        <v>7</v>
      </c>
      <c r="AQ22" s="5">
        <v>7</v>
      </c>
      <c r="AR22" s="5">
        <v>7</v>
      </c>
      <c r="AS22" s="5">
        <v>7</v>
      </c>
      <c r="AT22" s="5">
        <v>7</v>
      </c>
      <c r="AW22" s="5">
        <v>7</v>
      </c>
      <c r="AX22" s="5">
        <v>3</v>
      </c>
      <c r="AY22" s="5">
        <v>5</v>
      </c>
      <c r="AZ22" s="5">
        <v>1</v>
      </c>
      <c r="BA22" s="5">
        <v>1</v>
      </c>
      <c r="BB22" s="5">
        <v>2</v>
      </c>
      <c r="BC22" s="5">
        <v>1</v>
      </c>
      <c r="BD22" s="5">
        <v>1</v>
      </c>
      <c r="BE22" s="5">
        <v>6</v>
      </c>
      <c r="BF22" s="5">
        <v>3</v>
      </c>
      <c r="BG22" s="5">
        <v>7</v>
      </c>
      <c r="BH22" s="5">
        <v>7</v>
      </c>
      <c r="BI22" s="5">
        <v>1</v>
      </c>
      <c r="BJ22" s="5">
        <v>4</v>
      </c>
      <c r="BK22" s="5">
        <v>4</v>
      </c>
      <c r="BN22">
        <v>1</v>
      </c>
      <c r="BO22">
        <v>4</v>
      </c>
      <c r="BP22">
        <v>2</v>
      </c>
      <c r="BQ22">
        <v>3</v>
      </c>
      <c r="BS22" s="7">
        <f t="shared" si="0"/>
        <v>7</v>
      </c>
      <c r="BT22" s="7">
        <f t="shared" si="1"/>
        <v>7</v>
      </c>
      <c r="BU22" s="7">
        <f t="shared" si="2"/>
        <v>6.6</v>
      </c>
      <c r="BV22" s="7">
        <f t="shared" si="3"/>
        <v>3.5333333333333332</v>
      </c>
      <c r="BW22" s="7">
        <f t="shared" si="4"/>
        <v>5.833333333333333</v>
      </c>
      <c r="BY22" s="7">
        <f t="shared" si="5"/>
        <v>0</v>
      </c>
      <c r="BZ22" s="7">
        <f t="shared" si="6"/>
        <v>0</v>
      </c>
      <c r="CA22" s="7">
        <f t="shared" si="7"/>
        <v>0.5163977794943222</v>
      </c>
      <c r="CB22" s="7">
        <f t="shared" si="8"/>
        <v>2.3864697976798479</v>
      </c>
      <c r="CC22" s="7">
        <f t="shared" si="9"/>
        <v>2.0559548522790889</v>
      </c>
    </row>
    <row r="23" spans="2:81" x14ac:dyDescent="0.3">
      <c r="B23">
        <v>33</v>
      </c>
      <c r="C23">
        <f>'Raw Data'!E35</f>
        <v>100</v>
      </c>
      <c r="D23" s="4" t="str">
        <f>'Raw Data'!R35</f>
        <v>Ich stimme zu</v>
      </c>
      <c r="E23" t="s">
        <v>266</v>
      </c>
      <c r="G23" s="2" t="s">
        <v>274</v>
      </c>
      <c r="H23" s="4" t="str">
        <f>'Raw Data'!U35</f>
        <v>30-39</v>
      </c>
      <c r="I23" s="4" t="str">
        <f>'Raw Data'!V35</f>
        <v>Lebensmittelproduktion (z. B. Landwirtschaft)</v>
      </c>
      <c r="J23" s="5">
        <v>5</v>
      </c>
      <c r="K23" s="5">
        <v>7</v>
      </c>
      <c r="L23" s="5">
        <v>6</v>
      </c>
      <c r="M23" s="5">
        <v>6</v>
      </c>
      <c r="N23" s="5">
        <v>7</v>
      </c>
      <c r="O23" s="5">
        <v>7</v>
      </c>
      <c r="P23" s="5">
        <v>5</v>
      </c>
      <c r="Q23" s="5">
        <v>7</v>
      </c>
      <c r="R23" s="5">
        <v>6</v>
      </c>
      <c r="S23" s="5">
        <v>4</v>
      </c>
      <c r="T23" s="5">
        <v>6</v>
      </c>
      <c r="W23" s="5">
        <v>7</v>
      </c>
      <c r="X23" s="5">
        <v>7</v>
      </c>
      <c r="Y23" s="5">
        <v>7</v>
      </c>
      <c r="Z23" s="5">
        <v>7</v>
      </c>
      <c r="AA23" s="5">
        <v>7</v>
      </c>
      <c r="AB23" s="5">
        <v>7</v>
      </c>
      <c r="AC23" s="5">
        <v>7</v>
      </c>
      <c r="AD23" s="5">
        <v>7</v>
      </c>
      <c r="AE23" s="5">
        <v>5</v>
      </c>
      <c r="AF23" s="5">
        <v>4</v>
      </c>
      <c r="AG23" s="5">
        <v>6</v>
      </c>
      <c r="AH23" s="5">
        <v>7</v>
      </c>
      <c r="AK23" s="5">
        <v>6</v>
      </c>
      <c r="AL23" s="5">
        <v>6</v>
      </c>
      <c r="AM23" s="5">
        <v>5</v>
      </c>
      <c r="AN23" s="5">
        <v>6</v>
      </c>
      <c r="AO23" s="5">
        <v>7</v>
      </c>
      <c r="AP23" s="5">
        <v>6</v>
      </c>
      <c r="AQ23" s="5">
        <v>3</v>
      </c>
      <c r="AR23" s="5">
        <v>3</v>
      </c>
      <c r="AS23" s="5">
        <v>3</v>
      </c>
      <c r="AT23" s="5">
        <v>4</v>
      </c>
      <c r="AW23" s="5">
        <v>7</v>
      </c>
      <c r="AX23" s="5">
        <v>5</v>
      </c>
      <c r="AY23" s="5">
        <v>7</v>
      </c>
      <c r="AZ23" s="5">
        <v>6</v>
      </c>
      <c r="BA23" s="5">
        <v>6</v>
      </c>
      <c r="BB23" s="5">
        <v>4</v>
      </c>
      <c r="BC23" s="5">
        <v>6</v>
      </c>
      <c r="BD23" s="5">
        <v>5</v>
      </c>
      <c r="BE23" s="5">
        <v>6</v>
      </c>
      <c r="BF23" s="5">
        <v>5</v>
      </c>
      <c r="BG23" s="5">
        <v>6</v>
      </c>
      <c r="BH23" s="5">
        <v>7</v>
      </c>
      <c r="BI23" s="5">
        <v>5</v>
      </c>
      <c r="BJ23" s="5">
        <v>5</v>
      </c>
      <c r="BK23" s="5">
        <v>4</v>
      </c>
      <c r="BN23">
        <v>4</v>
      </c>
      <c r="BO23">
        <v>3</v>
      </c>
      <c r="BP23">
        <v>1</v>
      </c>
      <c r="BQ23">
        <v>2</v>
      </c>
      <c r="BS23" s="7">
        <f t="shared" si="0"/>
        <v>6</v>
      </c>
      <c r="BT23" s="7">
        <f t="shared" si="1"/>
        <v>6.5</v>
      </c>
      <c r="BU23" s="7">
        <f t="shared" si="2"/>
        <v>4.9000000000000004</v>
      </c>
      <c r="BV23" s="7">
        <f t="shared" si="3"/>
        <v>5.6</v>
      </c>
      <c r="BW23" s="7">
        <f t="shared" si="4"/>
        <v>5.770833333333333</v>
      </c>
      <c r="BY23" s="7">
        <f t="shared" si="5"/>
        <v>1</v>
      </c>
      <c r="BZ23" s="7">
        <f t="shared" si="6"/>
        <v>1</v>
      </c>
      <c r="CA23" s="7">
        <f t="shared" si="7"/>
        <v>1.5238839267549951</v>
      </c>
      <c r="CB23" s="7">
        <f t="shared" si="8"/>
        <v>0.98561076060916308</v>
      </c>
      <c r="CC23" s="7">
        <f t="shared" si="9"/>
        <v>1.2245638968990773</v>
      </c>
    </row>
    <row r="24" spans="2:81" x14ac:dyDescent="0.3">
      <c r="B24">
        <v>34</v>
      </c>
      <c r="C24">
        <f>'Raw Data'!E36</f>
        <v>100</v>
      </c>
      <c r="D24" s="4" t="str">
        <f>'Raw Data'!R36</f>
        <v>Ich stimme zu</v>
      </c>
      <c r="E24" t="s">
        <v>266</v>
      </c>
      <c r="G24" s="2" t="s">
        <v>274</v>
      </c>
      <c r="H24" s="4" t="str">
        <f>'Raw Data'!U36</f>
        <v>40-49</v>
      </c>
      <c r="I24" s="4" t="str">
        <f>'Raw Data'!V36</f>
        <v>Dienstleistung (z.B. Beratung, Marketing, etc.)</v>
      </c>
      <c r="J24" s="5">
        <v>7</v>
      </c>
      <c r="K24" s="5">
        <v>7</v>
      </c>
      <c r="L24" s="5">
        <v>7</v>
      </c>
      <c r="M24" s="5">
        <v>7</v>
      </c>
      <c r="N24" s="5">
        <v>7</v>
      </c>
      <c r="O24" s="5">
        <v>7</v>
      </c>
      <c r="P24" s="5">
        <v>7</v>
      </c>
      <c r="Q24" s="5">
        <v>7</v>
      </c>
      <c r="R24" s="5">
        <v>7</v>
      </c>
      <c r="S24" s="5">
        <v>7</v>
      </c>
      <c r="T24" s="5">
        <v>7</v>
      </c>
      <c r="W24" s="5">
        <v>7</v>
      </c>
      <c r="X24" s="5">
        <v>7</v>
      </c>
      <c r="Y24" s="5">
        <v>7</v>
      </c>
      <c r="Z24" s="5">
        <v>7</v>
      </c>
      <c r="AA24" s="5">
        <v>7</v>
      </c>
      <c r="AB24" s="5">
        <v>6</v>
      </c>
      <c r="AC24" s="5">
        <v>7</v>
      </c>
      <c r="AD24" s="5">
        <v>7</v>
      </c>
      <c r="AE24" s="5">
        <v>6</v>
      </c>
      <c r="AF24" s="5">
        <v>4</v>
      </c>
      <c r="AG24" s="5">
        <v>6</v>
      </c>
      <c r="AH24" s="5">
        <v>6</v>
      </c>
      <c r="AK24" s="5">
        <v>5</v>
      </c>
      <c r="AL24" s="5">
        <v>5</v>
      </c>
      <c r="AM24" s="5">
        <v>6</v>
      </c>
      <c r="AN24" s="5">
        <v>4</v>
      </c>
      <c r="AO24" s="5">
        <v>4</v>
      </c>
      <c r="AP24" s="5">
        <v>7</v>
      </c>
      <c r="AQ24" s="5">
        <v>6</v>
      </c>
      <c r="AR24" s="5">
        <v>6</v>
      </c>
      <c r="AS24" s="5">
        <v>5</v>
      </c>
      <c r="AT24" s="5">
        <v>6</v>
      </c>
      <c r="AW24" s="5">
        <v>6</v>
      </c>
      <c r="AX24" s="5">
        <v>1</v>
      </c>
      <c r="AY24" s="5">
        <v>6</v>
      </c>
      <c r="AZ24" s="5">
        <v>4</v>
      </c>
      <c r="BA24" s="5">
        <v>4</v>
      </c>
      <c r="BB24" s="5">
        <v>4</v>
      </c>
      <c r="BC24" s="5">
        <v>4</v>
      </c>
      <c r="BD24" s="5">
        <v>1</v>
      </c>
      <c r="BE24" s="5">
        <v>5</v>
      </c>
      <c r="BF24" s="5">
        <v>4</v>
      </c>
      <c r="BG24" s="5">
        <v>6</v>
      </c>
      <c r="BH24" s="5">
        <v>4</v>
      </c>
      <c r="BI24" s="5">
        <v>5</v>
      </c>
      <c r="BJ24" s="5">
        <v>3</v>
      </c>
      <c r="BK24" s="5">
        <v>5</v>
      </c>
      <c r="BN24">
        <v>1</v>
      </c>
      <c r="BO24">
        <v>2</v>
      </c>
      <c r="BP24">
        <v>3</v>
      </c>
      <c r="BQ24">
        <v>4</v>
      </c>
      <c r="BS24" s="7">
        <f t="shared" si="0"/>
        <v>7</v>
      </c>
      <c r="BT24" s="7">
        <f t="shared" si="1"/>
        <v>6.416666666666667</v>
      </c>
      <c r="BU24" s="7">
        <f t="shared" si="2"/>
        <v>5.4</v>
      </c>
      <c r="BV24" s="7">
        <f t="shared" si="3"/>
        <v>4.1333333333333337</v>
      </c>
      <c r="BW24" s="7">
        <f t="shared" si="4"/>
        <v>5.625</v>
      </c>
      <c r="BY24" s="7">
        <f t="shared" si="5"/>
        <v>0</v>
      </c>
      <c r="BZ24" s="7">
        <f t="shared" si="6"/>
        <v>0.90033663737852099</v>
      </c>
      <c r="CA24" s="7">
        <f t="shared" si="7"/>
        <v>0.96609178307929455</v>
      </c>
      <c r="CB24" s="7">
        <f t="shared" si="8"/>
        <v>1.5522640914238179</v>
      </c>
      <c r="CC24" s="7">
        <f t="shared" si="9"/>
        <v>1.5522804089741991</v>
      </c>
    </row>
    <row r="25" spans="2:81" x14ac:dyDescent="0.3">
      <c r="B25">
        <v>35</v>
      </c>
      <c r="C25">
        <f>'Raw Data'!E37</f>
        <v>100</v>
      </c>
      <c r="D25" s="4" t="str">
        <f>'Raw Data'!R37</f>
        <v>Ich stimme zu</v>
      </c>
      <c r="E25" t="s">
        <v>266</v>
      </c>
      <c r="G25" s="2" t="s">
        <v>274</v>
      </c>
      <c r="H25" s="4" t="str">
        <f>'Raw Data'!U37</f>
        <v>40-49</v>
      </c>
      <c r="I25" s="4" t="str">
        <f>'Raw Data'!V37</f>
        <v>Dienstleistung (z.B. Beratung, Marketing, etc.)</v>
      </c>
      <c r="J25" s="5">
        <v>7</v>
      </c>
      <c r="K25" s="5">
        <v>7</v>
      </c>
      <c r="L25" s="5">
        <v>4</v>
      </c>
      <c r="M25" s="5">
        <v>7</v>
      </c>
      <c r="N25" s="5">
        <v>5</v>
      </c>
      <c r="O25" s="5">
        <v>7</v>
      </c>
      <c r="P25" s="5">
        <v>4</v>
      </c>
      <c r="Q25" s="5">
        <v>5</v>
      </c>
      <c r="R25" s="5">
        <v>5</v>
      </c>
      <c r="S25" s="5">
        <v>5</v>
      </c>
      <c r="T25" s="5">
        <v>5</v>
      </c>
      <c r="W25" s="5">
        <v>3</v>
      </c>
      <c r="X25" s="5">
        <v>6</v>
      </c>
      <c r="Y25" s="5">
        <v>6</v>
      </c>
      <c r="Z25" s="5">
        <v>5</v>
      </c>
      <c r="AA25" s="5">
        <v>6</v>
      </c>
      <c r="AB25" s="5">
        <v>4</v>
      </c>
      <c r="AC25" s="5">
        <v>5</v>
      </c>
      <c r="AD25" s="5">
        <v>6</v>
      </c>
      <c r="AE25" s="5">
        <v>4</v>
      </c>
      <c r="AF25" s="5">
        <v>4</v>
      </c>
      <c r="AG25" s="5">
        <v>5</v>
      </c>
      <c r="AH25" s="5">
        <v>5</v>
      </c>
      <c r="AK25" s="5">
        <v>5</v>
      </c>
      <c r="AL25" s="5">
        <v>7</v>
      </c>
      <c r="AM25" s="5">
        <v>7</v>
      </c>
      <c r="AN25" s="5">
        <v>3</v>
      </c>
      <c r="AO25" s="5">
        <v>6</v>
      </c>
      <c r="AP25" s="5">
        <v>6</v>
      </c>
      <c r="AQ25" s="5">
        <v>5</v>
      </c>
      <c r="AR25" s="5">
        <v>7</v>
      </c>
      <c r="AS25" s="5">
        <v>7</v>
      </c>
      <c r="AT25" s="5">
        <v>7</v>
      </c>
      <c r="AW25" s="5">
        <v>7</v>
      </c>
      <c r="AX25" s="5">
        <v>4</v>
      </c>
      <c r="AY25" s="5">
        <v>7</v>
      </c>
      <c r="AZ25" s="5">
        <v>6</v>
      </c>
      <c r="BA25" s="5">
        <v>2</v>
      </c>
      <c r="BB25" s="5">
        <v>5</v>
      </c>
      <c r="BC25" s="5">
        <v>2</v>
      </c>
      <c r="BD25" s="5">
        <v>2</v>
      </c>
      <c r="BE25" s="5">
        <v>6</v>
      </c>
      <c r="BF25" s="5">
        <v>5</v>
      </c>
      <c r="BG25" s="5">
        <v>6</v>
      </c>
      <c r="BH25" s="5">
        <v>3</v>
      </c>
      <c r="BI25" s="5">
        <v>4</v>
      </c>
      <c r="BJ25" s="5">
        <v>5</v>
      </c>
      <c r="BK25" s="5">
        <v>4</v>
      </c>
      <c r="BN25">
        <v>2</v>
      </c>
      <c r="BO25">
        <v>4</v>
      </c>
      <c r="BP25">
        <v>1</v>
      </c>
      <c r="BQ25">
        <v>3</v>
      </c>
      <c r="BS25" s="7">
        <f t="shared" si="0"/>
        <v>5.5454545454545459</v>
      </c>
      <c r="BT25" s="7">
        <f t="shared" si="1"/>
        <v>4.916666666666667</v>
      </c>
      <c r="BU25" s="7">
        <f t="shared" si="2"/>
        <v>6</v>
      </c>
      <c r="BV25" s="7">
        <f t="shared" si="3"/>
        <v>4.5333333333333332</v>
      </c>
      <c r="BW25" s="7">
        <f t="shared" si="4"/>
        <v>5.166666666666667</v>
      </c>
      <c r="BY25" s="7">
        <f t="shared" si="5"/>
        <v>1.2135597524338366</v>
      </c>
      <c r="BZ25" s="7">
        <f t="shared" si="6"/>
        <v>0.99620491989562276</v>
      </c>
      <c r="CA25" s="7">
        <f t="shared" si="7"/>
        <v>1.3333333333333333</v>
      </c>
      <c r="CB25" s="7">
        <f t="shared" si="8"/>
        <v>1.726543477863324</v>
      </c>
      <c r="CC25" s="7">
        <f t="shared" si="9"/>
        <v>1.4488929498558014</v>
      </c>
    </row>
    <row r="26" spans="2:81" x14ac:dyDescent="0.3">
      <c r="B26">
        <v>36</v>
      </c>
      <c r="C26">
        <f>'Raw Data'!E38</f>
        <v>100</v>
      </c>
      <c r="D26" s="4" t="str">
        <f>'Raw Data'!R38</f>
        <v>Ich stimme zu</v>
      </c>
      <c r="E26" t="s">
        <v>266</v>
      </c>
      <c r="G26" s="2" t="s">
        <v>274</v>
      </c>
      <c r="H26" s="4" t="str">
        <f>'Raw Data'!U38</f>
        <v>50-59</v>
      </c>
      <c r="I26" s="4" t="str">
        <f>'Raw Data'!V38</f>
        <v>Andere</v>
      </c>
      <c r="J26" s="5">
        <v>7</v>
      </c>
      <c r="K26" s="5">
        <v>7</v>
      </c>
      <c r="L26" s="5">
        <v>7</v>
      </c>
      <c r="M26" s="5">
        <v>7</v>
      </c>
      <c r="N26" s="5">
        <v>7</v>
      </c>
      <c r="O26" s="5">
        <v>7</v>
      </c>
      <c r="P26" s="5">
        <v>7</v>
      </c>
      <c r="Q26" s="5">
        <v>7</v>
      </c>
      <c r="R26" s="5">
        <v>6</v>
      </c>
      <c r="S26" s="5">
        <v>2</v>
      </c>
      <c r="T26" s="5">
        <v>6</v>
      </c>
      <c r="W26" s="5">
        <v>5</v>
      </c>
      <c r="X26" s="5">
        <v>7</v>
      </c>
      <c r="Y26" s="5">
        <v>6</v>
      </c>
      <c r="Z26" s="5">
        <v>7</v>
      </c>
      <c r="AA26" s="5">
        <v>7</v>
      </c>
      <c r="AB26" s="5">
        <v>7</v>
      </c>
      <c r="AC26" s="5">
        <v>6</v>
      </c>
      <c r="AD26" s="5">
        <v>6</v>
      </c>
      <c r="AE26" s="5">
        <v>5</v>
      </c>
      <c r="AF26" s="5">
        <v>7</v>
      </c>
      <c r="AG26" s="5">
        <v>5</v>
      </c>
      <c r="AH26" s="5">
        <v>7</v>
      </c>
      <c r="AK26" s="5">
        <v>5</v>
      </c>
      <c r="AL26" s="5">
        <v>7</v>
      </c>
      <c r="AM26" s="5">
        <v>6</v>
      </c>
      <c r="AN26" s="5">
        <v>7</v>
      </c>
      <c r="AO26" s="5">
        <v>7</v>
      </c>
      <c r="AP26" s="5">
        <v>6</v>
      </c>
      <c r="AQ26" s="5">
        <v>7</v>
      </c>
      <c r="AR26" s="5">
        <v>7</v>
      </c>
      <c r="AS26" s="5">
        <v>6</v>
      </c>
      <c r="AT26" s="5">
        <v>7</v>
      </c>
      <c r="AW26" s="5">
        <v>7</v>
      </c>
      <c r="AX26" s="5">
        <v>4</v>
      </c>
      <c r="AY26" s="5">
        <v>7</v>
      </c>
      <c r="AZ26" s="5">
        <v>7</v>
      </c>
      <c r="BA26" s="5">
        <v>4</v>
      </c>
      <c r="BB26" s="5">
        <v>5</v>
      </c>
      <c r="BC26" s="5">
        <v>4</v>
      </c>
      <c r="BD26" s="5">
        <v>4</v>
      </c>
      <c r="BE26" s="5">
        <v>6</v>
      </c>
      <c r="BF26" s="5">
        <v>5</v>
      </c>
      <c r="BG26" s="5">
        <v>7</v>
      </c>
      <c r="BH26" s="5">
        <v>5</v>
      </c>
      <c r="BI26" s="5">
        <v>5</v>
      </c>
      <c r="BJ26" s="5">
        <v>5</v>
      </c>
      <c r="BK26" s="5">
        <v>4</v>
      </c>
      <c r="BN26">
        <v>1</v>
      </c>
      <c r="BO26">
        <v>2</v>
      </c>
      <c r="BP26">
        <v>3</v>
      </c>
      <c r="BQ26">
        <v>4</v>
      </c>
      <c r="BS26" s="7">
        <f t="shared" si="0"/>
        <v>6.3636363636363633</v>
      </c>
      <c r="BT26" s="7">
        <f t="shared" si="1"/>
        <v>6.25</v>
      </c>
      <c r="BU26" s="7">
        <f t="shared" si="2"/>
        <v>6.5</v>
      </c>
      <c r="BV26" s="7">
        <f t="shared" si="3"/>
        <v>5.2666666666666666</v>
      </c>
      <c r="BW26" s="7">
        <f t="shared" si="4"/>
        <v>6.020833333333333</v>
      </c>
      <c r="BY26" s="7">
        <f t="shared" si="5"/>
        <v>1.5015143870590972</v>
      </c>
      <c r="BZ26" s="7">
        <f t="shared" si="6"/>
        <v>0.8660254037844386</v>
      </c>
      <c r="CA26" s="7">
        <f t="shared" si="7"/>
        <v>0.70710678118654757</v>
      </c>
      <c r="CB26" s="7">
        <f t="shared" si="8"/>
        <v>1.2227992865708155</v>
      </c>
      <c r="CC26" s="7">
        <f t="shared" si="9"/>
        <v>1.2114626878165224</v>
      </c>
    </row>
    <row r="27" spans="2:81" x14ac:dyDescent="0.3">
      <c r="B27">
        <v>38</v>
      </c>
      <c r="C27">
        <f>'Raw Data'!E40</f>
        <v>100</v>
      </c>
      <c r="D27" s="4" t="str">
        <f>'Raw Data'!R40</f>
        <v>Ich stimme zu</v>
      </c>
      <c r="E27" t="s">
        <v>266</v>
      </c>
      <c r="G27" s="2" t="s">
        <v>274</v>
      </c>
      <c r="H27" s="4" t="str">
        <f>'Raw Data'!U40</f>
        <v>60-69</v>
      </c>
      <c r="I27" s="4" t="str">
        <f>'Raw Data'!V40</f>
        <v>Andere</v>
      </c>
      <c r="J27" s="5">
        <v>5</v>
      </c>
      <c r="K27" s="5">
        <v>5</v>
      </c>
      <c r="L27" s="5">
        <v>5</v>
      </c>
      <c r="M27" s="5">
        <v>5</v>
      </c>
      <c r="N27" s="5">
        <v>5</v>
      </c>
      <c r="O27" s="5">
        <v>5</v>
      </c>
      <c r="P27" s="5">
        <v>5</v>
      </c>
      <c r="Q27" s="5">
        <v>5</v>
      </c>
      <c r="R27" s="5">
        <v>5</v>
      </c>
      <c r="S27" s="5">
        <v>5</v>
      </c>
      <c r="T27" s="5">
        <v>5</v>
      </c>
      <c r="W27" s="5">
        <v>4</v>
      </c>
      <c r="X27" s="5">
        <v>5</v>
      </c>
      <c r="Y27" s="5">
        <v>5</v>
      </c>
      <c r="Z27" s="5">
        <v>5</v>
      </c>
      <c r="AA27" s="5">
        <v>5</v>
      </c>
      <c r="AB27" s="5">
        <v>5</v>
      </c>
      <c r="AC27" s="5">
        <v>5</v>
      </c>
      <c r="AD27" s="5">
        <v>6</v>
      </c>
      <c r="AE27" s="5">
        <v>5</v>
      </c>
      <c r="AF27" s="5">
        <v>5</v>
      </c>
      <c r="AG27" s="5">
        <v>5</v>
      </c>
      <c r="AH27" s="5">
        <v>5</v>
      </c>
      <c r="AK27" s="5">
        <v>6</v>
      </c>
      <c r="AL27" s="5">
        <v>3</v>
      </c>
      <c r="AM27" s="5">
        <v>3</v>
      </c>
      <c r="AN27" s="5">
        <v>6</v>
      </c>
      <c r="AO27" s="5">
        <v>3</v>
      </c>
      <c r="AP27" s="5">
        <v>5</v>
      </c>
      <c r="AQ27" s="5">
        <v>7</v>
      </c>
      <c r="AR27" s="5">
        <v>7</v>
      </c>
      <c r="AS27" s="5">
        <v>3</v>
      </c>
      <c r="AT27" s="5">
        <v>5</v>
      </c>
      <c r="AW27" s="5">
        <v>5</v>
      </c>
      <c r="AX27" s="5">
        <v>1</v>
      </c>
      <c r="AY27" s="5">
        <v>5</v>
      </c>
      <c r="AZ27" s="5">
        <v>5</v>
      </c>
      <c r="BA27" s="5">
        <v>2</v>
      </c>
      <c r="BB27" s="5">
        <v>4</v>
      </c>
      <c r="BC27" s="5">
        <v>2</v>
      </c>
      <c r="BD27" s="5">
        <v>2</v>
      </c>
      <c r="BE27" s="5">
        <v>6</v>
      </c>
      <c r="BF27" s="5">
        <v>4</v>
      </c>
      <c r="BG27" s="5">
        <v>5</v>
      </c>
      <c r="BH27" s="5">
        <v>3</v>
      </c>
      <c r="BI27" s="5">
        <v>6</v>
      </c>
      <c r="BJ27" s="5">
        <v>5</v>
      </c>
      <c r="BK27" s="5">
        <v>2</v>
      </c>
      <c r="BN27">
        <v>2</v>
      </c>
      <c r="BO27">
        <v>4</v>
      </c>
      <c r="BP27">
        <v>3</v>
      </c>
      <c r="BQ27">
        <v>1</v>
      </c>
      <c r="BS27" s="7">
        <f t="shared" si="0"/>
        <v>5</v>
      </c>
      <c r="BT27" s="7">
        <f t="shared" si="1"/>
        <v>5</v>
      </c>
      <c r="BU27" s="7">
        <f t="shared" si="2"/>
        <v>4.8</v>
      </c>
      <c r="BV27" s="7">
        <f t="shared" si="3"/>
        <v>3.8</v>
      </c>
      <c r="BW27" s="7">
        <f t="shared" si="4"/>
        <v>4.583333333333333</v>
      </c>
      <c r="BY27" s="7">
        <f t="shared" si="5"/>
        <v>0</v>
      </c>
      <c r="BZ27" s="7">
        <f t="shared" si="6"/>
        <v>0.42640143271122088</v>
      </c>
      <c r="CA27" s="7">
        <f t="shared" si="7"/>
        <v>1.6865480854231354</v>
      </c>
      <c r="CB27" s="7">
        <f t="shared" si="8"/>
        <v>1.6561573424216502</v>
      </c>
      <c r="CC27" s="7">
        <f t="shared" si="9"/>
        <v>1.301935275270206</v>
      </c>
    </row>
    <row r="28" spans="2:81" x14ac:dyDescent="0.3">
      <c r="B28">
        <v>45</v>
      </c>
      <c r="C28">
        <f>'Raw Data'!E47</f>
        <v>100</v>
      </c>
      <c r="D28" s="4" t="str">
        <f>'Raw Data'!R47</f>
        <v>Ich stimme zu</v>
      </c>
      <c r="E28" t="s">
        <v>266</v>
      </c>
      <c r="G28" s="2" t="s">
        <v>273</v>
      </c>
      <c r="H28" s="4" t="str">
        <f>'Raw Data'!U47</f>
        <v>60-69</v>
      </c>
      <c r="I28" s="4" t="str">
        <f>'Raw Data'!V47</f>
        <v>Lebensmittelproduktion (z. B. Landwirtschaft)</v>
      </c>
      <c r="J28" s="5">
        <v>7</v>
      </c>
      <c r="K28" s="5">
        <v>7</v>
      </c>
      <c r="L28" s="5">
        <v>7</v>
      </c>
      <c r="M28" s="5">
        <v>7</v>
      </c>
      <c r="N28" s="5">
        <v>7</v>
      </c>
      <c r="O28" s="5">
        <v>7</v>
      </c>
      <c r="P28" s="5">
        <v>7</v>
      </c>
      <c r="Q28" s="5">
        <v>7</v>
      </c>
      <c r="R28" s="5">
        <v>7</v>
      </c>
      <c r="S28" s="5">
        <v>7</v>
      </c>
      <c r="T28" s="5">
        <v>7</v>
      </c>
      <c r="W28" s="5">
        <v>2</v>
      </c>
      <c r="X28" s="5">
        <v>7</v>
      </c>
      <c r="Y28" s="5">
        <v>4</v>
      </c>
      <c r="Z28" s="5">
        <v>7</v>
      </c>
      <c r="AA28" s="5">
        <v>7</v>
      </c>
      <c r="AB28" s="5">
        <v>7</v>
      </c>
      <c r="AC28" s="5">
        <v>7</v>
      </c>
      <c r="AD28" s="5">
        <v>7</v>
      </c>
      <c r="AE28" s="5">
        <v>4</v>
      </c>
      <c r="AF28" s="5">
        <v>4</v>
      </c>
      <c r="AG28" s="5">
        <v>7</v>
      </c>
      <c r="AH28" s="5">
        <v>7</v>
      </c>
      <c r="AK28" s="5">
        <v>7</v>
      </c>
      <c r="AL28" s="5">
        <v>7</v>
      </c>
      <c r="AM28" s="5">
        <v>7</v>
      </c>
      <c r="AN28" s="5">
        <v>7</v>
      </c>
      <c r="AO28" s="5">
        <v>7</v>
      </c>
      <c r="AP28" s="5">
        <v>7</v>
      </c>
      <c r="AQ28" s="5">
        <v>1</v>
      </c>
      <c r="AR28" s="5">
        <v>7</v>
      </c>
      <c r="AS28" s="5">
        <v>7</v>
      </c>
      <c r="AT28" s="5">
        <v>7</v>
      </c>
      <c r="AW28" s="5">
        <v>7</v>
      </c>
      <c r="AX28" s="5">
        <v>7</v>
      </c>
      <c r="AY28" s="5">
        <v>7</v>
      </c>
      <c r="AZ28" s="5">
        <v>7</v>
      </c>
      <c r="BA28" s="5">
        <v>4</v>
      </c>
      <c r="BB28" s="5">
        <v>7</v>
      </c>
      <c r="BC28" s="5">
        <v>7</v>
      </c>
      <c r="BD28" s="5">
        <v>7</v>
      </c>
      <c r="BE28" s="5">
        <v>7</v>
      </c>
      <c r="BF28" s="5">
        <v>7</v>
      </c>
      <c r="BG28" s="5">
        <v>7</v>
      </c>
      <c r="BH28" s="5">
        <v>7</v>
      </c>
      <c r="BI28" s="5">
        <v>7</v>
      </c>
      <c r="BJ28" s="5">
        <v>5</v>
      </c>
      <c r="BK28" s="5">
        <v>4</v>
      </c>
      <c r="BN28">
        <v>1</v>
      </c>
      <c r="BO28">
        <v>2</v>
      </c>
      <c r="BP28">
        <v>3</v>
      </c>
      <c r="BQ28">
        <v>4</v>
      </c>
      <c r="BS28" s="7">
        <f t="shared" si="0"/>
        <v>7</v>
      </c>
      <c r="BT28" s="7">
        <f t="shared" si="1"/>
        <v>5.833333333333333</v>
      </c>
      <c r="BU28" s="7">
        <f t="shared" si="2"/>
        <v>6.4</v>
      </c>
      <c r="BV28" s="7">
        <f t="shared" si="3"/>
        <v>6.4666666666666668</v>
      </c>
      <c r="BW28" s="7">
        <f t="shared" si="4"/>
        <v>6.416666666666667</v>
      </c>
      <c r="BY28" s="7">
        <f t="shared" si="5"/>
        <v>0</v>
      </c>
      <c r="BZ28" s="7">
        <f t="shared" si="6"/>
        <v>1.8006732747570404</v>
      </c>
      <c r="CA28" s="7">
        <f t="shared" si="7"/>
        <v>1.8973665961010269</v>
      </c>
      <c r="CB28" s="7">
        <f t="shared" si="8"/>
        <v>1.125462867742276</v>
      </c>
      <c r="CC28" s="7">
        <f t="shared" si="9"/>
        <v>1.4117038646325373</v>
      </c>
    </row>
    <row r="29" spans="2:81" x14ac:dyDescent="0.3">
      <c r="B29">
        <v>48</v>
      </c>
      <c r="C29">
        <f>'Raw Data'!E50</f>
        <v>100</v>
      </c>
      <c r="D29" s="4" t="str">
        <f>'Raw Data'!R50</f>
        <v>Ich stimme zu</v>
      </c>
      <c r="E29" t="s">
        <v>266</v>
      </c>
      <c r="G29" s="2" t="s">
        <v>274</v>
      </c>
      <c r="H29" s="4" t="str">
        <f>'Raw Data'!U50</f>
        <v>50-59</v>
      </c>
      <c r="I29" s="4" t="str">
        <f>'Raw Data'!V50</f>
        <v>Lebensmittelproduktion (z. B. Landwirtschaft)</v>
      </c>
      <c r="J29" s="5">
        <v>6</v>
      </c>
      <c r="K29" s="5">
        <v>6</v>
      </c>
      <c r="L29" s="5">
        <v>6</v>
      </c>
      <c r="M29" s="5">
        <v>6</v>
      </c>
      <c r="N29" s="5">
        <v>7</v>
      </c>
      <c r="O29" s="5">
        <v>6</v>
      </c>
      <c r="P29" s="5">
        <v>5</v>
      </c>
      <c r="Q29" s="5">
        <v>6</v>
      </c>
      <c r="R29" s="5">
        <v>6</v>
      </c>
      <c r="S29" s="5">
        <v>7</v>
      </c>
      <c r="T29" s="5">
        <v>7</v>
      </c>
      <c r="W29" s="5">
        <v>4</v>
      </c>
      <c r="X29" s="5">
        <v>5</v>
      </c>
      <c r="Y29" s="5">
        <v>6</v>
      </c>
      <c r="Z29" s="5">
        <v>6</v>
      </c>
      <c r="AA29" s="5">
        <v>4</v>
      </c>
      <c r="AB29" s="5">
        <v>6</v>
      </c>
      <c r="AC29" s="5">
        <v>4</v>
      </c>
      <c r="AD29" s="5">
        <v>7</v>
      </c>
      <c r="AE29" s="5">
        <v>4</v>
      </c>
      <c r="AF29" s="5">
        <v>6</v>
      </c>
      <c r="AG29" s="5">
        <v>1</v>
      </c>
      <c r="AH29" s="5">
        <v>5</v>
      </c>
      <c r="AK29" s="5">
        <v>2</v>
      </c>
      <c r="AL29" s="5">
        <v>2</v>
      </c>
      <c r="AM29" s="5">
        <v>3</v>
      </c>
      <c r="AN29" s="5">
        <v>3</v>
      </c>
      <c r="AO29" s="5">
        <v>3</v>
      </c>
      <c r="AP29" s="5">
        <v>3</v>
      </c>
      <c r="AQ29" s="5">
        <v>1</v>
      </c>
      <c r="AR29" s="5">
        <v>3</v>
      </c>
      <c r="AS29" s="5">
        <v>7</v>
      </c>
      <c r="AT29" s="5">
        <v>6</v>
      </c>
      <c r="AW29" s="5">
        <v>6</v>
      </c>
      <c r="AX29" s="5">
        <v>5</v>
      </c>
      <c r="AY29" s="5">
        <v>6</v>
      </c>
      <c r="AZ29" s="5">
        <v>6</v>
      </c>
      <c r="BA29" s="5">
        <v>3</v>
      </c>
      <c r="BB29" s="5">
        <v>5</v>
      </c>
      <c r="BC29" s="5">
        <v>1</v>
      </c>
      <c r="BD29" s="5">
        <v>1</v>
      </c>
      <c r="BE29" s="5">
        <v>6</v>
      </c>
      <c r="BF29" s="5">
        <v>3</v>
      </c>
      <c r="BG29" s="5">
        <v>7</v>
      </c>
      <c r="BH29" s="5">
        <v>6</v>
      </c>
      <c r="BI29" s="5">
        <v>5</v>
      </c>
      <c r="BJ29" s="5">
        <v>3</v>
      </c>
      <c r="BK29" s="5">
        <v>5</v>
      </c>
      <c r="BN29">
        <v>1</v>
      </c>
      <c r="BO29">
        <v>2</v>
      </c>
      <c r="BP29">
        <v>3</v>
      </c>
      <c r="BQ29">
        <v>4</v>
      </c>
      <c r="BS29" s="7">
        <f t="shared" si="0"/>
        <v>6.1818181818181817</v>
      </c>
      <c r="BT29" s="7">
        <f t="shared" si="1"/>
        <v>4.833333333333333</v>
      </c>
      <c r="BU29" s="7">
        <f t="shared" si="2"/>
        <v>3.3</v>
      </c>
      <c r="BV29" s="7">
        <f t="shared" si="3"/>
        <v>4.5333333333333332</v>
      </c>
      <c r="BW29" s="7">
        <f t="shared" si="4"/>
        <v>4.729166666666667</v>
      </c>
      <c r="BY29" s="7">
        <f t="shared" si="5"/>
        <v>0.60302268915552726</v>
      </c>
      <c r="BZ29" s="7">
        <f t="shared" si="6"/>
        <v>1.5859229221975186</v>
      </c>
      <c r="CA29" s="7">
        <f t="shared" si="7"/>
        <v>1.8287822299126935</v>
      </c>
      <c r="CB29" s="7">
        <f t="shared" si="8"/>
        <v>1.8847761013926703</v>
      </c>
      <c r="CC29" s="7">
        <f t="shared" si="9"/>
        <v>1.8188093291729417</v>
      </c>
    </row>
    <row r="30" spans="2:81" x14ac:dyDescent="0.3">
      <c r="B30">
        <v>51</v>
      </c>
      <c r="C30">
        <f>'Raw Data'!E53</f>
        <v>100</v>
      </c>
      <c r="D30" s="4" t="str">
        <f>'Raw Data'!R53</f>
        <v>Ich stimme zu</v>
      </c>
      <c r="E30" t="s">
        <v>266</v>
      </c>
      <c r="G30" s="2" t="s">
        <v>274</v>
      </c>
      <c r="H30" s="4" t="str">
        <f>'Raw Data'!U53</f>
        <v>40-49</v>
      </c>
      <c r="I30" s="4" t="str">
        <f>'Raw Data'!V53</f>
        <v>Dienstleistung (z.B. Beratung, Marketing, etc.)</v>
      </c>
      <c r="J30" s="5">
        <v>6</v>
      </c>
      <c r="K30" s="5">
        <v>6</v>
      </c>
      <c r="L30" s="5">
        <v>6</v>
      </c>
      <c r="M30" s="5">
        <v>7</v>
      </c>
      <c r="N30" s="5">
        <v>6</v>
      </c>
      <c r="O30" s="5">
        <v>6</v>
      </c>
      <c r="P30" s="5">
        <v>6</v>
      </c>
      <c r="Q30" s="5">
        <v>6</v>
      </c>
      <c r="R30" s="5">
        <v>6</v>
      </c>
      <c r="S30" s="5">
        <v>6</v>
      </c>
      <c r="T30" s="5">
        <v>6</v>
      </c>
      <c r="W30" s="5">
        <v>5</v>
      </c>
      <c r="X30" s="5">
        <v>6</v>
      </c>
      <c r="Y30" s="5">
        <v>5</v>
      </c>
      <c r="Z30" s="5">
        <v>4</v>
      </c>
      <c r="AA30" s="5">
        <v>6</v>
      </c>
      <c r="AB30" s="5">
        <v>4</v>
      </c>
      <c r="AC30" s="5">
        <v>4</v>
      </c>
      <c r="AD30" s="5">
        <v>5</v>
      </c>
      <c r="AE30" s="5">
        <v>5</v>
      </c>
      <c r="AF30" s="5">
        <v>5</v>
      </c>
      <c r="AG30" s="5">
        <v>5</v>
      </c>
      <c r="AH30" s="5">
        <v>6</v>
      </c>
      <c r="AK30" s="5">
        <v>7</v>
      </c>
      <c r="AL30" s="5">
        <v>3</v>
      </c>
      <c r="AM30" s="5">
        <v>4</v>
      </c>
      <c r="AN30" s="5">
        <v>7</v>
      </c>
      <c r="AO30" s="5">
        <v>1</v>
      </c>
      <c r="AP30" s="5">
        <v>2</v>
      </c>
      <c r="AQ30" s="5">
        <v>7</v>
      </c>
      <c r="AR30" s="5">
        <v>2</v>
      </c>
      <c r="AS30" s="5">
        <v>5</v>
      </c>
      <c r="AT30" s="5">
        <v>6</v>
      </c>
      <c r="AW30" s="5">
        <v>5</v>
      </c>
      <c r="AX30" s="5">
        <v>3</v>
      </c>
      <c r="AY30" s="5">
        <v>7</v>
      </c>
      <c r="AZ30" s="5">
        <v>5</v>
      </c>
      <c r="BA30" s="5">
        <v>6</v>
      </c>
      <c r="BB30" s="5">
        <v>3</v>
      </c>
      <c r="BC30" s="5">
        <v>6</v>
      </c>
      <c r="BD30" s="5">
        <v>6</v>
      </c>
      <c r="BE30" s="5">
        <v>5</v>
      </c>
      <c r="BF30" s="5">
        <v>2</v>
      </c>
      <c r="BG30" s="5">
        <v>5</v>
      </c>
      <c r="BH30" s="5">
        <v>4</v>
      </c>
      <c r="BI30" s="5">
        <v>2</v>
      </c>
      <c r="BJ30" s="5">
        <v>5</v>
      </c>
      <c r="BK30" s="5">
        <v>2</v>
      </c>
      <c r="BN30">
        <v>1</v>
      </c>
      <c r="BO30">
        <v>2</v>
      </c>
      <c r="BP30">
        <v>3</v>
      </c>
      <c r="BQ30">
        <v>4</v>
      </c>
      <c r="BS30" s="7">
        <f t="shared" si="0"/>
        <v>6.0909090909090908</v>
      </c>
      <c r="BT30" s="7">
        <f t="shared" si="1"/>
        <v>5</v>
      </c>
      <c r="BU30" s="7">
        <f t="shared" si="2"/>
        <v>4.4000000000000004</v>
      </c>
      <c r="BV30" s="7">
        <f t="shared" si="3"/>
        <v>4.4000000000000004</v>
      </c>
      <c r="BW30" s="7">
        <f t="shared" si="4"/>
        <v>4.9375</v>
      </c>
      <c r="BY30" s="7">
        <f t="shared" si="5"/>
        <v>0.30151134457776363</v>
      </c>
      <c r="BZ30" s="7">
        <f t="shared" si="6"/>
        <v>0.7385489458759964</v>
      </c>
      <c r="CA30" s="7">
        <f t="shared" si="7"/>
        <v>2.3190036174568114</v>
      </c>
      <c r="CB30" s="7">
        <f t="shared" si="8"/>
        <v>1.638814902822856</v>
      </c>
      <c r="CC30" s="7">
        <f t="shared" si="9"/>
        <v>1.5629520622642814</v>
      </c>
    </row>
    <row r="31" spans="2:81" x14ac:dyDescent="0.3">
      <c r="B31">
        <v>52</v>
      </c>
      <c r="C31">
        <f>'Raw Data'!E54</f>
        <v>100</v>
      </c>
      <c r="D31" s="4" t="str">
        <f>'Raw Data'!R54</f>
        <v>Ich stimme zu</v>
      </c>
      <c r="E31" t="s">
        <v>266</v>
      </c>
      <c r="G31" s="2" t="s">
        <v>273</v>
      </c>
      <c r="H31" s="4" t="str">
        <f>'Raw Data'!U54</f>
        <v>40-49</v>
      </c>
      <c r="I31" s="4" t="str">
        <f>'Raw Data'!V54</f>
        <v>Lebensmittelproduktion (z. B. Landwirtschaft)</v>
      </c>
      <c r="J31" s="5">
        <v>7</v>
      </c>
      <c r="K31" s="5">
        <v>7</v>
      </c>
      <c r="L31" s="5">
        <v>7</v>
      </c>
      <c r="M31" s="5">
        <v>7</v>
      </c>
      <c r="N31" s="5">
        <v>7</v>
      </c>
      <c r="O31" s="5">
        <v>7</v>
      </c>
      <c r="P31" s="5">
        <v>7</v>
      </c>
      <c r="Q31" s="5">
        <v>7</v>
      </c>
      <c r="R31" s="5">
        <v>7</v>
      </c>
      <c r="S31" s="5">
        <v>1</v>
      </c>
      <c r="T31" s="5">
        <v>7</v>
      </c>
      <c r="W31" s="5">
        <v>4</v>
      </c>
      <c r="X31" s="5">
        <v>7</v>
      </c>
      <c r="Y31" s="5">
        <v>7</v>
      </c>
      <c r="Z31" s="5">
        <v>7</v>
      </c>
      <c r="AA31" s="5">
        <v>7</v>
      </c>
      <c r="AB31" s="5">
        <v>7</v>
      </c>
      <c r="AC31" s="5">
        <v>4</v>
      </c>
      <c r="AD31" s="5">
        <v>7</v>
      </c>
      <c r="AE31" s="5">
        <v>4</v>
      </c>
      <c r="AF31" s="5">
        <v>3</v>
      </c>
      <c r="AG31" s="5">
        <v>7</v>
      </c>
      <c r="AH31" s="5">
        <v>7</v>
      </c>
      <c r="AK31" s="5">
        <v>1</v>
      </c>
      <c r="AL31" s="5">
        <v>4</v>
      </c>
      <c r="AM31" s="5">
        <v>4</v>
      </c>
      <c r="AN31" s="5">
        <v>7</v>
      </c>
      <c r="AO31" s="5">
        <v>4</v>
      </c>
      <c r="AP31" s="5">
        <v>7</v>
      </c>
      <c r="AQ31" s="5">
        <v>7</v>
      </c>
      <c r="AR31" s="5">
        <v>7</v>
      </c>
      <c r="AS31" s="5">
        <v>7</v>
      </c>
      <c r="AT31" s="5">
        <v>7</v>
      </c>
      <c r="AW31" s="5">
        <v>7</v>
      </c>
      <c r="AX31" s="5">
        <v>7</v>
      </c>
      <c r="AY31" s="5">
        <v>7</v>
      </c>
      <c r="AZ31" s="5">
        <v>7</v>
      </c>
      <c r="BA31" s="5">
        <v>5</v>
      </c>
      <c r="BB31" s="5">
        <v>1</v>
      </c>
      <c r="BC31" s="5">
        <v>3</v>
      </c>
      <c r="BD31" s="5">
        <v>7</v>
      </c>
      <c r="BE31" s="5">
        <v>4</v>
      </c>
      <c r="BF31" s="5">
        <v>7</v>
      </c>
      <c r="BG31" s="5">
        <v>2</v>
      </c>
      <c r="BH31" s="5">
        <v>4</v>
      </c>
      <c r="BI31" s="5">
        <v>1</v>
      </c>
      <c r="BJ31" s="5">
        <v>4</v>
      </c>
      <c r="BK31" s="5">
        <v>7</v>
      </c>
      <c r="BN31">
        <v>1</v>
      </c>
      <c r="BO31">
        <v>2</v>
      </c>
      <c r="BP31">
        <v>3</v>
      </c>
      <c r="BQ31">
        <v>4</v>
      </c>
      <c r="BS31" s="7">
        <f t="shared" si="0"/>
        <v>6.4545454545454541</v>
      </c>
      <c r="BT31" s="7">
        <f t="shared" si="1"/>
        <v>5.916666666666667</v>
      </c>
      <c r="BU31" s="7">
        <f t="shared" si="2"/>
        <v>5.5</v>
      </c>
      <c r="BV31" s="7">
        <f t="shared" si="3"/>
        <v>4.8666666666666663</v>
      </c>
      <c r="BW31" s="7">
        <f t="shared" si="4"/>
        <v>5.625</v>
      </c>
      <c r="BY31" s="7">
        <f t="shared" si="5"/>
        <v>1.8090680674665822</v>
      </c>
      <c r="BZ31" s="7">
        <f t="shared" si="6"/>
        <v>1.6213537179739284</v>
      </c>
      <c r="CA31" s="7">
        <f t="shared" si="7"/>
        <v>2.1213203435596424</v>
      </c>
      <c r="CB31" s="7">
        <f t="shared" si="8"/>
        <v>2.3258383025317584</v>
      </c>
      <c r="CC31" s="7">
        <f t="shared" si="9"/>
        <v>2.0381990381581816</v>
      </c>
    </row>
    <row r="32" spans="2:81" x14ac:dyDescent="0.3">
      <c r="D32" s="4"/>
      <c r="G32" s="4"/>
      <c r="H32" s="4"/>
      <c r="I32" s="4"/>
      <c r="J32" s="5"/>
      <c r="K32" s="5"/>
      <c r="L32" s="5"/>
      <c r="M32" s="5"/>
      <c r="N32" s="5"/>
      <c r="O32" s="5"/>
      <c r="P32" s="5"/>
      <c r="Q32" s="5"/>
      <c r="R32" s="5"/>
      <c r="S32" s="5"/>
      <c r="T32" s="5"/>
      <c r="AK32" s="5"/>
      <c r="AL32" s="5"/>
      <c r="AM32" s="5"/>
      <c r="AN32" s="5"/>
      <c r="AO32" s="5"/>
      <c r="AP32" s="5"/>
      <c r="AQ32" s="5"/>
      <c r="AR32" s="5"/>
      <c r="AS32" s="5"/>
      <c r="AT32" s="5"/>
      <c r="BS32" s="7"/>
      <c r="BT32" s="7"/>
      <c r="BU32" s="7"/>
      <c r="BV32" s="7"/>
      <c r="BW32" s="7"/>
      <c r="BY32" s="7"/>
      <c r="BZ32" s="7"/>
      <c r="CA32" s="7"/>
      <c r="CB32" s="7"/>
      <c r="CC32" s="7"/>
    </row>
    <row r="33" spans="2:81" x14ac:dyDescent="0.3">
      <c r="B33" t="s">
        <v>422</v>
      </c>
      <c r="J33" s="7">
        <f t="shared" ref="J33:T33" si="10">AVERAGEIF($E$3:$E$31, "yes",J3:J31)</f>
        <v>6.0344827586206895</v>
      </c>
      <c r="K33" s="7">
        <f t="shared" si="10"/>
        <v>5.8965517241379306</v>
      </c>
      <c r="L33" s="7">
        <f t="shared" si="10"/>
        <v>6.1724137931034484</v>
      </c>
      <c r="M33" s="7">
        <f t="shared" si="10"/>
        <v>6.0344827586206895</v>
      </c>
      <c r="N33" s="7">
        <f t="shared" si="10"/>
        <v>6.1379310344827589</v>
      </c>
      <c r="O33" s="7">
        <f t="shared" si="10"/>
        <v>6.2068965517241379</v>
      </c>
      <c r="P33" s="7">
        <f t="shared" si="10"/>
        <v>5.7931034482758621</v>
      </c>
      <c r="Q33" s="7">
        <f t="shared" si="10"/>
        <v>6.1034482758620694</v>
      </c>
      <c r="R33" s="7">
        <f t="shared" si="10"/>
        <v>5.0344827586206895</v>
      </c>
      <c r="S33" s="7">
        <f t="shared" si="10"/>
        <v>5.3448275862068968</v>
      </c>
      <c r="T33" s="7">
        <f t="shared" si="10"/>
        <v>5.6896551724137927</v>
      </c>
      <c r="U33" s="7"/>
      <c r="V33" s="7"/>
      <c r="W33" s="7">
        <f t="shared" ref="W33:AH33" si="11">AVERAGEIF($E$3:$E$31, "yes",W3:W31)</f>
        <v>4.9655172413793105</v>
      </c>
      <c r="X33" s="7">
        <f t="shared" si="11"/>
        <v>6.0344827586206895</v>
      </c>
      <c r="Y33" s="7">
        <f t="shared" si="11"/>
        <v>6.1034482758620694</v>
      </c>
      <c r="Z33" s="7">
        <f t="shared" si="11"/>
        <v>5.3793103448275863</v>
      </c>
      <c r="AA33" s="7">
        <f t="shared" si="11"/>
        <v>6.2413793103448274</v>
      </c>
      <c r="AB33" s="7">
        <f t="shared" si="11"/>
        <v>5.9655172413793105</v>
      </c>
      <c r="AC33" s="7">
        <f t="shared" si="11"/>
        <v>5.5517241379310347</v>
      </c>
      <c r="AD33" s="7">
        <f t="shared" si="11"/>
        <v>6.1379310344827589</v>
      </c>
      <c r="AE33" s="7">
        <f t="shared" si="11"/>
        <v>4.931034482758621</v>
      </c>
      <c r="AF33" s="7">
        <f t="shared" si="11"/>
        <v>5.1379310344827589</v>
      </c>
      <c r="AG33" s="7">
        <f t="shared" si="11"/>
        <v>4.9655172413793105</v>
      </c>
      <c r="AH33" s="7">
        <f t="shared" si="11"/>
        <v>5.8965517241379306</v>
      </c>
      <c r="AI33" s="7"/>
      <c r="AJ33" s="7"/>
      <c r="AK33" s="7">
        <f t="shared" ref="AK33:AT33" si="12">AVERAGEIF($E$3:$E$31, "yes",AK3:AK31)</f>
        <v>4.4482758620689653</v>
      </c>
      <c r="AL33" s="7">
        <f t="shared" si="12"/>
        <v>4.9655172413793105</v>
      </c>
      <c r="AM33" s="7">
        <f t="shared" si="12"/>
        <v>4.8965517241379306</v>
      </c>
      <c r="AN33" s="7">
        <f t="shared" si="12"/>
        <v>4.8620689655172411</v>
      </c>
      <c r="AO33" s="7">
        <f t="shared" si="12"/>
        <v>4.1034482758620694</v>
      </c>
      <c r="AP33" s="7">
        <f t="shared" si="12"/>
        <v>5.1379310344827589</v>
      </c>
      <c r="AQ33" s="7">
        <f t="shared" si="12"/>
        <v>4.6206896551724137</v>
      </c>
      <c r="AR33" s="7">
        <f t="shared" si="12"/>
        <v>5.0344827586206895</v>
      </c>
      <c r="AS33" s="7">
        <f t="shared" si="12"/>
        <v>5.0344827586206895</v>
      </c>
      <c r="AT33" s="7">
        <f t="shared" si="12"/>
        <v>5.7241379310344831</v>
      </c>
      <c r="AU33" s="7"/>
      <c r="AV33" s="7"/>
      <c r="AW33" s="7">
        <f t="shared" ref="AW33:BQ33" si="13">AVERAGEIF($E$3:$E$31, "yes",AW3:AW31)</f>
        <v>5.6551724137931032</v>
      </c>
      <c r="AX33" s="7">
        <f t="shared" si="13"/>
        <v>2.8275862068965516</v>
      </c>
      <c r="AY33" s="7">
        <f t="shared" si="13"/>
        <v>6.3103448275862073</v>
      </c>
      <c r="AZ33" s="7">
        <f t="shared" si="13"/>
        <v>5.8620689655172411</v>
      </c>
      <c r="BA33" s="7">
        <f t="shared" si="13"/>
        <v>3.9310344827586206</v>
      </c>
      <c r="BB33" s="7">
        <f t="shared" si="13"/>
        <v>4.4827586206896548</v>
      </c>
      <c r="BC33" s="7">
        <f t="shared" si="13"/>
        <v>3.4137931034482758</v>
      </c>
      <c r="BD33" s="7">
        <f t="shared" si="13"/>
        <v>3.2413793103448274</v>
      </c>
      <c r="BE33" s="7">
        <f t="shared" si="13"/>
        <v>5.5517241379310347</v>
      </c>
      <c r="BF33" s="7">
        <f t="shared" si="13"/>
        <v>4.2758620689655169</v>
      </c>
      <c r="BG33" s="7">
        <f t="shared" si="13"/>
        <v>6.1379310344827589</v>
      </c>
      <c r="BH33" s="7">
        <f t="shared" si="13"/>
        <v>5.3448275862068968</v>
      </c>
      <c r="BI33" s="7">
        <f t="shared" si="13"/>
        <v>4.3448275862068968</v>
      </c>
      <c r="BJ33" s="7">
        <f t="shared" si="13"/>
        <v>5.1724137931034484</v>
      </c>
      <c r="BK33" s="7">
        <f t="shared" si="13"/>
        <v>4.2068965517241379</v>
      </c>
      <c r="BL33" s="7" t="e">
        <f t="shared" si="13"/>
        <v>#DIV/0!</v>
      </c>
      <c r="BM33" s="7" t="e">
        <f t="shared" si="13"/>
        <v>#DIV/0!</v>
      </c>
      <c r="BN33" s="7">
        <f t="shared" si="13"/>
        <v>1.5172413793103448</v>
      </c>
      <c r="BO33" s="7">
        <f t="shared" si="13"/>
        <v>2.7586206896551726</v>
      </c>
      <c r="BP33" s="7">
        <f t="shared" si="13"/>
        <v>2.4137931034482758</v>
      </c>
      <c r="BQ33" s="7">
        <f t="shared" si="13"/>
        <v>3.3103448275862069</v>
      </c>
      <c r="BS33" s="7">
        <f>AVERAGE(J33:T33)</f>
        <v>5.8589341692789967</v>
      </c>
      <c r="BT33" s="7">
        <f>AVERAGE(W33:AH33)</f>
        <v>5.6091954022988508</v>
      </c>
      <c r="BU33" s="7">
        <f>AVERAGE(AK33:AT33)</f>
        <v>4.8827586206896552</v>
      </c>
      <c r="BV33" s="7">
        <f>AVERAGE(AW33:BK33)</f>
        <v>4.7172413793103454</v>
      </c>
      <c r="BW33" s="13">
        <f>AVERAGE(AW33:BK33,AK33:AT33,W33:AH33,J33:T33)</f>
        <v>5.2363505747126444</v>
      </c>
      <c r="BY33" s="7">
        <f>_xlfn.STDEV.S(J3:T31)</f>
        <v>1.3947926939781046</v>
      </c>
      <c r="BZ33" s="7">
        <f>_xlfn.STDEV.S(W3:AH31)</f>
        <v>1.4150799355357089</v>
      </c>
      <c r="CA33" s="7">
        <f>_xlfn.STDEV.S(AK3:AT31)</f>
        <v>1.8452349491755757</v>
      </c>
      <c r="CB33" s="7">
        <f>_xlfn.STDEV.S(AW3:BK31)</f>
        <v>1.9369203843323899</v>
      </c>
      <c r="CC33" s="13">
        <f>_xlfn.STDEV.S(AW3:BK31,AK3:AT31,W3:AH31,J3:T31)</f>
        <v>1.7482127385526129</v>
      </c>
    </row>
    <row r="34" spans="2:81" x14ac:dyDescent="0.3">
      <c r="B34" t="s">
        <v>421</v>
      </c>
      <c r="J34" s="7">
        <f t="shared" ref="J34:T34" si="14">_xlfn.STDEV.S(J3:J31)</f>
        <v>1.1796718254512764</v>
      </c>
      <c r="K34" s="7">
        <f t="shared" si="14"/>
        <v>1.3717774597268975</v>
      </c>
      <c r="L34" s="7">
        <f t="shared" si="14"/>
        <v>1.0024600283175311</v>
      </c>
      <c r="M34" s="7">
        <f t="shared" si="14"/>
        <v>1.3753638121470066</v>
      </c>
      <c r="N34" s="7">
        <f t="shared" si="14"/>
        <v>1.2166739770795079</v>
      </c>
      <c r="O34" s="7">
        <f t="shared" si="14"/>
        <v>1.1141720290623103</v>
      </c>
      <c r="P34" s="7">
        <f t="shared" si="14"/>
        <v>1.3464055413482956</v>
      </c>
      <c r="Q34" s="7">
        <f t="shared" si="14"/>
        <v>1.1130661508453275</v>
      </c>
      <c r="R34" s="7">
        <f t="shared" si="14"/>
        <v>1.7623595915843226</v>
      </c>
      <c r="S34" s="7">
        <f t="shared" si="14"/>
        <v>1.8760875335382241</v>
      </c>
      <c r="T34" s="7">
        <f t="shared" si="14"/>
        <v>1.4418105749335277</v>
      </c>
      <c r="U34" s="7"/>
      <c r="V34" s="7"/>
      <c r="W34" s="7">
        <f t="shared" ref="W34:AH34" si="15">_xlfn.STDEV.S(W3:W31)</f>
        <v>1.2951215778751555</v>
      </c>
      <c r="X34" s="7">
        <f t="shared" si="15"/>
        <v>1.3224101001226525</v>
      </c>
      <c r="Y34" s="7">
        <f t="shared" si="15"/>
        <v>1.0469284184224297</v>
      </c>
      <c r="Z34" s="7">
        <f t="shared" si="15"/>
        <v>1.6127570249962873</v>
      </c>
      <c r="AA34" s="7">
        <f t="shared" si="15"/>
        <v>0.95075805897163446</v>
      </c>
      <c r="AB34" s="7">
        <f t="shared" si="15"/>
        <v>1.3753638121470066</v>
      </c>
      <c r="AC34" s="7">
        <f t="shared" si="15"/>
        <v>1.1207843840221818</v>
      </c>
      <c r="AD34" s="7">
        <f t="shared" si="15"/>
        <v>1.0597889928469768</v>
      </c>
      <c r="AE34" s="7">
        <f t="shared" si="15"/>
        <v>1.486391471285855</v>
      </c>
      <c r="AF34" s="7">
        <f t="shared" si="15"/>
        <v>1.5748954144648661</v>
      </c>
      <c r="AG34" s="7">
        <f t="shared" si="15"/>
        <v>1.8024340412082778</v>
      </c>
      <c r="AH34" s="7">
        <f t="shared" si="15"/>
        <v>1.2633523314184743</v>
      </c>
      <c r="AI34" s="7"/>
      <c r="AJ34" s="7"/>
      <c r="AK34" s="7">
        <f t="shared" ref="AK34:AT34" si="16">_xlfn.STDEV.S(AK3:AK31)</f>
        <v>1.8044826503649132</v>
      </c>
      <c r="AL34" s="7">
        <f t="shared" si="16"/>
        <v>1.8800220101426179</v>
      </c>
      <c r="AM34" s="7">
        <f t="shared" si="16"/>
        <v>1.3717774597268975</v>
      </c>
      <c r="AN34" s="7">
        <f t="shared" si="16"/>
        <v>2.1994177465059517</v>
      </c>
      <c r="AO34" s="7">
        <f t="shared" si="16"/>
        <v>2.0588628551114412</v>
      </c>
      <c r="AP34" s="7">
        <f t="shared" si="16"/>
        <v>1.8846018513020288</v>
      </c>
      <c r="AQ34" s="7">
        <f t="shared" si="16"/>
        <v>2.1282755108881708</v>
      </c>
      <c r="AR34" s="7">
        <f t="shared" si="16"/>
        <v>1.8024340412082778</v>
      </c>
      <c r="AS34" s="7">
        <f t="shared" si="16"/>
        <v>1.6579410342067065</v>
      </c>
      <c r="AT34" s="7">
        <f t="shared" si="16"/>
        <v>1.2506156119555654</v>
      </c>
      <c r="AU34" s="7"/>
      <c r="AV34" s="7"/>
      <c r="AW34" s="7">
        <f t="shared" ref="AW34:BK34" si="17">_xlfn.STDEV.S(AW3:AW31)</f>
        <v>1.4946538555074389</v>
      </c>
      <c r="AX34" s="7">
        <f t="shared" si="17"/>
        <v>2.2211477971863585</v>
      </c>
      <c r="AY34" s="7">
        <f t="shared" si="17"/>
        <v>0.84951449478351593</v>
      </c>
      <c r="AZ34" s="7">
        <f t="shared" si="17"/>
        <v>1.5288683473881326</v>
      </c>
      <c r="BA34" s="7">
        <f t="shared" si="17"/>
        <v>1.688850718319554</v>
      </c>
      <c r="BB34" s="7">
        <f t="shared" si="17"/>
        <v>1.5028708160235111</v>
      </c>
      <c r="BC34" s="7">
        <f t="shared" si="17"/>
        <v>1.9913606507559876</v>
      </c>
      <c r="BD34" s="7">
        <f t="shared" si="17"/>
        <v>2.2623497963368138</v>
      </c>
      <c r="BE34" s="7">
        <f t="shared" si="17"/>
        <v>1.3252009792737032</v>
      </c>
      <c r="BF34" s="7">
        <f t="shared" si="17"/>
        <v>1.7091466484798343</v>
      </c>
      <c r="BG34" s="7">
        <f t="shared" si="17"/>
        <v>1.1564767285359978</v>
      </c>
      <c r="BH34" s="7">
        <f t="shared" si="17"/>
        <v>1.4705650534249344</v>
      </c>
      <c r="BI34" s="7">
        <f t="shared" si="17"/>
        <v>1.8950284971277105</v>
      </c>
      <c r="BJ34" s="7">
        <f t="shared" si="17"/>
        <v>1.2267542982905686</v>
      </c>
      <c r="BK34" s="7">
        <f t="shared" si="17"/>
        <v>1.7602619599047418</v>
      </c>
    </row>
    <row r="35" spans="2:81" x14ac:dyDescent="0.3">
      <c r="B35" t="s">
        <v>328</v>
      </c>
      <c r="J35">
        <f>RANK(J33,$J$33:$T$33)</f>
        <v>5</v>
      </c>
      <c r="K35">
        <f t="shared" ref="K35:T35" si="18">RANK(K33,$J$33:$T$33)</f>
        <v>7</v>
      </c>
      <c r="L35">
        <f t="shared" si="18"/>
        <v>2</v>
      </c>
      <c r="M35">
        <f t="shared" si="18"/>
        <v>5</v>
      </c>
      <c r="N35">
        <f t="shared" si="18"/>
        <v>3</v>
      </c>
      <c r="O35">
        <f t="shared" si="18"/>
        <v>1</v>
      </c>
      <c r="P35">
        <f t="shared" si="18"/>
        <v>8</v>
      </c>
      <c r="Q35">
        <f t="shared" si="18"/>
        <v>4</v>
      </c>
      <c r="R35">
        <f t="shared" si="18"/>
        <v>11</v>
      </c>
      <c r="S35">
        <f t="shared" si="18"/>
        <v>10</v>
      </c>
      <c r="T35">
        <f t="shared" si="18"/>
        <v>9</v>
      </c>
      <c r="W35">
        <f>RANK(W33,$W$33:$AH$33)</f>
        <v>10</v>
      </c>
      <c r="X35">
        <f t="shared" ref="X35:AH35" si="19">RANK(X33,$W$33:$AH$33)</f>
        <v>4</v>
      </c>
      <c r="Y35">
        <f t="shared" si="19"/>
        <v>3</v>
      </c>
      <c r="Z35">
        <f t="shared" si="19"/>
        <v>8</v>
      </c>
      <c r="AA35">
        <f t="shared" si="19"/>
        <v>1</v>
      </c>
      <c r="AB35">
        <f t="shared" si="19"/>
        <v>5</v>
      </c>
      <c r="AC35">
        <f t="shared" si="19"/>
        <v>7</v>
      </c>
      <c r="AD35">
        <f t="shared" si="19"/>
        <v>2</v>
      </c>
      <c r="AE35">
        <f t="shared" si="19"/>
        <v>12</v>
      </c>
      <c r="AF35">
        <f t="shared" si="19"/>
        <v>9</v>
      </c>
      <c r="AG35">
        <f t="shared" si="19"/>
        <v>10</v>
      </c>
      <c r="AH35">
        <f t="shared" si="19"/>
        <v>6</v>
      </c>
      <c r="AK35">
        <f t="shared" ref="AK35:AT35" si="20">RANK(AK33,$AK$33:$AT$33)</f>
        <v>9</v>
      </c>
      <c r="AL35">
        <f t="shared" si="20"/>
        <v>5</v>
      </c>
      <c r="AM35">
        <f t="shared" si="20"/>
        <v>6</v>
      </c>
      <c r="AN35">
        <f t="shared" si="20"/>
        <v>7</v>
      </c>
      <c r="AO35">
        <f t="shared" si="20"/>
        <v>10</v>
      </c>
      <c r="AP35">
        <f t="shared" si="20"/>
        <v>2</v>
      </c>
      <c r="AQ35">
        <f t="shared" si="20"/>
        <v>8</v>
      </c>
      <c r="AR35">
        <f t="shared" si="20"/>
        <v>3</v>
      </c>
      <c r="AS35">
        <f t="shared" si="20"/>
        <v>3</v>
      </c>
      <c r="AT35">
        <f t="shared" si="20"/>
        <v>1</v>
      </c>
      <c r="AW35">
        <f t="shared" ref="AW35:BK35" si="21">RANK(AW33,$AW$33:$BK$33)</f>
        <v>4</v>
      </c>
      <c r="AX35">
        <f t="shared" si="21"/>
        <v>15</v>
      </c>
      <c r="AY35">
        <f t="shared" si="21"/>
        <v>1</v>
      </c>
      <c r="AZ35">
        <f t="shared" si="21"/>
        <v>3</v>
      </c>
      <c r="BA35">
        <f t="shared" si="21"/>
        <v>12</v>
      </c>
      <c r="BB35">
        <f t="shared" si="21"/>
        <v>8</v>
      </c>
      <c r="BC35">
        <f t="shared" si="21"/>
        <v>13</v>
      </c>
      <c r="BD35">
        <f t="shared" si="21"/>
        <v>14</v>
      </c>
      <c r="BE35">
        <f t="shared" si="21"/>
        <v>5</v>
      </c>
      <c r="BF35">
        <f t="shared" si="21"/>
        <v>10</v>
      </c>
      <c r="BG35">
        <f t="shared" si="21"/>
        <v>2</v>
      </c>
      <c r="BH35">
        <f t="shared" si="21"/>
        <v>6</v>
      </c>
      <c r="BI35">
        <f t="shared" si="21"/>
        <v>9</v>
      </c>
      <c r="BJ35">
        <f t="shared" si="21"/>
        <v>7</v>
      </c>
      <c r="BK35">
        <f t="shared" si="21"/>
        <v>11</v>
      </c>
    </row>
    <row r="36" spans="2:81" x14ac:dyDescent="0.3">
      <c r="B36" t="s">
        <v>329</v>
      </c>
      <c r="J36">
        <f>RANK(J33,$J$33:$BK$33)</f>
        <v>10</v>
      </c>
      <c r="K36">
        <f t="shared" ref="K36:T36" si="22">RANK(K33,$J$33:$BK$33)</f>
        <v>14</v>
      </c>
      <c r="L36">
        <f t="shared" si="22"/>
        <v>4</v>
      </c>
      <c r="M36">
        <f t="shared" si="22"/>
        <v>10</v>
      </c>
      <c r="N36">
        <f t="shared" si="22"/>
        <v>5</v>
      </c>
      <c r="O36">
        <f t="shared" si="22"/>
        <v>3</v>
      </c>
      <c r="P36">
        <f t="shared" si="22"/>
        <v>17</v>
      </c>
      <c r="Q36">
        <f t="shared" si="22"/>
        <v>8</v>
      </c>
      <c r="R36">
        <f t="shared" si="22"/>
        <v>29</v>
      </c>
      <c r="S36">
        <f t="shared" si="22"/>
        <v>24</v>
      </c>
      <c r="T36">
        <f t="shared" si="22"/>
        <v>19</v>
      </c>
      <c r="W36">
        <f t="shared" ref="W36:AH36" si="23">RANK(W33,$J$33:$BK$33)</f>
        <v>32</v>
      </c>
      <c r="X36">
        <f t="shared" si="23"/>
        <v>10</v>
      </c>
      <c r="Y36">
        <f t="shared" si="23"/>
        <v>8</v>
      </c>
      <c r="Z36">
        <f t="shared" si="23"/>
        <v>23</v>
      </c>
      <c r="AA36">
        <f t="shared" si="23"/>
        <v>2</v>
      </c>
      <c r="AB36">
        <f t="shared" si="23"/>
        <v>13</v>
      </c>
      <c r="AC36">
        <f t="shared" si="23"/>
        <v>21</v>
      </c>
      <c r="AD36">
        <f t="shared" si="23"/>
        <v>5</v>
      </c>
      <c r="AE36">
        <f t="shared" si="23"/>
        <v>35</v>
      </c>
      <c r="AF36">
        <f t="shared" si="23"/>
        <v>27</v>
      </c>
      <c r="AG36">
        <f t="shared" si="23"/>
        <v>32</v>
      </c>
      <c r="AH36">
        <f t="shared" si="23"/>
        <v>14</v>
      </c>
      <c r="AK36">
        <f>RANK(AK33,$J$33:$BK$33)</f>
        <v>40</v>
      </c>
      <c r="AL36">
        <f t="shared" ref="AL36:AT36" si="24">RANK(AL33,$J$33:$BK$33)</f>
        <v>32</v>
      </c>
      <c r="AM36">
        <f t="shared" si="24"/>
        <v>36</v>
      </c>
      <c r="AN36">
        <f t="shared" si="24"/>
        <v>37</v>
      </c>
      <c r="AO36">
        <f t="shared" si="24"/>
        <v>44</v>
      </c>
      <c r="AP36">
        <f t="shared" si="24"/>
        <v>27</v>
      </c>
      <c r="AQ36">
        <f t="shared" si="24"/>
        <v>38</v>
      </c>
      <c r="AR36">
        <f t="shared" si="24"/>
        <v>29</v>
      </c>
      <c r="AS36">
        <f t="shared" si="24"/>
        <v>29</v>
      </c>
      <c r="AT36">
        <f t="shared" si="24"/>
        <v>18</v>
      </c>
      <c r="AW36">
        <f t="shared" ref="AW36:BK36" si="25">RANK(AW33,$J$33:$BK$33)</f>
        <v>20</v>
      </c>
      <c r="AX36">
        <f t="shared" si="25"/>
        <v>48</v>
      </c>
      <c r="AY36">
        <f t="shared" si="25"/>
        <v>1</v>
      </c>
      <c r="AZ36">
        <f t="shared" si="25"/>
        <v>16</v>
      </c>
      <c r="BA36">
        <f t="shared" si="25"/>
        <v>45</v>
      </c>
      <c r="BB36">
        <f t="shared" si="25"/>
        <v>39</v>
      </c>
      <c r="BC36">
        <f t="shared" si="25"/>
        <v>46</v>
      </c>
      <c r="BD36">
        <f t="shared" si="25"/>
        <v>47</v>
      </c>
      <c r="BE36">
        <f t="shared" si="25"/>
        <v>21</v>
      </c>
      <c r="BF36">
        <f t="shared" si="25"/>
        <v>42</v>
      </c>
      <c r="BG36">
        <f t="shared" si="25"/>
        <v>5</v>
      </c>
      <c r="BH36">
        <f t="shared" si="25"/>
        <v>24</v>
      </c>
      <c r="BI36">
        <f t="shared" si="25"/>
        <v>41</v>
      </c>
      <c r="BJ36">
        <f t="shared" si="25"/>
        <v>26</v>
      </c>
      <c r="BK36">
        <f t="shared" si="25"/>
        <v>43</v>
      </c>
    </row>
  </sheetData>
  <autoFilter ref="B2:I31" xr:uid="{87B0FEEC-806E-4055-9870-D7822838505F}"/>
  <mergeCells count="7">
    <mergeCell ref="BN1:BQ1"/>
    <mergeCell ref="B1:E1"/>
    <mergeCell ref="G1:I1"/>
    <mergeCell ref="J1:V1"/>
    <mergeCell ref="W1:AJ1"/>
    <mergeCell ref="AK1:AV1"/>
    <mergeCell ref="AW1:BM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0FEEC-806E-4055-9870-D7822838505F}">
  <dimension ref="B1:CC62"/>
  <sheetViews>
    <sheetView workbookViewId="0">
      <pane xSplit="2" ySplit="2" topLeftCell="C3" activePane="bottomRight" state="frozen"/>
      <selection pane="topRight" activeCell="C1" sqref="C1"/>
      <selection pane="bottomLeft" activeCell="A3" sqref="A3"/>
      <selection pane="bottomRight"/>
    </sheetView>
  </sheetViews>
  <sheetFormatPr defaultRowHeight="14.4" x14ac:dyDescent="0.3"/>
  <cols>
    <col min="2" max="2" width="11.109375" customWidth="1"/>
    <col min="3" max="3" width="11.21875" customWidth="1"/>
    <col min="4" max="4" width="12" customWidth="1"/>
    <col min="6" max="6" width="8.88671875" customWidth="1"/>
    <col min="7" max="7" width="10.5546875" customWidth="1"/>
    <col min="21" max="22" width="8.88671875" customWidth="1"/>
    <col min="35" max="36" width="8.88671875" customWidth="1"/>
    <col min="47" max="48" width="8.88671875" customWidth="1"/>
    <col min="64" max="65" width="0" hidden="1" customWidth="1"/>
  </cols>
  <sheetData>
    <row r="1" spans="2:81" x14ac:dyDescent="0.3">
      <c r="B1" s="44" t="s">
        <v>277</v>
      </c>
      <c r="C1" s="44"/>
      <c r="D1" s="44"/>
      <c r="E1" s="44"/>
      <c r="G1" s="44" t="s">
        <v>276</v>
      </c>
      <c r="H1" s="44"/>
      <c r="I1" s="44"/>
      <c r="J1" s="45" t="s">
        <v>278</v>
      </c>
      <c r="K1" s="45"/>
      <c r="L1" s="45"/>
      <c r="M1" s="45"/>
      <c r="N1" s="45"/>
      <c r="O1" s="45"/>
      <c r="P1" s="45"/>
      <c r="Q1" s="45"/>
      <c r="R1" s="45"/>
      <c r="S1" s="45"/>
      <c r="T1" s="45"/>
      <c r="U1" s="45"/>
      <c r="V1" s="45"/>
      <c r="W1" s="46" t="s">
        <v>293</v>
      </c>
      <c r="X1" s="46"/>
      <c r="Y1" s="46"/>
      <c r="Z1" s="46"/>
      <c r="AA1" s="46"/>
      <c r="AB1" s="46"/>
      <c r="AC1" s="46"/>
      <c r="AD1" s="46"/>
      <c r="AE1" s="46"/>
      <c r="AF1" s="46"/>
      <c r="AG1" s="46"/>
      <c r="AH1" s="46"/>
      <c r="AI1" s="46"/>
      <c r="AJ1" s="46"/>
      <c r="AK1" s="47" t="s">
        <v>294</v>
      </c>
      <c r="AL1" s="47"/>
      <c r="AM1" s="47"/>
      <c r="AN1" s="47"/>
      <c r="AO1" s="47"/>
      <c r="AP1" s="47"/>
      <c r="AQ1" s="47"/>
      <c r="AR1" s="47"/>
      <c r="AS1" s="47"/>
      <c r="AT1" s="47"/>
      <c r="AU1" s="47"/>
      <c r="AV1" s="47"/>
      <c r="AW1" s="48" t="s">
        <v>305</v>
      </c>
      <c r="AX1" s="48"/>
      <c r="AY1" s="48"/>
      <c r="AZ1" s="48"/>
      <c r="BA1" s="48"/>
      <c r="BB1" s="48"/>
      <c r="BC1" s="48"/>
      <c r="BD1" s="48"/>
      <c r="BE1" s="48"/>
      <c r="BF1" s="48"/>
      <c r="BG1" s="48"/>
      <c r="BH1" s="48"/>
      <c r="BI1" s="48"/>
      <c r="BJ1" s="48"/>
      <c r="BK1" s="48"/>
      <c r="BL1" s="48"/>
      <c r="BM1" s="48"/>
      <c r="BN1" s="44" t="s">
        <v>321</v>
      </c>
      <c r="BO1" s="44"/>
      <c r="BP1" s="44"/>
      <c r="BQ1" s="44"/>
      <c r="BR1" t="s">
        <v>323</v>
      </c>
    </row>
    <row r="2" spans="2:81" x14ac:dyDescent="0.3">
      <c r="B2" t="s">
        <v>260</v>
      </c>
      <c r="C2" t="s">
        <v>263</v>
      </c>
      <c r="D2" t="s">
        <v>267</v>
      </c>
      <c r="E2" t="s">
        <v>261</v>
      </c>
      <c r="F2" t="s">
        <v>262</v>
      </c>
      <c r="G2" t="s">
        <v>270</v>
      </c>
      <c r="H2" t="s">
        <v>271</v>
      </c>
      <c r="I2" t="s">
        <v>275</v>
      </c>
      <c r="J2" t="s">
        <v>279</v>
      </c>
      <c r="K2" t="s">
        <v>280</v>
      </c>
      <c r="L2" t="s">
        <v>281</v>
      </c>
      <c r="M2" t="s">
        <v>282</v>
      </c>
      <c r="N2" t="s">
        <v>283</v>
      </c>
      <c r="O2" t="s">
        <v>284</v>
      </c>
      <c r="P2" t="s">
        <v>285</v>
      </c>
      <c r="Q2" t="s">
        <v>286</v>
      </c>
      <c r="R2" t="s">
        <v>287</v>
      </c>
      <c r="S2" t="s">
        <v>288</v>
      </c>
      <c r="T2" t="s">
        <v>289</v>
      </c>
      <c r="U2" t="s">
        <v>290</v>
      </c>
      <c r="V2" t="s">
        <v>291</v>
      </c>
      <c r="W2" t="s">
        <v>292</v>
      </c>
      <c r="X2" t="s">
        <v>409</v>
      </c>
      <c r="Y2" t="s">
        <v>410</v>
      </c>
      <c r="Z2" t="s">
        <v>411</v>
      </c>
      <c r="AA2" t="s">
        <v>412</v>
      </c>
      <c r="AB2" t="s">
        <v>413</v>
      </c>
      <c r="AC2" t="s">
        <v>414</v>
      </c>
      <c r="AD2" t="s">
        <v>415</v>
      </c>
      <c r="AE2" t="s">
        <v>416</v>
      </c>
      <c r="AF2" t="s">
        <v>417</v>
      </c>
      <c r="AG2" t="s">
        <v>418</v>
      </c>
      <c r="AH2" t="s">
        <v>419</v>
      </c>
      <c r="AI2" t="s">
        <v>290</v>
      </c>
      <c r="AJ2" t="s">
        <v>291</v>
      </c>
      <c r="AK2" t="s">
        <v>295</v>
      </c>
      <c r="AL2" t="s">
        <v>296</v>
      </c>
      <c r="AM2" t="s">
        <v>297</v>
      </c>
      <c r="AN2" t="s">
        <v>298</v>
      </c>
      <c r="AO2" t="s">
        <v>299</v>
      </c>
      <c r="AP2" t="s">
        <v>300</v>
      </c>
      <c r="AQ2" t="s">
        <v>301</v>
      </c>
      <c r="AR2" t="s">
        <v>302</v>
      </c>
      <c r="AS2" t="s">
        <v>303</v>
      </c>
      <c r="AT2" t="s">
        <v>304</v>
      </c>
      <c r="AU2" t="s">
        <v>290</v>
      </c>
      <c r="AV2" t="s">
        <v>291</v>
      </c>
      <c r="AW2" t="s">
        <v>306</v>
      </c>
      <c r="AX2" t="s">
        <v>307</v>
      </c>
      <c r="AY2" t="s">
        <v>308</v>
      </c>
      <c r="AZ2" t="s">
        <v>309</v>
      </c>
      <c r="BA2" t="s">
        <v>310</v>
      </c>
      <c r="BB2" t="s">
        <v>311</v>
      </c>
      <c r="BC2" t="s">
        <v>312</v>
      </c>
      <c r="BD2" t="s">
        <v>313</v>
      </c>
      <c r="BE2" t="s">
        <v>314</v>
      </c>
      <c r="BF2" t="s">
        <v>315</v>
      </c>
      <c r="BG2" t="s">
        <v>316</v>
      </c>
      <c r="BH2" t="s">
        <v>317</v>
      </c>
      <c r="BI2" t="s">
        <v>318</v>
      </c>
      <c r="BJ2" t="s">
        <v>319</v>
      </c>
      <c r="BK2" t="s">
        <v>320</v>
      </c>
      <c r="BL2" t="s">
        <v>290</v>
      </c>
      <c r="BM2" t="s">
        <v>291</v>
      </c>
      <c r="BN2" s="6" t="s">
        <v>278</v>
      </c>
      <c r="BO2" s="6" t="s">
        <v>293</v>
      </c>
      <c r="BP2" s="6" t="s">
        <v>294</v>
      </c>
      <c r="BQ2" s="6" t="s">
        <v>305</v>
      </c>
      <c r="BR2" s="6" t="s">
        <v>322</v>
      </c>
      <c r="BS2" s="6" t="s">
        <v>324</v>
      </c>
      <c r="BT2" s="6" t="s">
        <v>325</v>
      </c>
      <c r="BU2" s="6" t="s">
        <v>327</v>
      </c>
      <c r="BV2" s="6" t="s">
        <v>326</v>
      </c>
      <c r="BW2" s="6" t="s">
        <v>330</v>
      </c>
      <c r="BY2" s="6" t="s">
        <v>374</v>
      </c>
      <c r="BZ2" s="6" t="s">
        <v>375</v>
      </c>
      <c r="CA2" s="6" t="s">
        <v>376</v>
      </c>
      <c r="CB2" s="6" t="s">
        <v>377</v>
      </c>
      <c r="CC2" s="6" t="s">
        <v>330</v>
      </c>
    </row>
    <row r="3" spans="2:81" x14ac:dyDescent="0.3">
      <c r="B3">
        <v>1</v>
      </c>
      <c r="C3">
        <f>'Raw Data'!E3</f>
        <v>100</v>
      </c>
      <c r="D3" s="4" t="str">
        <f>'Raw Data'!R3</f>
        <v>Ich stimme zu</v>
      </c>
      <c r="E3" t="s">
        <v>264</v>
      </c>
      <c r="F3" t="s">
        <v>265</v>
      </c>
      <c r="G3" s="4" t="s">
        <v>273</v>
      </c>
      <c r="H3" s="4" t="str">
        <f>'Raw Data'!U3</f>
        <v>30-39</v>
      </c>
      <c r="I3" s="4" t="str">
        <f>'Raw Data'!V3</f>
        <v>Handel (z.B. Supermarkt)</v>
      </c>
      <c r="J3" s="5">
        <v>7</v>
      </c>
      <c r="K3" s="5">
        <v>7</v>
      </c>
      <c r="L3" s="5">
        <v>7</v>
      </c>
      <c r="M3" s="5">
        <v>7</v>
      </c>
      <c r="N3" s="5">
        <v>7</v>
      </c>
      <c r="O3" s="5">
        <v>7</v>
      </c>
      <c r="P3" s="5">
        <v>7</v>
      </c>
      <c r="Q3" s="5">
        <v>7</v>
      </c>
      <c r="R3" s="5">
        <v>7</v>
      </c>
      <c r="S3" s="5">
        <v>7</v>
      </c>
      <c r="T3" s="5">
        <v>7</v>
      </c>
      <c r="W3" s="5">
        <v>7</v>
      </c>
      <c r="X3" s="5">
        <v>7</v>
      </c>
      <c r="Y3" s="5">
        <v>7</v>
      </c>
      <c r="Z3" s="5">
        <v>7</v>
      </c>
      <c r="AA3" s="5">
        <v>7</v>
      </c>
      <c r="AB3" s="5">
        <v>7</v>
      </c>
      <c r="AC3" s="5">
        <v>7</v>
      </c>
      <c r="AD3" s="5">
        <v>7</v>
      </c>
      <c r="AE3" s="5">
        <v>7</v>
      </c>
      <c r="AF3" s="5">
        <v>7</v>
      </c>
      <c r="AG3" s="5">
        <v>7</v>
      </c>
      <c r="AH3" s="5">
        <v>7</v>
      </c>
      <c r="AK3" s="5">
        <v>7</v>
      </c>
      <c r="AL3" s="5">
        <v>6</v>
      </c>
      <c r="AM3" s="5">
        <v>5</v>
      </c>
      <c r="AN3" s="5">
        <v>5</v>
      </c>
      <c r="AO3" s="5">
        <v>6</v>
      </c>
      <c r="AP3" s="5">
        <v>4</v>
      </c>
      <c r="AQ3" s="5">
        <v>5</v>
      </c>
      <c r="AR3" s="5">
        <v>3</v>
      </c>
      <c r="AS3" s="5">
        <v>4</v>
      </c>
      <c r="AT3" s="5">
        <v>6</v>
      </c>
      <c r="AW3" s="5">
        <v>6</v>
      </c>
      <c r="AX3" s="5">
        <v>5</v>
      </c>
      <c r="AY3" s="5">
        <v>5</v>
      </c>
      <c r="AZ3" s="5">
        <v>7</v>
      </c>
      <c r="BA3" s="5">
        <v>6</v>
      </c>
      <c r="BB3" s="5">
        <v>5</v>
      </c>
      <c r="BC3" s="5">
        <v>6</v>
      </c>
      <c r="BD3" s="5">
        <v>5</v>
      </c>
      <c r="BE3" s="5">
        <v>6</v>
      </c>
      <c r="BF3" s="5">
        <v>6</v>
      </c>
      <c r="BG3" s="5">
        <v>5</v>
      </c>
      <c r="BH3" s="5">
        <v>6</v>
      </c>
      <c r="BI3" s="5">
        <v>5</v>
      </c>
      <c r="BJ3" s="5">
        <v>5</v>
      </c>
      <c r="BK3" s="5">
        <v>6</v>
      </c>
      <c r="BN3">
        <v>3</v>
      </c>
      <c r="BO3">
        <v>2</v>
      </c>
      <c r="BP3">
        <v>4</v>
      </c>
      <c r="BQ3">
        <v>1</v>
      </c>
      <c r="BS3" s="7">
        <f t="shared" ref="BS3" si="0">AVERAGE(J3:T3)</f>
        <v>7</v>
      </c>
      <c r="BT3" s="7">
        <f t="shared" ref="BT3" si="1">AVERAGE(W3:AH3)</f>
        <v>7</v>
      </c>
      <c r="BU3" s="7">
        <f t="shared" ref="BU3" si="2">AVERAGE(AK3:AT3)</f>
        <v>5.0999999999999996</v>
      </c>
      <c r="BV3" s="7">
        <f t="shared" ref="BV3" si="3">AVERAGE(AW3:BK3)</f>
        <v>5.6</v>
      </c>
      <c r="BW3" s="7">
        <f t="shared" ref="BW3" si="4">AVERAGE(AW3:BK3,AK3:AT3,W3:AH3,J3:T3)</f>
        <v>6.166666666666667</v>
      </c>
      <c r="BY3" s="7">
        <f>_xlfn.STDEV.S(J3:T3)</f>
        <v>0</v>
      </c>
      <c r="BZ3" s="7">
        <f>_xlfn.STDEV.S(W3:AH3)</f>
        <v>0</v>
      </c>
      <c r="CA3" s="7">
        <f>_xlfn.STDEV.S(AK3:AT3)</f>
        <v>1.1972189997378637</v>
      </c>
      <c r="CB3" s="7">
        <f>_xlfn.STDEV.S(AW3:BK3)</f>
        <v>0.6324555320336771</v>
      </c>
      <c r="CC3" s="7">
        <f>_xlfn.STDEV.S(AW3:BK3,AK3:AT3,W3:AH3,J3:T3)</f>
        <v>1.0382746189699354</v>
      </c>
    </row>
    <row r="4" spans="2:81" x14ac:dyDescent="0.3">
      <c r="B4">
        <v>2</v>
      </c>
      <c r="C4">
        <f>'Raw Data'!E4</f>
        <v>100</v>
      </c>
      <c r="D4" s="4" t="str">
        <f>'Raw Data'!R4</f>
        <v>Ich stimme zu</v>
      </c>
      <c r="E4" t="s">
        <v>266</v>
      </c>
      <c r="G4" s="4" t="s">
        <v>273</v>
      </c>
      <c r="H4" s="4" t="str">
        <f>'Raw Data'!U4</f>
        <v>&lt;20</v>
      </c>
      <c r="I4" s="4" t="str">
        <f>'Raw Data'!V4</f>
        <v>Lebensmittelproduktion (z. B. Landwirtschaft)</v>
      </c>
      <c r="J4" s="5">
        <v>4</v>
      </c>
      <c r="K4" s="5">
        <v>4</v>
      </c>
      <c r="L4" s="5">
        <v>4</v>
      </c>
      <c r="M4" s="5">
        <v>4</v>
      </c>
      <c r="N4" s="5">
        <v>5</v>
      </c>
      <c r="O4" s="5">
        <v>4</v>
      </c>
      <c r="P4" s="5">
        <v>5</v>
      </c>
      <c r="Q4" s="5">
        <v>4</v>
      </c>
      <c r="R4" s="5">
        <v>4</v>
      </c>
      <c r="S4" s="5">
        <v>4</v>
      </c>
      <c r="T4" s="5">
        <v>4</v>
      </c>
      <c r="W4" s="5">
        <v>5</v>
      </c>
      <c r="X4" s="5">
        <v>5</v>
      </c>
      <c r="Y4" s="5">
        <v>6</v>
      </c>
      <c r="Z4" s="5">
        <v>5</v>
      </c>
      <c r="AA4" s="5">
        <v>6</v>
      </c>
      <c r="AB4" s="5">
        <v>5</v>
      </c>
      <c r="AC4" s="5">
        <v>5</v>
      </c>
      <c r="AD4" s="5">
        <v>6</v>
      </c>
      <c r="AE4" s="5">
        <v>5</v>
      </c>
      <c r="AF4" s="5">
        <v>6</v>
      </c>
      <c r="AG4" s="5">
        <v>5</v>
      </c>
      <c r="AH4" s="5">
        <v>7</v>
      </c>
      <c r="AK4" s="5">
        <v>4</v>
      </c>
      <c r="AL4" s="5">
        <v>4</v>
      </c>
      <c r="AM4" s="5">
        <v>4</v>
      </c>
      <c r="AN4" s="5">
        <v>3</v>
      </c>
      <c r="AO4" s="5">
        <v>4</v>
      </c>
      <c r="AP4" s="5">
        <v>4</v>
      </c>
      <c r="AQ4" s="5">
        <v>4</v>
      </c>
      <c r="AR4" s="5">
        <v>4</v>
      </c>
      <c r="AS4" s="5">
        <v>4</v>
      </c>
      <c r="AT4" s="5">
        <v>4</v>
      </c>
      <c r="AW4" s="5">
        <v>7</v>
      </c>
      <c r="AX4" s="5">
        <v>7</v>
      </c>
      <c r="AY4" s="5">
        <v>6</v>
      </c>
      <c r="AZ4" s="5">
        <v>7</v>
      </c>
      <c r="BA4" s="5">
        <v>7</v>
      </c>
      <c r="BB4" s="5">
        <v>5</v>
      </c>
      <c r="BC4" s="5">
        <v>6</v>
      </c>
      <c r="BD4" s="5">
        <v>6</v>
      </c>
      <c r="BE4" s="5">
        <v>7</v>
      </c>
      <c r="BF4" s="5">
        <v>7</v>
      </c>
      <c r="BG4" s="5">
        <v>5</v>
      </c>
      <c r="BH4" s="5">
        <v>6</v>
      </c>
      <c r="BI4" s="5">
        <v>6</v>
      </c>
      <c r="BJ4" s="5">
        <v>5</v>
      </c>
      <c r="BK4" s="5">
        <v>7</v>
      </c>
      <c r="BN4">
        <v>2</v>
      </c>
      <c r="BO4">
        <v>1</v>
      </c>
      <c r="BP4">
        <v>3</v>
      </c>
      <c r="BQ4">
        <v>4</v>
      </c>
      <c r="BS4" s="7">
        <f t="shared" ref="BS4:BS46" si="5">AVERAGE(J4:T4)</f>
        <v>4.1818181818181817</v>
      </c>
      <c r="BT4" s="7">
        <f t="shared" ref="BT4:BT46" si="6">AVERAGE(W4:AH4)</f>
        <v>5.5</v>
      </c>
      <c r="BU4" s="7">
        <f t="shared" ref="BU4:BU46" si="7">AVERAGE(AK4:AT4)</f>
        <v>3.9</v>
      </c>
      <c r="BV4" s="7">
        <f t="shared" ref="BV4:BV46" si="8">AVERAGE(AW4:BK4)</f>
        <v>6.2666666666666666</v>
      </c>
      <c r="BW4" s="7">
        <f t="shared" ref="BW4:BW46" si="9">AVERAGE(AW4:BK4,AK4:AT4,W4:AH4,J4:T4)</f>
        <v>5.104166666666667</v>
      </c>
      <c r="BY4" s="7">
        <f t="shared" ref="BY4:BY46" si="10">_xlfn.STDEV.S(J4:T4)</f>
        <v>0.40451991747794519</v>
      </c>
      <c r="BZ4" s="7">
        <f t="shared" ref="BZ4:BZ46" si="11">_xlfn.STDEV.S(W4:AH4)</f>
        <v>0.67419986246324204</v>
      </c>
      <c r="CA4" s="7">
        <f t="shared" ref="CA4:CA46" si="12">_xlfn.STDEV.S(AK4:AT4)</f>
        <v>0.31622776601683794</v>
      </c>
      <c r="CB4" s="7">
        <f t="shared" ref="CB4:CB46" si="13">_xlfn.STDEV.S(AW4:BK4)</f>
        <v>0.79880863671797786</v>
      </c>
      <c r="CC4" s="7">
        <f t="shared" ref="CC4:CC46" si="14">_xlfn.STDEV.S(AW4:BK4,AK4:AT4,W4:AH4,J4:T4)</f>
        <v>1.1529718000155975</v>
      </c>
    </row>
    <row r="5" spans="2:81" x14ac:dyDescent="0.3">
      <c r="B5">
        <v>3</v>
      </c>
      <c r="C5">
        <f>'Raw Data'!E5</f>
        <v>1</v>
      </c>
      <c r="D5" s="4" t="str">
        <f>'Raw Data'!R5</f>
        <v>Ich stimme zu</v>
      </c>
      <c r="E5" t="s">
        <v>264</v>
      </c>
      <c r="F5" t="s">
        <v>268</v>
      </c>
      <c r="G5" s="4" t="str">
        <f>'Raw Data'!S5</f>
        <v/>
      </c>
      <c r="H5" s="4" t="str">
        <f>'Raw Data'!U5</f>
        <v/>
      </c>
      <c r="I5" s="4" t="str">
        <f>'Raw Data'!V5</f>
        <v/>
      </c>
      <c r="J5" s="8" t="s">
        <v>165</v>
      </c>
      <c r="K5" s="8" t="s">
        <v>165</v>
      </c>
      <c r="L5" s="8" t="s">
        <v>165</v>
      </c>
      <c r="M5" s="8" t="s">
        <v>165</v>
      </c>
      <c r="N5" s="8" t="s">
        <v>165</v>
      </c>
      <c r="O5" s="8" t="s">
        <v>165</v>
      </c>
      <c r="P5" s="8" t="s">
        <v>165</v>
      </c>
      <c r="Q5" s="8" t="s">
        <v>165</v>
      </c>
      <c r="R5" s="8" t="s">
        <v>165</v>
      </c>
      <c r="S5" s="8" t="s">
        <v>165</v>
      </c>
      <c r="T5" s="8" t="s">
        <v>165</v>
      </c>
      <c r="W5" s="2" t="s">
        <v>165</v>
      </c>
      <c r="X5" s="2" t="s">
        <v>165</v>
      </c>
      <c r="Y5" s="2" t="s">
        <v>165</v>
      </c>
      <c r="Z5" s="2" t="s">
        <v>165</v>
      </c>
      <c r="AA5" s="2" t="s">
        <v>165</v>
      </c>
      <c r="AB5" s="2" t="s">
        <v>165</v>
      </c>
      <c r="AC5" s="2" t="s">
        <v>165</v>
      </c>
      <c r="AD5" s="2" t="s">
        <v>165</v>
      </c>
      <c r="AE5" s="2" t="s">
        <v>165</v>
      </c>
      <c r="AF5" s="2" t="s">
        <v>165</v>
      </c>
      <c r="AG5" s="2" t="s">
        <v>165</v>
      </c>
      <c r="AH5" s="2" t="s">
        <v>165</v>
      </c>
      <c r="AK5" s="2" t="s">
        <v>165</v>
      </c>
      <c r="AL5" s="2" t="s">
        <v>165</v>
      </c>
      <c r="AM5" s="2" t="s">
        <v>165</v>
      </c>
      <c r="AN5" s="2" t="s">
        <v>165</v>
      </c>
      <c r="AO5" s="2" t="s">
        <v>165</v>
      </c>
      <c r="AP5" s="2" t="s">
        <v>165</v>
      </c>
      <c r="AQ5" s="2" t="s">
        <v>165</v>
      </c>
      <c r="AR5" s="2" t="s">
        <v>165</v>
      </c>
      <c r="AS5" s="2" t="s">
        <v>165</v>
      </c>
      <c r="AT5" s="2" t="s">
        <v>165</v>
      </c>
      <c r="AW5" s="2" t="s">
        <v>165</v>
      </c>
      <c r="AX5" s="2" t="s">
        <v>165</v>
      </c>
      <c r="AY5" s="2" t="s">
        <v>165</v>
      </c>
      <c r="AZ5" s="2" t="s">
        <v>165</v>
      </c>
      <c r="BA5" s="2" t="s">
        <v>165</v>
      </c>
      <c r="BB5" s="2" t="s">
        <v>165</v>
      </c>
      <c r="BC5" s="2" t="s">
        <v>165</v>
      </c>
      <c r="BD5" s="2" t="s">
        <v>165</v>
      </c>
      <c r="BE5" s="2" t="s">
        <v>165</v>
      </c>
      <c r="BF5" s="2" t="s">
        <v>165</v>
      </c>
      <c r="BG5" s="2" t="s">
        <v>165</v>
      </c>
      <c r="BH5" s="2" t="s">
        <v>165</v>
      </c>
      <c r="BI5" s="2" t="s">
        <v>165</v>
      </c>
      <c r="BJ5" s="2" t="s">
        <v>165</v>
      </c>
      <c r="BK5" s="2" t="s">
        <v>165</v>
      </c>
      <c r="BN5" s="2" t="s">
        <v>165</v>
      </c>
      <c r="BO5" s="2" t="s">
        <v>165</v>
      </c>
      <c r="BP5" s="2" t="s">
        <v>165</v>
      </c>
      <c r="BQ5" s="2" t="s">
        <v>165</v>
      </c>
      <c r="BS5" s="7" t="e">
        <f t="shared" si="5"/>
        <v>#DIV/0!</v>
      </c>
      <c r="BT5" s="7" t="e">
        <f t="shared" si="6"/>
        <v>#DIV/0!</v>
      </c>
      <c r="BU5" s="7" t="e">
        <f t="shared" si="7"/>
        <v>#DIV/0!</v>
      </c>
      <c r="BV5" s="7" t="e">
        <f t="shared" si="8"/>
        <v>#DIV/0!</v>
      </c>
      <c r="BW5" s="7" t="e">
        <f t="shared" si="9"/>
        <v>#DIV/0!</v>
      </c>
      <c r="BY5" s="7" t="e">
        <f t="shared" si="10"/>
        <v>#DIV/0!</v>
      </c>
      <c r="BZ5" s="7" t="e">
        <f t="shared" si="11"/>
        <v>#DIV/0!</v>
      </c>
      <c r="CA5" s="7" t="e">
        <f t="shared" si="12"/>
        <v>#DIV/0!</v>
      </c>
      <c r="CB5" s="7" t="e">
        <f t="shared" si="13"/>
        <v>#DIV/0!</v>
      </c>
      <c r="CC5" s="7" t="e">
        <f t="shared" si="14"/>
        <v>#DIV/0!</v>
      </c>
    </row>
    <row r="6" spans="2:81" x14ac:dyDescent="0.3">
      <c r="B6">
        <v>4</v>
      </c>
      <c r="C6">
        <f>'Raw Data'!E6</f>
        <v>8</v>
      </c>
      <c r="D6" s="4" t="str">
        <f>'Raw Data'!R6</f>
        <v>Ich stimme zu</v>
      </c>
      <c r="E6" t="s">
        <v>264</v>
      </c>
      <c r="F6" t="s">
        <v>268</v>
      </c>
      <c r="G6" s="4" t="s">
        <v>273</v>
      </c>
      <c r="H6" s="4" t="str">
        <f>'Raw Data'!U6</f>
        <v>20-29</v>
      </c>
      <c r="I6" s="4" t="str">
        <f>'Raw Data'!V6</f>
        <v>Lebensmittelproduktion (z. B. Landwirtschaft)</v>
      </c>
      <c r="J6" s="8" t="s">
        <v>165</v>
      </c>
      <c r="K6" s="8" t="s">
        <v>165</v>
      </c>
      <c r="L6" s="8" t="s">
        <v>165</v>
      </c>
      <c r="M6" s="8" t="s">
        <v>165</v>
      </c>
      <c r="N6" s="8" t="s">
        <v>165</v>
      </c>
      <c r="O6" s="8" t="s">
        <v>165</v>
      </c>
      <c r="P6" s="8" t="s">
        <v>165</v>
      </c>
      <c r="Q6" s="8" t="s">
        <v>165</v>
      </c>
      <c r="R6" s="8" t="s">
        <v>165</v>
      </c>
      <c r="S6" s="8" t="s">
        <v>165</v>
      </c>
      <c r="T6" s="8" t="s">
        <v>165</v>
      </c>
      <c r="W6" s="2" t="s">
        <v>165</v>
      </c>
      <c r="X6" s="2" t="s">
        <v>165</v>
      </c>
      <c r="Y6" s="2" t="s">
        <v>165</v>
      </c>
      <c r="Z6" s="2" t="s">
        <v>165</v>
      </c>
      <c r="AA6" s="2" t="s">
        <v>165</v>
      </c>
      <c r="AB6" s="2" t="s">
        <v>165</v>
      </c>
      <c r="AC6" s="2" t="s">
        <v>165</v>
      </c>
      <c r="AD6" s="2" t="s">
        <v>165</v>
      </c>
      <c r="AE6" s="2" t="s">
        <v>165</v>
      </c>
      <c r="AF6" s="2" t="s">
        <v>165</v>
      </c>
      <c r="AG6" s="2" t="s">
        <v>165</v>
      </c>
      <c r="AH6" s="2" t="s">
        <v>165</v>
      </c>
      <c r="AK6" s="2" t="s">
        <v>165</v>
      </c>
      <c r="AL6" s="2" t="s">
        <v>165</v>
      </c>
      <c r="AM6" s="2" t="s">
        <v>165</v>
      </c>
      <c r="AN6" s="2" t="s">
        <v>165</v>
      </c>
      <c r="AO6" s="2" t="s">
        <v>165</v>
      </c>
      <c r="AP6" s="2" t="s">
        <v>165</v>
      </c>
      <c r="AQ6" s="2" t="s">
        <v>165</v>
      </c>
      <c r="AR6" s="2" t="s">
        <v>165</v>
      </c>
      <c r="AS6" s="2" t="s">
        <v>165</v>
      </c>
      <c r="AT6" s="2" t="s">
        <v>165</v>
      </c>
      <c r="AW6" s="2" t="s">
        <v>165</v>
      </c>
      <c r="AX6" s="2" t="s">
        <v>165</v>
      </c>
      <c r="AY6" s="2" t="s">
        <v>165</v>
      </c>
      <c r="AZ6" s="2" t="s">
        <v>165</v>
      </c>
      <c r="BA6" s="2" t="s">
        <v>165</v>
      </c>
      <c r="BB6" s="2" t="s">
        <v>165</v>
      </c>
      <c r="BC6" s="2" t="s">
        <v>165</v>
      </c>
      <c r="BD6" s="2" t="s">
        <v>165</v>
      </c>
      <c r="BE6" s="2" t="s">
        <v>165</v>
      </c>
      <c r="BF6" s="2" t="s">
        <v>165</v>
      </c>
      <c r="BG6" s="2" t="s">
        <v>165</v>
      </c>
      <c r="BH6" s="2" t="s">
        <v>165</v>
      </c>
      <c r="BI6" s="2" t="s">
        <v>165</v>
      </c>
      <c r="BJ6" s="2" t="s">
        <v>165</v>
      </c>
      <c r="BK6" s="2" t="s">
        <v>165</v>
      </c>
      <c r="BN6" s="2" t="s">
        <v>165</v>
      </c>
      <c r="BO6" s="2" t="s">
        <v>165</v>
      </c>
      <c r="BP6" s="2" t="s">
        <v>165</v>
      </c>
      <c r="BQ6" s="2" t="s">
        <v>165</v>
      </c>
      <c r="BS6" s="7" t="e">
        <f t="shared" si="5"/>
        <v>#DIV/0!</v>
      </c>
      <c r="BT6" s="7" t="e">
        <f t="shared" si="6"/>
        <v>#DIV/0!</v>
      </c>
      <c r="BU6" s="7" t="e">
        <f t="shared" si="7"/>
        <v>#DIV/0!</v>
      </c>
      <c r="BV6" s="7" t="e">
        <f t="shared" si="8"/>
        <v>#DIV/0!</v>
      </c>
      <c r="BW6" s="7" t="e">
        <f t="shared" si="9"/>
        <v>#DIV/0!</v>
      </c>
      <c r="BY6" s="7" t="e">
        <f t="shared" si="10"/>
        <v>#DIV/0!</v>
      </c>
      <c r="BZ6" s="7" t="e">
        <f t="shared" si="11"/>
        <v>#DIV/0!</v>
      </c>
      <c r="CA6" s="7" t="e">
        <f t="shared" si="12"/>
        <v>#DIV/0!</v>
      </c>
      <c r="CB6" s="7" t="e">
        <f t="shared" si="13"/>
        <v>#DIV/0!</v>
      </c>
      <c r="CC6" s="7" t="e">
        <f t="shared" si="14"/>
        <v>#DIV/0!</v>
      </c>
    </row>
    <row r="7" spans="2:81" x14ac:dyDescent="0.3">
      <c r="B7">
        <v>5</v>
      </c>
      <c r="C7">
        <f>'Raw Data'!E7</f>
        <v>1</v>
      </c>
      <c r="D7" s="4" t="str">
        <f>'Raw Data'!R7</f>
        <v>Ich stimme zu</v>
      </c>
      <c r="E7" t="s">
        <v>264</v>
      </c>
      <c r="F7" t="s">
        <v>268</v>
      </c>
      <c r="G7" s="4" t="str">
        <f>'Raw Data'!S7</f>
        <v/>
      </c>
      <c r="H7" s="4" t="str">
        <f>'Raw Data'!U7</f>
        <v/>
      </c>
      <c r="I7" s="4" t="str">
        <f>'Raw Data'!V7</f>
        <v/>
      </c>
      <c r="J7" s="8" t="s">
        <v>165</v>
      </c>
      <c r="K7" s="8" t="s">
        <v>165</v>
      </c>
      <c r="L7" s="8" t="s">
        <v>165</v>
      </c>
      <c r="M7" s="8" t="s">
        <v>165</v>
      </c>
      <c r="N7" s="8" t="s">
        <v>165</v>
      </c>
      <c r="O7" s="8" t="s">
        <v>165</v>
      </c>
      <c r="P7" s="8" t="s">
        <v>165</v>
      </c>
      <c r="Q7" s="8" t="s">
        <v>165</v>
      </c>
      <c r="R7" s="8" t="s">
        <v>165</v>
      </c>
      <c r="S7" s="8" t="s">
        <v>165</v>
      </c>
      <c r="T7" s="8" t="s">
        <v>165</v>
      </c>
      <c r="W7" s="2" t="s">
        <v>165</v>
      </c>
      <c r="X7" s="2" t="s">
        <v>165</v>
      </c>
      <c r="Y7" s="2" t="s">
        <v>165</v>
      </c>
      <c r="Z7" s="2" t="s">
        <v>165</v>
      </c>
      <c r="AA7" s="2" t="s">
        <v>165</v>
      </c>
      <c r="AB7" s="2" t="s">
        <v>165</v>
      </c>
      <c r="AC7" s="2" t="s">
        <v>165</v>
      </c>
      <c r="AD7" s="2" t="s">
        <v>165</v>
      </c>
      <c r="AE7" s="2" t="s">
        <v>165</v>
      </c>
      <c r="AF7" s="2" t="s">
        <v>165</v>
      </c>
      <c r="AG7" s="2" t="s">
        <v>165</v>
      </c>
      <c r="AH7" s="2" t="s">
        <v>165</v>
      </c>
      <c r="AK7" s="2" t="s">
        <v>165</v>
      </c>
      <c r="AL7" s="2" t="s">
        <v>165</v>
      </c>
      <c r="AM7" s="2" t="s">
        <v>165</v>
      </c>
      <c r="AN7" s="2" t="s">
        <v>165</v>
      </c>
      <c r="AO7" s="2" t="s">
        <v>165</v>
      </c>
      <c r="AP7" s="2" t="s">
        <v>165</v>
      </c>
      <c r="AQ7" s="2" t="s">
        <v>165</v>
      </c>
      <c r="AR7" s="2" t="s">
        <v>165</v>
      </c>
      <c r="AS7" s="2" t="s">
        <v>165</v>
      </c>
      <c r="AT7" s="2" t="s">
        <v>165</v>
      </c>
      <c r="AW7" s="2" t="s">
        <v>165</v>
      </c>
      <c r="AX7" s="2" t="s">
        <v>165</v>
      </c>
      <c r="AY7" s="2" t="s">
        <v>165</v>
      </c>
      <c r="AZ7" s="2" t="s">
        <v>165</v>
      </c>
      <c r="BA7" s="2" t="s">
        <v>165</v>
      </c>
      <c r="BB7" s="2" t="s">
        <v>165</v>
      </c>
      <c r="BC7" s="2" t="s">
        <v>165</v>
      </c>
      <c r="BD7" s="2" t="s">
        <v>165</v>
      </c>
      <c r="BE7" s="2" t="s">
        <v>165</v>
      </c>
      <c r="BF7" s="2" t="s">
        <v>165</v>
      </c>
      <c r="BG7" s="2" t="s">
        <v>165</v>
      </c>
      <c r="BH7" s="2" t="s">
        <v>165</v>
      </c>
      <c r="BI7" s="2" t="s">
        <v>165</v>
      </c>
      <c r="BJ7" s="2" t="s">
        <v>165</v>
      </c>
      <c r="BK7" s="2" t="s">
        <v>165</v>
      </c>
      <c r="BN7" s="2" t="s">
        <v>165</v>
      </c>
      <c r="BO7" s="2" t="s">
        <v>165</v>
      </c>
      <c r="BP7" s="2" t="s">
        <v>165</v>
      </c>
      <c r="BQ7" s="2" t="s">
        <v>165</v>
      </c>
      <c r="BS7" s="7" t="e">
        <f t="shared" si="5"/>
        <v>#DIV/0!</v>
      </c>
      <c r="BT7" s="7" t="e">
        <f t="shared" si="6"/>
        <v>#DIV/0!</v>
      </c>
      <c r="BU7" s="7" t="e">
        <f t="shared" si="7"/>
        <v>#DIV/0!</v>
      </c>
      <c r="BV7" s="7" t="e">
        <f t="shared" si="8"/>
        <v>#DIV/0!</v>
      </c>
      <c r="BW7" s="7" t="e">
        <f t="shared" si="9"/>
        <v>#DIV/0!</v>
      </c>
      <c r="BY7" s="7" t="e">
        <f t="shared" si="10"/>
        <v>#DIV/0!</v>
      </c>
      <c r="BZ7" s="7" t="e">
        <f t="shared" si="11"/>
        <v>#DIV/0!</v>
      </c>
      <c r="CA7" s="7" t="e">
        <f t="shared" si="12"/>
        <v>#DIV/0!</v>
      </c>
      <c r="CB7" s="7" t="e">
        <f t="shared" si="13"/>
        <v>#DIV/0!</v>
      </c>
      <c r="CC7" s="7" t="e">
        <f t="shared" si="14"/>
        <v>#DIV/0!</v>
      </c>
    </row>
    <row r="8" spans="2:81" x14ac:dyDescent="0.3">
      <c r="B8">
        <v>6</v>
      </c>
      <c r="C8">
        <f>'Raw Data'!E8</f>
        <v>8</v>
      </c>
      <c r="D8" s="4" t="str">
        <f>'Raw Data'!R8</f>
        <v>Ich stimme zu</v>
      </c>
      <c r="E8" t="s">
        <v>264</v>
      </c>
      <c r="F8" t="s">
        <v>268</v>
      </c>
      <c r="G8" s="4" t="s">
        <v>273</v>
      </c>
      <c r="H8" s="4" t="str">
        <f>'Raw Data'!U8</f>
        <v>&lt;20</v>
      </c>
      <c r="I8" s="4" t="str">
        <f>'Raw Data'!V8</f>
        <v>Dienstleistung (z.B. Beratung, Marketing, etc.)</v>
      </c>
      <c r="J8" s="8" t="s">
        <v>165</v>
      </c>
      <c r="K8" s="8" t="s">
        <v>165</v>
      </c>
      <c r="L8" s="8" t="s">
        <v>165</v>
      </c>
      <c r="M8" s="8" t="s">
        <v>165</v>
      </c>
      <c r="N8" s="8" t="s">
        <v>165</v>
      </c>
      <c r="O8" s="8" t="s">
        <v>165</v>
      </c>
      <c r="P8" s="8" t="s">
        <v>165</v>
      </c>
      <c r="Q8" s="8" t="s">
        <v>165</v>
      </c>
      <c r="R8" s="8" t="s">
        <v>165</v>
      </c>
      <c r="S8" s="8" t="s">
        <v>165</v>
      </c>
      <c r="T8" s="8" t="s">
        <v>165</v>
      </c>
      <c r="W8" s="2" t="s">
        <v>165</v>
      </c>
      <c r="X8" s="2" t="s">
        <v>165</v>
      </c>
      <c r="Y8" s="2" t="s">
        <v>165</v>
      </c>
      <c r="Z8" s="2" t="s">
        <v>165</v>
      </c>
      <c r="AA8" s="2" t="s">
        <v>165</v>
      </c>
      <c r="AB8" s="2" t="s">
        <v>165</v>
      </c>
      <c r="AC8" s="2" t="s">
        <v>165</v>
      </c>
      <c r="AD8" s="2" t="s">
        <v>165</v>
      </c>
      <c r="AE8" s="2" t="s">
        <v>165</v>
      </c>
      <c r="AF8" s="2" t="s">
        <v>165</v>
      </c>
      <c r="AG8" s="2" t="s">
        <v>165</v>
      </c>
      <c r="AH8" s="2" t="s">
        <v>165</v>
      </c>
      <c r="AK8" s="2" t="s">
        <v>165</v>
      </c>
      <c r="AL8" s="2" t="s">
        <v>165</v>
      </c>
      <c r="AM8" s="2" t="s">
        <v>165</v>
      </c>
      <c r="AN8" s="2" t="s">
        <v>165</v>
      </c>
      <c r="AO8" s="2" t="s">
        <v>165</v>
      </c>
      <c r="AP8" s="2" t="s">
        <v>165</v>
      </c>
      <c r="AQ8" s="2" t="s">
        <v>165</v>
      </c>
      <c r="AR8" s="2" t="s">
        <v>165</v>
      </c>
      <c r="AS8" s="2" t="s">
        <v>165</v>
      </c>
      <c r="AT8" s="2" t="s">
        <v>165</v>
      </c>
      <c r="AW8" s="2" t="s">
        <v>165</v>
      </c>
      <c r="AX8" s="2" t="s">
        <v>165</v>
      </c>
      <c r="AY8" s="2" t="s">
        <v>165</v>
      </c>
      <c r="AZ8" s="2" t="s">
        <v>165</v>
      </c>
      <c r="BA8" s="2" t="s">
        <v>165</v>
      </c>
      <c r="BB8" s="2" t="s">
        <v>165</v>
      </c>
      <c r="BC8" s="2" t="s">
        <v>165</v>
      </c>
      <c r="BD8" s="2" t="s">
        <v>165</v>
      </c>
      <c r="BE8" s="2" t="s">
        <v>165</v>
      </c>
      <c r="BF8" s="2" t="s">
        <v>165</v>
      </c>
      <c r="BG8" s="2" t="s">
        <v>165</v>
      </c>
      <c r="BH8" s="2" t="s">
        <v>165</v>
      </c>
      <c r="BI8" s="2" t="s">
        <v>165</v>
      </c>
      <c r="BJ8" s="2" t="s">
        <v>165</v>
      </c>
      <c r="BK8" s="2" t="s">
        <v>165</v>
      </c>
      <c r="BN8" s="2" t="s">
        <v>165</v>
      </c>
      <c r="BO8" s="2" t="s">
        <v>165</v>
      </c>
      <c r="BP8" s="2" t="s">
        <v>165</v>
      </c>
      <c r="BQ8" s="2" t="s">
        <v>165</v>
      </c>
      <c r="BS8" s="7" t="e">
        <f t="shared" si="5"/>
        <v>#DIV/0!</v>
      </c>
      <c r="BT8" s="7" t="e">
        <f t="shared" si="6"/>
        <v>#DIV/0!</v>
      </c>
      <c r="BU8" s="7" t="e">
        <f t="shared" si="7"/>
        <v>#DIV/0!</v>
      </c>
      <c r="BV8" s="7" t="e">
        <f t="shared" si="8"/>
        <v>#DIV/0!</v>
      </c>
      <c r="BW8" s="7" t="e">
        <f t="shared" si="9"/>
        <v>#DIV/0!</v>
      </c>
      <c r="BY8" s="7" t="e">
        <f t="shared" si="10"/>
        <v>#DIV/0!</v>
      </c>
      <c r="BZ8" s="7" t="e">
        <f t="shared" si="11"/>
        <v>#DIV/0!</v>
      </c>
      <c r="CA8" s="7" t="e">
        <f t="shared" si="12"/>
        <v>#DIV/0!</v>
      </c>
      <c r="CB8" s="7" t="e">
        <f t="shared" si="13"/>
        <v>#DIV/0!</v>
      </c>
      <c r="CC8" s="7" t="e">
        <f t="shared" si="14"/>
        <v>#DIV/0!</v>
      </c>
    </row>
    <row r="9" spans="2:81" x14ac:dyDescent="0.3">
      <c r="B9">
        <v>7</v>
      </c>
      <c r="C9">
        <f>'Raw Data'!E9</f>
        <v>1</v>
      </c>
      <c r="D9" s="4" t="str">
        <f>'Raw Data'!R9</f>
        <v>Ich stimme zu</v>
      </c>
      <c r="E9" t="s">
        <v>264</v>
      </c>
      <c r="F9" t="s">
        <v>268</v>
      </c>
      <c r="G9" s="4" t="str">
        <f>'Raw Data'!S9</f>
        <v/>
      </c>
      <c r="H9" s="4" t="str">
        <f>'Raw Data'!U9</f>
        <v/>
      </c>
      <c r="I9" s="4" t="str">
        <f>'Raw Data'!V9</f>
        <v/>
      </c>
      <c r="J9" s="8" t="s">
        <v>165</v>
      </c>
      <c r="K9" s="8" t="s">
        <v>165</v>
      </c>
      <c r="L9" s="8" t="s">
        <v>165</v>
      </c>
      <c r="M9" s="8" t="s">
        <v>165</v>
      </c>
      <c r="N9" s="8" t="s">
        <v>165</v>
      </c>
      <c r="O9" s="8" t="s">
        <v>165</v>
      </c>
      <c r="P9" s="8" t="s">
        <v>165</v>
      </c>
      <c r="Q9" s="8" t="s">
        <v>165</v>
      </c>
      <c r="R9" s="8" t="s">
        <v>165</v>
      </c>
      <c r="S9" s="8" t="s">
        <v>165</v>
      </c>
      <c r="T9" s="8" t="s">
        <v>165</v>
      </c>
      <c r="W9" s="2" t="s">
        <v>165</v>
      </c>
      <c r="X9" s="2" t="s">
        <v>165</v>
      </c>
      <c r="Y9" s="2" t="s">
        <v>165</v>
      </c>
      <c r="Z9" s="2" t="s">
        <v>165</v>
      </c>
      <c r="AA9" s="2" t="s">
        <v>165</v>
      </c>
      <c r="AB9" s="2" t="s">
        <v>165</v>
      </c>
      <c r="AC9" s="2" t="s">
        <v>165</v>
      </c>
      <c r="AD9" s="2" t="s">
        <v>165</v>
      </c>
      <c r="AE9" s="2" t="s">
        <v>165</v>
      </c>
      <c r="AF9" s="2" t="s">
        <v>165</v>
      </c>
      <c r="AG9" s="2" t="s">
        <v>165</v>
      </c>
      <c r="AH9" s="2" t="s">
        <v>165</v>
      </c>
      <c r="AK9" s="2" t="s">
        <v>165</v>
      </c>
      <c r="AL9" s="2" t="s">
        <v>165</v>
      </c>
      <c r="AM9" s="2" t="s">
        <v>165</v>
      </c>
      <c r="AN9" s="2" t="s">
        <v>165</v>
      </c>
      <c r="AO9" s="2" t="s">
        <v>165</v>
      </c>
      <c r="AP9" s="2" t="s">
        <v>165</v>
      </c>
      <c r="AQ9" s="2" t="s">
        <v>165</v>
      </c>
      <c r="AR9" s="2" t="s">
        <v>165</v>
      </c>
      <c r="AS9" s="2" t="s">
        <v>165</v>
      </c>
      <c r="AT9" s="2" t="s">
        <v>165</v>
      </c>
      <c r="AW9" s="2" t="s">
        <v>165</v>
      </c>
      <c r="AX9" s="2" t="s">
        <v>165</v>
      </c>
      <c r="AY9" s="2" t="s">
        <v>165</v>
      </c>
      <c r="AZ9" s="2" t="s">
        <v>165</v>
      </c>
      <c r="BA9" s="2" t="s">
        <v>165</v>
      </c>
      <c r="BB9" s="2" t="s">
        <v>165</v>
      </c>
      <c r="BC9" s="2" t="s">
        <v>165</v>
      </c>
      <c r="BD9" s="2" t="s">
        <v>165</v>
      </c>
      <c r="BE9" s="2" t="s">
        <v>165</v>
      </c>
      <c r="BF9" s="2" t="s">
        <v>165</v>
      </c>
      <c r="BG9" s="2" t="s">
        <v>165</v>
      </c>
      <c r="BH9" s="2" t="s">
        <v>165</v>
      </c>
      <c r="BI9" s="2" t="s">
        <v>165</v>
      </c>
      <c r="BJ9" s="2" t="s">
        <v>165</v>
      </c>
      <c r="BK9" s="2" t="s">
        <v>165</v>
      </c>
      <c r="BN9" s="2" t="s">
        <v>165</v>
      </c>
      <c r="BO9" s="2" t="s">
        <v>165</v>
      </c>
      <c r="BP9" s="2" t="s">
        <v>165</v>
      </c>
      <c r="BQ9" s="2" t="s">
        <v>165</v>
      </c>
      <c r="BS9" s="7" t="e">
        <f t="shared" si="5"/>
        <v>#DIV/0!</v>
      </c>
      <c r="BT9" s="7" t="e">
        <f t="shared" si="6"/>
        <v>#DIV/0!</v>
      </c>
      <c r="BU9" s="7" t="e">
        <f t="shared" si="7"/>
        <v>#DIV/0!</v>
      </c>
      <c r="BV9" s="7" t="e">
        <f t="shared" si="8"/>
        <v>#DIV/0!</v>
      </c>
      <c r="BW9" s="7" t="e">
        <f t="shared" si="9"/>
        <v>#DIV/0!</v>
      </c>
      <c r="BY9" s="7" t="e">
        <f t="shared" si="10"/>
        <v>#DIV/0!</v>
      </c>
      <c r="BZ9" s="7" t="e">
        <f t="shared" si="11"/>
        <v>#DIV/0!</v>
      </c>
      <c r="CA9" s="7" t="e">
        <f t="shared" si="12"/>
        <v>#DIV/0!</v>
      </c>
      <c r="CB9" s="7" t="e">
        <f t="shared" si="13"/>
        <v>#DIV/0!</v>
      </c>
      <c r="CC9" s="7" t="e">
        <f t="shared" si="14"/>
        <v>#DIV/0!</v>
      </c>
    </row>
    <row r="10" spans="2:81" x14ac:dyDescent="0.3">
      <c r="B10">
        <v>8</v>
      </c>
      <c r="C10">
        <f>'Raw Data'!E10</f>
        <v>1</v>
      </c>
      <c r="D10" s="4" t="str">
        <f>'Raw Data'!R10</f>
        <v>Ich stimme zu</v>
      </c>
      <c r="E10" t="s">
        <v>264</v>
      </c>
      <c r="F10" t="s">
        <v>268</v>
      </c>
      <c r="G10" s="4" t="str">
        <f>'Raw Data'!S10</f>
        <v/>
      </c>
      <c r="H10" s="4" t="str">
        <f>'Raw Data'!U10</f>
        <v/>
      </c>
      <c r="I10" s="4" t="str">
        <f>'Raw Data'!V10</f>
        <v/>
      </c>
      <c r="J10" s="8" t="s">
        <v>165</v>
      </c>
      <c r="K10" s="8" t="s">
        <v>165</v>
      </c>
      <c r="L10" s="8" t="s">
        <v>165</v>
      </c>
      <c r="M10" s="8" t="s">
        <v>165</v>
      </c>
      <c r="N10" s="8" t="s">
        <v>165</v>
      </c>
      <c r="O10" s="8" t="s">
        <v>165</v>
      </c>
      <c r="P10" s="8" t="s">
        <v>165</v>
      </c>
      <c r="Q10" s="8" t="s">
        <v>165</v>
      </c>
      <c r="R10" s="8" t="s">
        <v>165</v>
      </c>
      <c r="S10" s="8" t="s">
        <v>165</v>
      </c>
      <c r="T10" s="8" t="s">
        <v>165</v>
      </c>
      <c r="W10" s="2" t="s">
        <v>165</v>
      </c>
      <c r="X10" s="2" t="s">
        <v>165</v>
      </c>
      <c r="Y10" s="2" t="s">
        <v>165</v>
      </c>
      <c r="Z10" s="2" t="s">
        <v>165</v>
      </c>
      <c r="AA10" s="2" t="s">
        <v>165</v>
      </c>
      <c r="AB10" s="2" t="s">
        <v>165</v>
      </c>
      <c r="AC10" s="2" t="s">
        <v>165</v>
      </c>
      <c r="AD10" s="2" t="s">
        <v>165</v>
      </c>
      <c r="AE10" s="2" t="s">
        <v>165</v>
      </c>
      <c r="AF10" s="2" t="s">
        <v>165</v>
      </c>
      <c r="AG10" s="2" t="s">
        <v>165</v>
      </c>
      <c r="AH10" s="2" t="s">
        <v>165</v>
      </c>
      <c r="AK10" s="2" t="s">
        <v>165</v>
      </c>
      <c r="AL10" s="2" t="s">
        <v>165</v>
      </c>
      <c r="AM10" s="2" t="s">
        <v>165</v>
      </c>
      <c r="AN10" s="2" t="s">
        <v>165</v>
      </c>
      <c r="AO10" s="2" t="s">
        <v>165</v>
      </c>
      <c r="AP10" s="2" t="s">
        <v>165</v>
      </c>
      <c r="AQ10" s="2" t="s">
        <v>165</v>
      </c>
      <c r="AR10" s="2" t="s">
        <v>165</v>
      </c>
      <c r="AS10" s="2" t="s">
        <v>165</v>
      </c>
      <c r="AT10" s="2" t="s">
        <v>165</v>
      </c>
      <c r="AW10" s="2" t="s">
        <v>165</v>
      </c>
      <c r="AX10" s="2" t="s">
        <v>165</v>
      </c>
      <c r="AY10" s="2" t="s">
        <v>165</v>
      </c>
      <c r="AZ10" s="2" t="s">
        <v>165</v>
      </c>
      <c r="BA10" s="2" t="s">
        <v>165</v>
      </c>
      <c r="BB10" s="2" t="s">
        <v>165</v>
      </c>
      <c r="BC10" s="2" t="s">
        <v>165</v>
      </c>
      <c r="BD10" s="2" t="s">
        <v>165</v>
      </c>
      <c r="BE10" s="2" t="s">
        <v>165</v>
      </c>
      <c r="BF10" s="2" t="s">
        <v>165</v>
      </c>
      <c r="BG10" s="2" t="s">
        <v>165</v>
      </c>
      <c r="BH10" s="2" t="s">
        <v>165</v>
      </c>
      <c r="BI10" s="2" t="s">
        <v>165</v>
      </c>
      <c r="BJ10" s="2" t="s">
        <v>165</v>
      </c>
      <c r="BK10" s="2" t="s">
        <v>165</v>
      </c>
      <c r="BN10" s="2" t="s">
        <v>165</v>
      </c>
      <c r="BO10" s="2" t="s">
        <v>165</v>
      </c>
      <c r="BP10" s="2" t="s">
        <v>165</v>
      </c>
      <c r="BQ10" s="2" t="s">
        <v>165</v>
      </c>
      <c r="BS10" s="7" t="e">
        <f t="shared" si="5"/>
        <v>#DIV/0!</v>
      </c>
      <c r="BT10" s="7" t="e">
        <f t="shared" si="6"/>
        <v>#DIV/0!</v>
      </c>
      <c r="BU10" s="7" t="e">
        <f t="shared" si="7"/>
        <v>#DIV/0!</v>
      </c>
      <c r="BV10" s="7" t="e">
        <f t="shared" si="8"/>
        <v>#DIV/0!</v>
      </c>
      <c r="BW10" s="7" t="e">
        <f t="shared" si="9"/>
        <v>#DIV/0!</v>
      </c>
      <c r="BY10" s="7" t="e">
        <f t="shared" si="10"/>
        <v>#DIV/0!</v>
      </c>
      <c r="BZ10" s="7" t="e">
        <f t="shared" si="11"/>
        <v>#DIV/0!</v>
      </c>
      <c r="CA10" s="7" t="e">
        <f t="shared" si="12"/>
        <v>#DIV/0!</v>
      </c>
      <c r="CB10" s="7" t="e">
        <f t="shared" si="13"/>
        <v>#DIV/0!</v>
      </c>
      <c r="CC10" s="7" t="e">
        <f t="shared" si="14"/>
        <v>#DIV/0!</v>
      </c>
    </row>
    <row r="11" spans="2:81" x14ac:dyDescent="0.3">
      <c r="B11">
        <v>9</v>
      </c>
      <c r="C11">
        <f>'Raw Data'!E11</f>
        <v>100</v>
      </c>
      <c r="D11" s="4" t="str">
        <f>'Raw Data'!R11</f>
        <v>Ich stimme zu</v>
      </c>
      <c r="E11" t="s">
        <v>264</v>
      </c>
      <c r="F11" t="s">
        <v>200</v>
      </c>
      <c r="G11" s="4" t="str">
        <f>'Raw Data'!S11</f>
        <v>Andere</v>
      </c>
      <c r="H11" s="4" t="str">
        <f>'Raw Data'!U11</f>
        <v>Keine Angabe</v>
      </c>
      <c r="I11" s="4" t="str">
        <f>'Raw Data'!V11</f>
        <v>Andere</v>
      </c>
      <c r="J11" s="5">
        <v>1</v>
      </c>
      <c r="K11" s="5">
        <v>1</v>
      </c>
      <c r="L11" s="5">
        <v>1</v>
      </c>
      <c r="M11" s="5">
        <v>1</v>
      </c>
      <c r="N11" s="5">
        <v>1</v>
      </c>
      <c r="O11" s="5">
        <v>1</v>
      </c>
      <c r="P11" s="5">
        <v>1</v>
      </c>
      <c r="Q11" s="5">
        <v>1</v>
      </c>
      <c r="R11" s="5">
        <v>1</v>
      </c>
      <c r="S11" s="5">
        <v>1</v>
      </c>
      <c r="T11" s="5">
        <v>1</v>
      </c>
      <c r="W11" s="5">
        <v>1</v>
      </c>
      <c r="X11" s="5">
        <v>1</v>
      </c>
      <c r="Y11" s="5">
        <v>1</v>
      </c>
      <c r="Z11" s="5">
        <v>1</v>
      </c>
      <c r="AA11" s="5">
        <v>1</v>
      </c>
      <c r="AB11" s="5">
        <v>1</v>
      </c>
      <c r="AC11" s="5">
        <v>1</v>
      </c>
      <c r="AD11" s="5">
        <v>1</v>
      </c>
      <c r="AE11" s="5">
        <v>1</v>
      </c>
      <c r="AF11" s="5">
        <v>1</v>
      </c>
      <c r="AG11" s="5">
        <v>1</v>
      </c>
      <c r="AH11" s="5">
        <v>1</v>
      </c>
      <c r="AK11" s="5">
        <v>1</v>
      </c>
      <c r="AL11" s="5">
        <v>1</v>
      </c>
      <c r="AM11" s="5">
        <v>1</v>
      </c>
      <c r="AN11" s="5">
        <v>1</v>
      </c>
      <c r="AO11" s="5">
        <v>1</v>
      </c>
      <c r="AP11" s="5">
        <v>1</v>
      </c>
      <c r="AQ11" s="5">
        <v>1</v>
      </c>
      <c r="AR11" s="5">
        <v>1</v>
      </c>
      <c r="AS11" s="5">
        <v>1</v>
      </c>
      <c r="AT11" s="5">
        <v>1</v>
      </c>
      <c r="AW11" s="5">
        <v>1</v>
      </c>
      <c r="AX11" s="5">
        <v>1</v>
      </c>
      <c r="AY11" s="5">
        <v>1</v>
      </c>
      <c r="AZ11" s="5">
        <v>1</v>
      </c>
      <c r="BA11" s="5">
        <v>1</v>
      </c>
      <c r="BB11" s="5">
        <v>1</v>
      </c>
      <c r="BC11" s="5">
        <v>1</v>
      </c>
      <c r="BD11" s="5">
        <v>1</v>
      </c>
      <c r="BE11" s="5">
        <v>1</v>
      </c>
      <c r="BF11" s="5">
        <v>1</v>
      </c>
      <c r="BG11" s="5">
        <v>1</v>
      </c>
      <c r="BH11" s="5">
        <v>1</v>
      </c>
      <c r="BI11" s="5">
        <v>1</v>
      </c>
      <c r="BJ11" s="5">
        <v>1</v>
      </c>
      <c r="BK11" s="5">
        <v>1</v>
      </c>
      <c r="BN11">
        <v>2</v>
      </c>
      <c r="BO11">
        <v>1</v>
      </c>
      <c r="BP11">
        <v>3</v>
      </c>
      <c r="BQ11">
        <v>4</v>
      </c>
      <c r="BS11" s="7">
        <f t="shared" si="5"/>
        <v>1</v>
      </c>
      <c r="BT11" s="7">
        <f t="shared" si="6"/>
        <v>1</v>
      </c>
      <c r="BU11" s="7">
        <f t="shared" si="7"/>
        <v>1</v>
      </c>
      <c r="BV11" s="7">
        <f t="shared" si="8"/>
        <v>1</v>
      </c>
      <c r="BW11" s="7">
        <f t="shared" si="9"/>
        <v>1</v>
      </c>
      <c r="BY11" s="7">
        <f t="shared" si="10"/>
        <v>0</v>
      </c>
      <c r="BZ11" s="7">
        <f t="shared" si="11"/>
        <v>0</v>
      </c>
      <c r="CA11" s="7">
        <f t="shared" si="12"/>
        <v>0</v>
      </c>
      <c r="CB11" s="7">
        <f t="shared" si="13"/>
        <v>0</v>
      </c>
      <c r="CC11" s="7">
        <f t="shared" si="14"/>
        <v>0</v>
      </c>
    </row>
    <row r="12" spans="2:81" x14ac:dyDescent="0.3">
      <c r="B12">
        <v>10</v>
      </c>
      <c r="C12">
        <f>'Raw Data'!E12</f>
        <v>100</v>
      </c>
      <c r="D12" s="4" t="str">
        <f>'Raw Data'!R12</f>
        <v>Ich stimme zu</v>
      </c>
      <c r="E12" t="s">
        <v>266</v>
      </c>
      <c r="G12" s="4" t="s">
        <v>274</v>
      </c>
      <c r="H12" s="4" t="str">
        <f>'Raw Data'!U12</f>
        <v>40-49</v>
      </c>
      <c r="I12" s="4" t="str">
        <f>'Raw Data'!V12</f>
        <v>Dienstleistung (z.B. Beratung, Marketing, etc.)</v>
      </c>
      <c r="J12" s="5">
        <v>6</v>
      </c>
      <c r="K12" s="5">
        <v>6</v>
      </c>
      <c r="L12" s="5">
        <v>7</v>
      </c>
      <c r="M12" s="5">
        <v>7</v>
      </c>
      <c r="N12" s="5">
        <v>7</v>
      </c>
      <c r="O12" s="5">
        <v>7</v>
      </c>
      <c r="P12" s="5">
        <v>7</v>
      </c>
      <c r="Q12" s="5">
        <v>7</v>
      </c>
      <c r="R12" s="5">
        <v>6</v>
      </c>
      <c r="S12" s="5">
        <v>7</v>
      </c>
      <c r="T12" s="5">
        <v>6</v>
      </c>
      <c r="U12" t="s">
        <v>207</v>
      </c>
      <c r="V12" t="s">
        <v>208</v>
      </c>
      <c r="W12" s="5">
        <v>5</v>
      </c>
      <c r="X12" s="5">
        <v>7</v>
      </c>
      <c r="Y12" s="5">
        <v>7</v>
      </c>
      <c r="Z12" s="5">
        <v>5</v>
      </c>
      <c r="AA12" s="5">
        <v>5</v>
      </c>
      <c r="AB12" s="5">
        <v>6</v>
      </c>
      <c r="AC12" s="5">
        <v>6</v>
      </c>
      <c r="AD12" s="5">
        <v>7</v>
      </c>
      <c r="AE12" s="5">
        <v>6</v>
      </c>
      <c r="AF12" s="5">
        <v>6</v>
      </c>
      <c r="AG12" s="5">
        <v>7</v>
      </c>
      <c r="AH12" s="5">
        <v>7</v>
      </c>
      <c r="AK12" s="5">
        <v>4</v>
      </c>
      <c r="AL12" s="5">
        <v>6</v>
      </c>
      <c r="AM12" s="5">
        <v>6</v>
      </c>
      <c r="AN12" s="5">
        <v>3</v>
      </c>
      <c r="AO12" s="5">
        <v>4</v>
      </c>
      <c r="AP12" s="5">
        <v>5</v>
      </c>
      <c r="AQ12" s="5">
        <v>4</v>
      </c>
      <c r="AR12" s="5">
        <v>5</v>
      </c>
      <c r="AS12" s="5">
        <v>5</v>
      </c>
      <c r="AT12" s="5">
        <v>6</v>
      </c>
      <c r="AW12" s="5">
        <v>5</v>
      </c>
      <c r="AX12" s="5">
        <v>1</v>
      </c>
      <c r="AY12" s="5">
        <v>6</v>
      </c>
      <c r="AZ12" s="5">
        <v>6</v>
      </c>
      <c r="BA12" s="5">
        <v>4</v>
      </c>
      <c r="BB12" s="5">
        <v>5</v>
      </c>
      <c r="BC12" s="5">
        <v>5</v>
      </c>
      <c r="BD12" s="5">
        <v>2</v>
      </c>
      <c r="BE12" s="5">
        <v>7</v>
      </c>
      <c r="BF12" s="5">
        <v>5</v>
      </c>
      <c r="BG12" s="5">
        <v>5</v>
      </c>
      <c r="BH12" s="5">
        <v>5</v>
      </c>
      <c r="BI12" s="5">
        <v>5</v>
      </c>
      <c r="BJ12" s="5">
        <v>5</v>
      </c>
      <c r="BK12" s="5">
        <v>5</v>
      </c>
      <c r="BN12">
        <v>1</v>
      </c>
      <c r="BO12">
        <v>2</v>
      </c>
      <c r="BP12">
        <v>3</v>
      </c>
      <c r="BQ12">
        <v>4</v>
      </c>
      <c r="BS12" s="7">
        <f t="shared" si="5"/>
        <v>6.6363636363636367</v>
      </c>
      <c r="BT12" s="7">
        <f t="shared" si="6"/>
        <v>6.166666666666667</v>
      </c>
      <c r="BU12" s="7">
        <f t="shared" si="7"/>
        <v>4.8</v>
      </c>
      <c r="BV12" s="7">
        <f t="shared" si="8"/>
        <v>4.7333333333333334</v>
      </c>
      <c r="BW12" s="7">
        <f t="shared" si="9"/>
        <v>5.541666666666667</v>
      </c>
      <c r="BY12" s="7">
        <f t="shared" si="10"/>
        <v>0.50452497910951299</v>
      </c>
      <c r="BZ12" s="7">
        <f t="shared" si="11"/>
        <v>0.83484710993672284</v>
      </c>
      <c r="CA12" s="7">
        <f t="shared" si="12"/>
        <v>1.0327955589886442</v>
      </c>
      <c r="CB12" s="7">
        <f t="shared" si="13"/>
        <v>1.4864467059144131</v>
      </c>
      <c r="CC12" s="7">
        <f t="shared" si="14"/>
        <v>1.3362114327110823</v>
      </c>
    </row>
    <row r="13" spans="2:81" x14ac:dyDescent="0.3">
      <c r="B13">
        <v>11</v>
      </c>
      <c r="C13">
        <f>'Raw Data'!E13</f>
        <v>100</v>
      </c>
      <c r="D13" s="4" t="str">
        <f>'Raw Data'!R13</f>
        <v>Ich stimme zu</v>
      </c>
      <c r="E13" t="s">
        <v>266</v>
      </c>
      <c r="G13" s="4" t="s">
        <v>273</v>
      </c>
      <c r="H13" s="4" t="str">
        <f>'Raw Data'!U13</f>
        <v>40-49</v>
      </c>
      <c r="I13" s="4" t="str">
        <f>'Raw Data'!V13</f>
        <v>Lebensmittelverarbeitung (z.B. Bäckerei)</v>
      </c>
      <c r="J13" s="5">
        <v>5</v>
      </c>
      <c r="K13" s="5">
        <v>4</v>
      </c>
      <c r="L13" s="5">
        <v>7</v>
      </c>
      <c r="M13" s="5">
        <v>6</v>
      </c>
      <c r="N13" s="5">
        <v>7</v>
      </c>
      <c r="O13" s="5">
        <v>6</v>
      </c>
      <c r="P13" s="5">
        <v>5</v>
      </c>
      <c r="Q13" s="5">
        <v>7</v>
      </c>
      <c r="R13" s="5">
        <v>4</v>
      </c>
      <c r="S13" s="5">
        <v>7</v>
      </c>
      <c r="T13" s="5">
        <v>7</v>
      </c>
      <c r="W13" s="5">
        <v>6</v>
      </c>
      <c r="X13" s="5">
        <v>6</v>
      </c>
      <c r="Y13" s="5">
        <v>7</v>
      </c>
      <c r="Z13" s="5">
        <v>5</v>
      </c>
      <c r="AA13" s="5">
        <v>6</v>
      </c>
      <c r="AB13" s="5">
        <v>7</v>
      </c>
      <c r="AC13" s="5">
        <v>5</v>
      </c>
      <c r="AD13" s="5">
        <v>7</v>
      </c>
      <c r="AE13" s="5">
        <v>7</v>
      </c>
      <c r="AF13" s="5">
        <v>5</v>
      </c>
      <c r="AG13" s="5">
        <v>6</v>
      </c>
      <c r="AH13" s="5">
        <v>7</v>
      </c>
      <c r="AK13" s="5">
        <v>4</v>
      </c>
      <c r="AL13" s="5">
        <v>6</v>
      </c>
      <c r="AM13" s="5">
        <v>5</v>
      </c>
      <c r="AN13" s="5">
        <v>7</v>
      </c>
      <c r="AO13" s="5">
        <v>7</v>
      </c>
      <c r="AP13" s="5">
        <v>7</v>
      </c>
      <c r="AQ13" s="5">
        <v>6</v>
      </c>
      <c r="AR13" s="5">
        <v>2</v>
      </c>
      <c r="AS13" s="5">
        <v>6</v>
      </c>
      <c r="AT13" s="5">
        <v>5</v>
      </c>
      <c r="AW13" s="5">
        <v>7</v>
      </c>
      <c r="AX13" s="5">
        <v>1</v>
      </c>
      <c r="AY13" s="5">
        <v>7</v>
      </c>
      <c r="AZ13" s="5">
        <v>7</v>
      </c>
      <c r="BA13" s="5">
        <v>4</v>
      </c>
      <c r="BB13" s="5">
        <v>6</v>
      </c>
      <c r="BC13" s="5">
        <v>4</v>
      </c>
      <c r="BD13" s="5">
        <v>2</v>
      </c>
      <c r="BE13" s="5">
        <v>6</v>
      </c>
      <c r="BF13" s="5">
        <v>5</v>
      </c>
      <c r="BG13" s="5">
        <v>7</v>
      </c>
      <c r="BH13" s="5">
        <v>7</v>
      </c>
      <c r="BI13" s="5">
        <v>6</v>
      </c>
      <c r="BJ13" s="5">
        <v>7</v>
      </c>
      <c r="BK13" s="5">
        <v>6</v>
      </c>
      <c r="BN13">
        <v>3</v>
      </c>
      <c r="BO13">
        <v>4</v>
      </c>
      <c r="BP13">
        <v>2</v>
      </c>
      <c r="BQ13">
        <v>1</v>
      </c>
      <c r="BS13" s="7">
        <f t="shared" si="5"/>
        <v>5.9090909090909092</v>
      </c>
      <c r="BT13" s="7">
        <f t="shared" si="6"/>
        <v>6.166666666666667</v>
      </c>
      <c r="BU13" s="7">
        <f t="shared" si="7"/>
        <v>5.5</v>
      </c>
      <c r="BV13" s="7">
        <f t="shared" si="8"/>
        <v>5.4666666666666668</v>
      </c>
      <c r="BW13" s="7">
        <f t="shared" si="9"/>
        <v>5.75</v>
      </c>
      <c r="BY13" s="7">
        <f t="shared" si="10"/>
        <v>1.2210278829367875</v>
      </c>
      <c r="BZ13" s="7">
        <f t="shared" si="11"/>
        <v>0.83484710993672284</v>
      </c>
      <c r="CA13" s="7">
        <f t="shared" si="12"/>
        <v>1.5811388300841898</v>
      </c>
      <c r="CB13" s="7">
        <f t="shared" si="13"/>
        <v>1.92230020944651</v>
      </c>
      <c r="CC13" s="7">
        <f t="shared" si="14"/>
        <v>1.4659250220296964</v>
      </c>
    </row>
    <row r="14" spans="2:81" x14ac:dyDescent="0.3">
      <c r="B14">
        <v>12</v>
      </c>
      <c r="C14">
        <f>'Raw Data'!E14</f>
        <v>100</v>
      </c>
      <c r="D14" s="4" t="str">
        <f>'Raw Data'!R14</f>
        <v>Ich stimme zu</v>
      </c>
      <c r="E14" t="s">
        <v>266</v>
      </c>
      <c r="G14" s="4" t="s">
        <v>274</v>
      </c>
      <c r="H14" s="4" t="str">
        <f>'Raw Data'!U14</f>
        <v>20-29</v>
      </c>
      <c r="I14" s="4" t="str">
        <f>'Raw Data'!V14</f>
        <v>Andere</v>
      </c>
      <c r="J14" s="5">
        <v>7</v>
      </c>
      <c r="K14" s="5">
        <v>7</v>
      </c>
      <c r="L14" s="5">
        <v>5</v>
      </c>
      <c r="M14" s="5">
        <v>7</v>
      </c>
      <c r="N14" s="5">
        <v>7</v>
      </c>
      <c r="O14" s="5">
        <v>7</v>
      </c>
      <c r="P14" s="5">
        <v>6</v>
      </c>
      <c r="Q14" s="5">
        <v>7</v>
      </c>
      <c r="R14" s="5">
        <v>4</v>
      </c>
      <c r="S14" s="5">
        <v>6</v>
      </c>
      <c r="T14" s="5">
        <v>7</v>
      </c>
      <c r="W14" s="5">
        <v>5</v>
      </c>
      <c r="X14" s="5">
        <v>7</v>
      </c>
      <c r="Y14" s="5">
        <v>7</v>
      </c>
      <c r="Z14" s="5">
        <v>4</v>
      </c>
      <c r="AA14" s="5">
        <v>6</v>
      </c>
      <c r="AB14" s="5">
        <v>7</v>
      </c>
      <c r="AC14" s="5">
        <v>5</v>
      </c>
      <c r="AD14" s="5">
        <v>6</v>
      </c>
      <c r="AE14" s="5">
        <v>5</v>
      </c>
      <c r="AF14" s="5">
        <v>5</v>
      </c>
      <c r="AG14" s="5">
        <v>1</v>
      </c>
      <c r="AH14" s="5">
        <v>5</v>
      </c>
      <c r="AK14" s="5">
        <v>5</v>
      </c>
      <c r="AL14" s="5">
        <v>6</v>
      </c>
      <c r="AM14" s="5">
        <v>6</v>
      </c>
      <c r="AN14" s="5">
        <v>3</v>
      </c>
      <c r="AO14" s="5">
        <v>3</v>
      </c>
      <c r="AP14" s="5">
        <v>7</v>
      </c>
      <c r="AQ14" s="5">
        <v>5</v>
      </c>
      <c r="AR14" s="5">
        <v>7</v>
      </c>
      <c r="AS14" s="5">
        <v>7</v>
      </c>
      <c r="AT14" s="5">
        <v>6</v>
      </c>
      <c r="AW14" s="5">
        <v>6</v>
      </c>
      <c r="AX14" s="5">
        <v>1</v>
      </c>
      <c r="AY14" s="5">
        <v>6</v>
      </c>
      <c r="AZ14" s="5">
        <v>7</v>
      </c>
      <c r="BA14" s="5">
        <v>6</v>
      </c>
      <c r="BB14" s="5">
        <v>6</v>
      </c>
      <c r="BC14" s="5">
        <v>2</v>
      </c>
      <c r="BD14" s="5">
        <v>3</v>
      </c>
      <c r="BE14" s="5">
        <v>7</v>
      </c>
      <c r="BF14" s="5">
        <v>5</v>
      </c>
      <c r="BG14" s="5">
        <v>7</v>
      </c>
      <c r="BH14" s="5">
        <v>7</v>
      </c>
      <c r="BI14" s="5">
        <v>1</v>
      </c>
      <c r="BJ14" s="5">
        <v>5</v>
      </c>
      <c r="BK14" s="5">
        <v>6</v>
      </c>
      <c r="BN14">
        <v>1</v>
      </c>
      <c r="BO14">
        <v>3</v>
      </c>
      <c r="BP14">
        <v>2</v>
      </c>
      <c r="BQ14">
        <v>4</v>
      </c>
      <c r="BS14" s="7">
        <f t="shared" si="5"/>
        <v>6.3636363636363633</v>
      </c>
      <c r="BT14" s="7">
        <f t="shared" si="6"/>
        <v>5.25</v>
      </c>
      <c r="BU14" s="7">
        <f t="shared" si="7"/>
        <v>5.5</v>
      </c>
      <c r="BV14" s="7">
        <f t="shared" si="8"/>
        <v>5</v>
      </c>
      <c r="BW14" s="7">
        <f t="shared" si="9"/>
        <v>5.479166666666667</v>
      </c>
      <c r="BY14" s="7">
        <f t="shared" si="10"/>
        <v>1.0269106361049416</v>
      </c>
      <c r="BZ14" s="7">
        <f t="shared" si="11"/>
        <v>1.6583123951776999</v>
      </c>
      <c r="CA14" s="7">
        <f t="shared" si="12"/>
        <v>1.509230856356236</v>
      </c>
      <c r="CB14" s="7">
        <f t="shared" si="13"/>
        <v>2.1712405933672376</v>
      </c>
      <c r="CC14" s="7">
        <f t="shared" si="14"/>
        <v>1.7257694347287453</v>
      </c>
    </row>
    <row r="15" spans="2:81" x14ac:dyDescent="0.3">
      <c r="B15">
        <v>13</v>
      </c>
      <c r="C15">
        <f>'Raw Data'!E15</f>
        <v>100</v>
      </c>
      <c r="D15" s="4" t="str">
        <f>'Raw Data'!R15</f>
        <v>Ich stimme zu</v>
      </c>
      <c r="E15" t="s">
        <v>266</v>
      </c>
      <c r="G15" s="4" t="s">
        <v>273</v>
      </c>
      <c r="H15" s="4" t="str">
        <f>'Raw Data'!U15</f>
        <v>30-39</v>
      </c>
      <c r="I15" s="4" t="str">
        <f>'Raw Data'!V15</f>
        <v>Handel (z.B. Supermarkt)</v>
      </c>
      <c r="J15" s="5">
        <v>6</v>
      </c>
      <c r="K15" s="5">
        <v>6</v>
      </c>
      <c r="L15" s="5">
        <v>6</v>
      </c>
      <c r="M15" s="5">
        <v>7</v>
      </c>
      <c r="N15" s="5">
        <v>6</v>
      </c>
      <c r="O15" s="5">
        <v>6</v>
      </c>
      <c r="P15" s="5">
        <v>3</v>
      </c>
      <c r="Q15" s="5">
        <v>5</v>
      </c>
      <c r="R15" s="5">
        <v>4</v>
      </c>
      <c r="S15" s="5">
        <v>3</v>
      </c>
      <c r="T15" s="5">
        <v>5</v>
      </c>
      <c r="W15" s="5">
        <v>4</v>
      </c>
      <c r="X15" s="5">
        <v>6</v>
      </c>
      <c r="Y15" s="5">
        <v>7</v>
      </c>
      <c r="Z15" s="5">
        <v>7</v>
      </c>
      <c r="AA15" s="5">
        <v>6</v>
      </c>
      <c r="AB15" s="5">
        <v>5</v>
      </c>
      <c r="AC15" s="5">
        <v>3</v>
      </c>
      <c r="AD15" s="5">
        <v>5</v>
      </c>
      <c r="AE15" s="5">
        <v>2</v>
      </c>
      <c r="AF15" s="5">
        <v>2</v>
      </c>
      <c r="AG15" s="5">
        <v>4</v>
      </c>
      <c r="AH15" s="5">
        <v>3</v>
      </c>
      <c r="AJ15" t="s">
        <v>220</v>
      </c>
      <c r="AK15" s="5">
        <v>4</v>
      </c>
      <c r="AL15" s="5">
        <v>2</v>
      </c>
      <c r="AM15" s="5">
        <v>4</v>
      </c>
      <c r="AN15" s="5">
        <v>1</v>
      </c>
      <c r="AO15" s="5">
        <v>2</v>
      </c>
      <c r="AP15" s="5">
        <v>1</v>
      </c>
      <c r="AQ15" s="5">
        <v>2</v>
      </c>
      <c r="AR15" s="5">
        <v>5</v>
      </c>
      <c r="AS15" s="5">
        <v>2</v>
      </c>
      <c r="AT15" s="5">
        <v>4</v>
      </c>
      <c r="AW15" s="5">
        <v>5</v>
      </c>
      <c r="AX15" s="5">
        <v>1</v>
      </c>
      <c r="AY15" s="5">
        <v>6</v>
      </c>
      <c r="AZ15" s="5">
        <v>5</v>
      </c>
      <c r="BA15" s="5">
        <v>4</v>
      </c>
      <c r="BB15" s="5">
        <v>6</v>
      </c>
      <c r="BC15" s="5">
        <v>5</v>
      </c>
      <c r="BD15" s="5">
        <v>2</v>
      </c>
      <c r="BE15" s="5">
        <v>4</v>
      </c>
      <c r="BF15" s="5">
        <v>4</v>
      </c>
      <c r="BG15" s="5">
        <v>7</v>
      </c>
      <c r="BH15" s="5">
        <v>6</v>
      </c>
      <c r="BI15" s="5">
        <v>4</v>
      </c>
      <c r="BJ15" s="5">
        <v>6</v>
      </c>
      <c r="BK15" s="5">
        <v>6</v>
      </c>
      <c r="BN15">
        <v>1</v>
      </c>
      <c r="BO15">
        <v>3</v>
      </c>
      <c r="BP15">
        <v>2</v>
      </c>
      <c r="BQ15">
        <v>4</v>
      </c>
      <c r="BS15" s="7">
        <f t="shared" si="5"/>
        <v>5.1818181818181817</v>
      </c>
      <c r="BT15" s="7">
        <f t="shared" si="6"/>
        <v>4.5</v>
      </c>
      <c r="BU15" s="7">
        <f t="shared" si="7"/>
        <v>2.7</v>
      </c>
      <c r="BV15" s="7">
        <f t="shared" si="8"/>
        <v>4.7333333333333334</v>
      </c>
      <c r="BW15" s="7">
        <f t="shared" si="9"/>
        <v>4.354166666666667</v>
      </c>
      <c r="BY15" s="7">
        <f t="shared" si="10"/>
        <v>1.3280197150781921</v>
      </c>
      <c r="BZ15" s="7">
        <f t="shared" si="11"/>
        <v>1.7837651700316894</v>
      </c>
      <c r="CA15" s="7">
        <f t="shared" si="12"/>
        <v>1.4181364924121764</v>
      </c>
      <c r="CB15" s="7">
        <f t="shared" si="13"/>
        <v>1.6242214252050853</v>
      </c>
      <c r="CC15" s="7">
        <f t="shared" si="14"/>
        <v>1.756320904780039</v>
      </c>
    </row>
    <row r="16" spans="2:81" x14ac:dyDescent="0.3">
      <c r="B16">
        <v>14</v>
      </c>
      <c r="C16">
        <f>'Raw Data'!E16</f>
        <v>100</v>
      </c>
      <c r="D16" s="4" t="str">
        <f>'Raw Data'!R16</f>
        <v>Ich stimme zu</v>
      </c>
      <c r="E16" t="s">
        <v>266</v>
      </c>
      <c r="G16" s="4" t="s">
        <v>273</v>
      </c>
      <c r="H16" s="4" t="str">
        <f>'Raw Data'!U16</f>
        <v>50-59</v>
      </c>
      <c r="I16" s="4" t="str">
        <f>'Raw Data'!V16</f>
        <v>Lebensmittelverarbeitung (z.B. Bäckerei)</v>
      </c>
      <c r="J16" s="5">
        <v>5</v>
      </c>
      <c r="K16" s="5">
        <v>5</v>
      </c>
      <c r="L16" s="5">
        <v>6</v>
      </c>
      <c r="M16" s="5">
        <v>7</v>
      </c>
      <c r="N16" s="5">
        <v>6</v>
      </c>
      <c r="O16" s="5">
        <v>7</v>
      </c>
      <c r="P16" s="5">
        <v>7</v>
      </c>
      <c r="Q16" s="5">
        <v>7</v>
      </c>
      <c r="R16" s="5">
        <v>6</v>
      </c>
      <c r="S16" s="5">
        <v>7</v>
      </c>
      <c r="T16" s="5">
        <v>6</v>
      </c>
      <c r="W16" s="5">
        <v>5</v>
      </c>
      <c r="X16" s="5">
        <v>6</v>
      </c>
      <c r="Y16" s="5">
        <v>6</v>
      </c>
      <c r="Z16" s="5">
        <v>4</v>
      </c>
      <c r="AA16" s="5">
        <v>7</v>
      </c>
      <c r="AB16" s="5">
        <v>7</v>
      </c>
      <c r="AC16" s="5">
        <v>5</v>
      </c>
      <c r="AD16" s="5">
        <v>5</v>
      </c>
      <c r="AE16" s="5">
        <v>7</v>
      </c>
      <c r="AF16" s="5">
        <v>5</v>
      </c>
      <c r="AG16" s="5">
        <v>6</v>
      </c>
      <c r="AH16" s="5">
        <v>4</v>
      </c>
      <c r="AK16" s="5">
        <v>5</v>
      </c>
      <c r="AL16" s="5">
        <v>2</v>
      </c>
      <c r="AM16" s="5">
        <v>5</v>
      </c>
      <c r="AN16" s="5">
        <v>4</v>
      </c>
      <c r="AO16" s="5">
        <v>4</v>
      </c>
      <c r="AP16" s="5">
        <v>6</v>
      </c>
      <c r="AQ16" s="5">
        <v>2</v>
      </c>
      <c r="AR16" s="5">
        <v>2</v>
      </c>
      <c r="AS16" s="5">
        <v>6</v>
      </c>
      <c r="AT16" s="5">
        <v>6</v>
      </c>
      <c r="AW16" s="5">
        <v>3</v>
      </c>
      <c r="AX16" s="5">
        <v>2</v>
      </c>
      <c r="AY16" s="5">
        <v>6</v>
      </c>
      <c r="AZ16" s="5">
        <v>6</v>
      </c>
      <c r="BA16" s="5">
        <v>2</v>
      </c>
      <c r="BB16" s="5">
        <v>5</v>
      </c>
      <c r="BC16" s="5">
        <v>5</v>
      </c>
      <c r="BD16" s="5">
        <v>5</v>
      </c>
      <c r="BE16" s="5">
        <v>5</v>
      </c>
      <c r="BF16" s="5">
        <v>2</v>
      </c>
      <c r="BG16" s="5">
        <v>7</v>
      </c>
      <c r="BH16" s="5">
        <v>6</v>
      </c>
      <c r="BI16" s="5">
        <v>6</v>
      </c>
      <c r="BJ16" s="5">
        <v>6</v>
      </c>
      <c r="BK16" s="5">
        <v>2</v>
      </c>
      <c r="BN16">
        <v>1</v>
      </c>
      <c r="BO16">
        <v>2</v>
      </c>
      <c r="BP16">
        <v>3</v>
      </c>
      <c r="BQ16">
        <v>4</v>
      </c>
      <c r="BS16" s="7">
        <f t="shared" si="5"/>
        <v>6.2727272727272725</v>
      </c>
      <c r="BT16" s="7">
        <f t="shared" si="6"/>
        <v>5.583333333333333</v>
      </c>
      <c r="BU16" s="7">
        <f t="shared" si="7"/>
        <v>4.2</v>
      </c>
      <c r="BV16" s="7">
        <f t="shared" si="8"/>
        <v>4.5333333333333332</v>
      </c>
      <c r="BW16" s="7">
        <f t="shared" si="9"/>
        <v>5.125</v>
      </c>
      <c r="BY16" s="7">
        <f t="shared" si="10"/>
        <v>0.78624539310689678</v>
      </c>
      <c r="BZ16" s="7">
        <f t="shared" si="11"/>
        <v>1.0836246694508325</v>
      </c>
      <c r="CA16" s="7">
        <f t="shared" si="12"/>
        <v>1.6865480854231354</v>
      </c>
      <c r="CB16" s="7">
        <f t="shared" si="13"/>
        <v>1.8073922282301282</v>
      </c>
      <c r="CC16" s="7">
        <f t="shared" si="14"/>
        <v>1.6061716079057535</v>
      </c>
    </row>
    <row r="17" spans="2:81" x14ac:dyDescent="0.3">
      <c r="B17">
        <v>15</v>
      </c>
      <c r="C17">
        <f>'Raw Data'!E17</f>
        <v>100</v>
      </c>
      <c r="D17" s="4" t="str">
        <f>'Raw Data'!R17</f>
        <v>Ich stimme zu</v>
      </c>
      <c r="E17" t="s">
        <v>266</v>
      </c>
      <c r="G17" s="4" t="s">
        <v>273</v>
      </c>
      <c r="H17" s="4" t="str">
        <f>'Raw Data'!U17</f>
        <v>50-59</v>
      </c>
      <c r="I17" s="4" t="str">
        <f>'Raw Data'!V17</f>
        <v>Andere</v>
      </c>
      <c r="J17" s="5">
        <v>6</v>
      </c>
      <c r="K17" s="5">
        <v>5</v>
      </c>
      <c r="L17" s="5">
        <v>6</v>
      </c>
      <c r="M17" s="5">
        <v>7</v>
      </c>
      <c r="N17" s="5">
        <v>6</v>
      </c>
      <c r="O17" s="5">
        <v>7</v>
      </c>
      <c r="P17" s="5">
        <v>5</v>
      </c>
      <c r="Q17" s="5">
        <v>7</v>
      </c>
      <c r="R17" s="5">
        <v>5</v>
      </c>
      <c r="S17" s="5">
        <v>7</v>
      </c>
      <c r="T17" s="5">
        <v>5</v>
      </c>
      <c r="W17" s="5">
        <v>6</v>
      </c>
      <c r="X17" s="5">
        <v>6</v>
      </c>
      <c r="Y17" s="5">
        <v>5</v>
      </c>
      <c r="Z17" s="5">
        <v>5</v>
      </c>
      <c r="AA17" s="5">
        <v>6</v>
      </c>
      <c r="AB17" s="5">
        <v>6</v>
      </c>
      <c r="AC17" s="5">
        <v>5</v>
      </c>
      <c r="AD17" s="5">
        <v>6</v>
      </c>
      <c r="AE17" s="5">
        <v>5</v>
      </c>
      <c r="AF17" s="5">
        <v>5</v>
      </c>
      <c r="AG17" s="5">
        <v>6</v>
      </c>
      <c r="AH17" s="5">
        <v>6</v>
      </c>
      <c r="AK17" s="5">
        <v>5</v>
      </c>
      <c r="AL17" s="5">
        <v>7</v>
      </c>
      <c r="AM17" s="5">
        <v>6</v>
      </c>
      <c r="AN17" s="5">
        <v>7</v>
      </c>
      <c r="AO17" s="5">
        <v>6</v>
      </c>
      <c r="AP17" s="5">
        <v>5</v>
      </c>
      <c r="AQ17" s="5">
        <v>5</v>
      </c>
      <c r="AR17" s="5">
        <v>4</v>
      </c>
      <c r="AS17" s="5">
        <v>5</v>
      </c>
      <c r="AT17" s="5">
        <v>6</v>
      </c>
      <c r="AW17" s="5">
        <v>6</v>
      </c>
      <c r="AX17" s="5">
        <v>1</v>
      </c>
      <c r="AY17" s="5">
        <v>7</v>
      </c>
      <c r="AZ17" s="5">
        <v>6</v>
      </c>
      <c r="BA17" s="5">
        <v>5</v>
      </c>
      <c r="BB17" s="5">
        <v>5</v>
      </c>
      <c r="BC17" s="5">
        <v>3</v>
      </c>
      <c r="BD17" s="5">
        <v>5</v>
      </c>
      <c r="BE17" s="5">
        <v>5</v>
      </c>
      <c r="BF17" s="5">
        <v>5</v>
      </c>
      <c r="BG17" s="5">
        <v>5</v>
      </c>
      <c r="BH17" s="5">
        <v>4</v>
      </c>
      <c r="BI17" s="5">
        <v>4</v>
      </c>
      <c r="BJ17" s="5">
        <v>6</v>
      </c>
      <c r="BK17" s="5">
        <v>5</v>
      </c>
      <c r="BN17">
        <v>1</v>
      </c>
      <c r="BO17">
        <v>4</v>
      </c>
      <c r="BP17">
        <v>2</v>
      </c>
      <c r="BQ17">
        <v>3</v>
      </c>
      <c r="BS17" s="7">
        <f t="shared" si="5"/>
        <v>6</v>
      </c>
      <c r="BT17" s="7">
        <f t="shared" si="6"/>
        <v>5.583333333333333</v>
      </c>
      <c r="BU17" s="7">
        <f t="shared" si="7"/>
        <v>5.6</v>
      </c>
      <c r="BV17" s="7">
        <f t="shared" si="8"/>
        <v>4.8</v>
      </c>
      <c r="BW17" s="7">
        <f t="shared" si="9"/>
        <v>5.4375</v>
      </c>
      <c r="BY17" s="7">
        <f t="shared" si="10"/>
        <v>0.89442719099991586</v>
      </c>
      <c r="BZ17" s="7">
        <f t="shared" si="11"/>
        <v>0.51492865054443726</v>
      </c>
      <c r="CA17" s="7">
        <f t="shared" si="12"/>
        <v>0.96609178307929455</v>
      </c>
      <c r="CB17" s="7">
        <f t="shared" si="13"/>
        <v>1.4242792663559443</v>
      </c>
      <c r="CC17" s="7">
        <f t="shared" si="14"/>
        <v>1.1090776309570767</v>
      </c>
    </row>
    <row r="18" spans="2:81" x14ac:dyDescent="0.3">
      <c r="B18">
        <v>16</v>
      </c>
      <c r="C18">
        <f>'Raw Data'!E18</f>
        <v>0</v>
      </c>
      <c r="D18" s="4" t="str">
        <f>'Raw Data'!R18</f>
        <v>Ich stimme zu</v>
      </c>
      <c r="E18" t="s">
        <v>264</v>
      </c>
      <c r="F18" t="s">
        <v>268</v>
      </c>
      <c r="G18" s="4" t="str">
        <f>'Raw Data'!S18</f>
        <v/>
      </c>
      <c r="H18" s="4" t="str">
        <f>'Raw Data'!U18</f>
        <v/>
      </c>
      <c r="I18" s="4" t="str">
        <f>'Raw Data'!V18</f>
        <v/>
      </c>
      <c r="J18" s="8" t="s">
        <v>165</v>
      </c>
      <c r="K18" s="8" t="s">
        <v>165</v>
      </c>
      <c r="L18" s="8" t="s">
        <v>165</v>
      </c>
      <c r="M18" s="8" t="s">
        <v>165</v>
      </c>
      <c r="N18" s="8" t="s">
        <v>165</v>
      </c>
      <c r="O18" s="8" t="s">
        <v>165</v>
      </c>
      <c r="P18" s="8" t="s">
        <v>165</v>
      </c>
      <c r="Q18" s="8" t="s">
        <v>165</v>
      </c>
      <c r="R18" s="8" t="s">
        <v>165</v>
      </c>
      <c r="S18" s="8" t="s">
        <v>165</v>
      </c>
      <c r="T18" s="8" t="s">
        <v>165</v>
      </c>
      <c r="W18" s="2" t="s">
        <v>165</v>
      </c>
      <c r="X18" s="2" t="s">
        <v>165</v>
      </c>
      <c r="Y18" s="2" t="s">
        <v>165</v>
      </c>
      <c r="Z18" s="2" t="s">
        <v>165</v>
      </c>
      <c r="AA18" s="2" t="s">
        <v>165</v>
      </c>
      <c r="AB18" s="2" t="s">
        <v>165</v>
      </c>
      <c r="AC18" s="2" t="s">
        <v>165</v>
      </c>
      <c r="AD18" s="2" t="s">
        <v>165</v>
      </c>
      <c r="AE18" s="2" t="s">
        <v>165</v>
      </c>
      <c r="AF18" s="2" t="s">
        <v>165</v>
      </c>
      <c r="AG18" s="2" t="s">
        <v>165</v>
      </c>
      <c r="AH18" s="2" t="s">
        <v>165</v>
      </c>
      <c r="AK18" s="2" t="s">
        <v>165</v>
      </c>
      <c r="AL18" s="2" t="s">
        <v>165</v>
      </c>
      <c r="AM18" s="2" t="s">
        <v>165</v>
      </c>
      <c r="AN18" s="2" t="s">
        <v>165</v>
      </c>
      <c r="AO18" s="2" t="s">
        <v>165</v>
      </c>
      <c r="AP18" s="2" t="s">
        <v>165</v>
      </c>
      <c r="AQ18" s="2" t="s">
        <v>165</v>
      </c>
      <c r="AR18" s="2" t="s">
        <v>165</v>
      </c>
      <c r="AS18" s="2" t="s">
        <v>165</v>
      </c>
      <c r="AT18" s="2" t="s">
        <v>165</v>
      </c>
      <c r="AW18" s="2" t="s">
        <v>165</v>
      </c>
      <c r="AX18" s="2" t="s">
        <v>165</v>
      </c>
      <c r="AY18" s="2" t="s">
        <v>165</v>
      </c>
      <c r="AZ18" s="2" t="s">
        <v>165</v>
      </c>
      <c r="BA18" s="2" t="s">
        <v>165</v>
      </c>
      <c r="BB18" s="2" t="s">
        <v>165</v>
      </c>
      <c r="BC18" s="2" t="s">
        <v>165</v>
      </c>
      <c r="BD18" s="2" t="s">
        <v>165</v>
      </c>
      <c r="BE18" s="2" t="s">
        <v>165</v>
      </c>
      <c r="BF18" s="2" t="s">
        <v>165</v>
      </c>
      <c r="BG18" s="2" t="s">
        <v>165</v>
      </c>
      <c r="BH18" s="2" t="s">
        <v>165</v>
      </c>
      <c r="BI18" s="2" t="s">
        <v>165</v>
      </c>
      <c r="BJ18" s="2" t="s">
        <v>165</v>
      </c>
      <c r="BK18" s="2" t="s">
        <v>165</v>
      </c>
      <c r="BN18" s="2" t="s">
        <v>165</v>
      </c>
      <c r="BO18" s="2" t="s">
        <v>165</v>
      </c>
      <c r="BP18" s="2" t="s">
        <v>165</v>
      </c>
      <c r="BQ18" s="2" t="s">
        <v>165</v>
      </c>
      <c r="BS18" s="7" t="e">
        <f t="shared" si="5"/>
        <v>#DIV/0!</v>
      </c>
      <c r="BT18" s="7" t="e">
        <f t="shared" si="6"/>
        <v>#DIV/0!</v>
      </c>
      <c r="BU18" s="7" t="e">
        <f t="shared" si="7"/>
        <v>#DIV/0!</v>
      </c>
      <c r="BV18" s="7" t="e">
        <f t="shared" si="8"/>
        <v>#DIV/0!</v>
      </c>
      <c r="BW18" s="7" t="e">
        <f t="shared" si="9"/>
        <v>#DIV/0!</v>
      </c>
      <c r="BY18" s="7" t="e">
        <f t="shared" si="10"/>
        <v>#DIV/0!</v>
      </c>
      <c r="BZ18" s="7" t="e">
        <f t="shared" si="11"/>
        <v>#DIV/0!</v>
      </c>
      <c r="CA18" s="7" t="e">
        <f t="shared" si="12"/>
        <v>#DIV/0!</v>
      </c>
      <c r="CB18" s="7" t="e">
        <f t="shared" si="13"/>
        <v>#DIV/0!</v>
      </c>
      <c r="CC18" s="7" t="e">
        <f t="shared" si="14"/>
        <v>#DIV/0!</v>
      </c>
    </row>
    <row r="19" spans="2:81" x14ac:dyDescent="0.3">
      <c r="B19">
        <v>17</v>
      </c>
      <c r="C19">
        <f>'Raw Data'!E19</f>
        <v>30</v>
      </c>
      <c r="D19" s="4" t="str">
        <f>'Raw Data'!R19</f>
        <v>Ich stimme zu</v>
      </c>
      <c r="E19" t="s">
        <v>264</v>
      </c>
      <c r="F19" t="s">
        <v>268</v>
      </c>
      <c r="G19" s="4" t="s">
        <v>274</v>
      </c>
      <c r="H19" s="4" t="str">
        <f>'Raw Data'!U19</f>
        <v>40-49</v>
      </c>
      <c r="I19" s="4" t="str">
        <f>'Raw Data'!V19</f>
        <v>Andere</v>
      </c>
      <c r="J19" s="8" t="s">
        <v>165</v>
      </c>
      <c r="K19" s="8" t="s">
        <v>165</v>
      </c>
      <c r="L19" s="8" t="s">
        <v>165</v>
      </c>
      <c r="M19" s="8" t="s">
        <v>165</v>
      </c>
      <c r="N19" s="8" t="s">
        <v>165</v>
      </c>
      <c r="O19" s="8" t="s">
        <v>165</v>
      </c>
      <c r="P19" s="8" t="s">
        <v>165</v>
      </c>
      <c r="Q19" s="8" t="s">
        <v>165</v>
      </c>
      <c r="R19" s="8" t="s">
        <v>165</v>
      </c>
      <c r="S19" s="8" t="s">
        <v>165</v>
      </c>
      <c r="T19" s="8" t="s">
        <v>165</v>
      </c>
      <c r="W19" s="5">
        <v>5</v>
      </c>
      <c r="X19" s="5">
        <v>7</v>
      </c>
      <c r="Y19" s="5">
        <v>7</v>
      </c>
      <c r="Z19" s="5">
        <v>6</v>
      </c>
      <c r="AA19" s="5">
        <v>7</v>
      </c>
      <c r="AB19" s="5">
        <v>7</v>
      </c>
      <c r="AC19" s="5">
        <v>7</v>
      </c>
      <c r="AD19" s="5">
        <v>7</v>
      </c>
      <c r="AE19" s="5">
        <v>7</v>
      </c>
      <c r="AF19" s="5">
        <v>4</v>
      </c>
      <c r="AG19" s="5">
        <v>5</v>
      </c>
      <c r="AH19" s="5">
        <v>7</v>
      </c>
      <c r="AK19" s="2" t="s">
        <v>165</v>
      </c>
      <c r="AL19" s="2" t="s">
        <v>165</v>
      </c>
      <c r="AM19" s="2" t="s">
        <v>165</v>
      </c>
      <c r="AN19" s="2" t="s">
        <v>165</v>
      </c>
      <c r="AO19" s="2" t="s">
        <v>165</v>
      </c>
      <c r="AP19" s="2" t="s">
        <v>165</v>
      </c>
      <c r="AQ19" s="2" t="s">
        <v>165</v>
      </c>
      <c r="AR19" s="2" t="s">
        <v>165</v>
      </c>
      <c r="AS19" s="2" t="s">
        <v>165</v>
      </c>
      <c r="AT19" s="2" t="s">
        <v>165</v>
      </c>
      <c r="AW19" s="2" t="s">
        <v>165</v>
      </c>
      <c r="AX19" s="2" t="s">
        <v>165</v>
      </c>
      <c r="AY19" s="2" t="s">
        <v>165</v>
      </c>
      <c r="AZ19" s="2" t="s">
        <v>165</v>
      </c>
      <c r="BA19" s="2" t="s">
        <v>165</v>
      </c>
      <c r="BB19" s="2" t="s">
        <v>165</v>
      </c>
      <c r="BC19" s="2" t="s">
        <v>165</v>
      </c>
      <c r="BD19" s="2" t="s">
        <v>165</v>
      </c>
      <c r="BE19" s="2" t="s">
        <v>165</v>
      </c>
      <c r="BF19" s="2" t="s">
        <v>165</v>
      </c>
      <c r="BG19" s="2" t="s">
        <v>165</v>
      </c>
      <c r="BH19" s="2" t="s">
        <v>165</v>
      </c>
      <c r="BI19" s="2" t="s">
        <v>165</v>
      </c>
      <c r="BJ19" s="2" t="s">
        <v>165</v>
      </c>
      <c r="BK19" s="2" t="s">
        <v>165</v>
      </c>
      <c r="BN19" s="2" t="s">
        <v>165</v>
      </c>
      <c r="BO19" s="2" t="s">
        <v>165</v>
      </c>
      <c r="BP19" s="2" t="s">
        <v>165</v>
      </c>
      <c r="BQ19" s="2" t="s">
        <v>165</v>
      </c>
      <c r="BS19" s="7" t="e">
        <f t="shared" si="5"/>
        <v>#DIV/0!</v>
      </c>
      <c r="BT19" s="7">
        <f t="shared" si="6"/>
        <v>6.333333333333333</v>
      </c>
      <c r="BU19" s="7" t="e">
        <f t="shared" si="7"/>
        <v>#DIV/0!</v>
      </c>
      <c r="BV19" s="7" t="e">
        <f t="shared" si="8"/>
        <v>#DIV/0!</v>
      </c>
      <c r="BW19" s="7">
        <f t="shared" si="9"/>
        <v>6.333333333333333</v>
      </c>
      <c r="BY19" s="7" t="e">
        <f t="shared" si="10"/>
        <v>#DIV/0!</v>
      </c>
      <c r="BZ19" s="7">
        <f t="shared" si="11"/>
        <v>1.0730867399773203</v>
      </c>
      <c r="CA19" s="7" t="e">
        <f t="shared" si="12"/>
        <v>#DIV/0!</v>
      </c>
      <c r="CB19" s="7" t="e">
        <f t="shared" si="13"/>
        <v>#DIV/0!</v>
      </c>
      <c r="CC19" s="7">
        <f t="shared" si="14"/>
        <v>1.0730867399773203</v>
      </c>
    </row>
    <row r="20" spans="2:81" x14ac:dyDescent="0.3">
      <c r="B20">
        <v>18</v>
      </c>
      <c r="C20">
        <f>'Raw Data'!E20</f>
        <v>96</v>
      </c>
      <c r="D20" s="4" t="str">
        <f>'Raw Data'!R20</f>
        <v>Ich stimme zu</v>
      </c>
      <c r="E20" t="s">
        <v>264</v>
      </c>
      <c r="F20" t="s">
        <v>269</v>
      </c>
      <c r="G20" s="4" t="s">
        <v>274</v>
      </c>
      <c r="H20" s="4" t="str">
        <f>'Raw Data'!U20</f>
        <v>40-49</v>
      </c>
      <c r="I20" s="4" t="str">
        <f>'Raw Data'!V20</f>
        <v>Andere</v>
      </c>
      <c r="J20" s="5">
        <v>6</v>
      </c>
      <c r="K20" s="5">
        <v>6</v>
      </c>
      <c r="L20" s="5">
        <v>7</v>
      </c>
      <c r="M20" s="5">
        <v>7</v>
      </c>
      <c r="N20" s="5">
        <v>7</v>
      </c>
      <c r="O20" s="5">
        <v>7</v>
      </c>
      <c r="P20" s="5">
        <v>6</v>
      </c>
      <c r="Q20" s="5">
        <v>7</v>
      </c>
      <c r="R20" s="5">
        <v>6</v>
      </c>
      <c r="S20" s="5">
        <v>6</v>
      </c>
      <c r="T20" s="5">
        <v>6</v>
      </c>
      <c r="W20" s="5">
        <v>5</v>
      </c>
      <c r="X20" s="5">
        <v>7</v>
      </c>
      <c r="Y20" s="5">
        <v>6</v>
      </c>
      <c r="Z20" s="5">
        <v>7</v>
      </c>
      <c r="AA20" s="5">
        <v>7</v>
      </c>
      <c r="AB20" s="5">
        <v>7</v>
      </c>
      <c r="AC20" s="5">
        <v>7</v>
      </c>
      <c r="AD20" s="5">
        <v>7</v>
      </c>
      <c r="AE20" s="5">
        <v>6</v>
      </c>
      <c r="AF20" s="5">
        <v>6</v>
      </c>
      <c r="AG20" s="5">
        <v>6</v>
      </c>
      <c r="AH20" s="5">
        <v>7</v>
      </c>
      <c r="AK20" s="5">
        <v>4</v>
      </c>
      <c r="AL20" s="5">
        <v>6</v>
      </c>
      <c r="AM20" s="5">
        <v>5</v>
      </c>
      <c r="AN20" s="5">
        <v>6</v>
      </c>
      <c r="AO20" s="5">
        <v>4</v>
      </c>
      <c r="AP20" s="5">
        <v>5</v>
      </c>
      <c r="AQ20" s="5">
        <v>6</v>
      </c>
      <c r="AR20" s="5">
        <v>5</v>
      </c>
      <c r="AS20" s="5">
        <v>4</v>
      </c>
      <c r="AT20" s="5">
        <v>6</v>
      </c>
      <c r="AW20" s="5">
        <v>7</v>
      </c>
      <c r="AX20" s="5">
        <v>3</v>
      </c>
      <c r="AY20" s="5">
        <v>6</v>
      </c>
      <c r="AZ20" s="5">
        <v>7</v>
      </c>
      <c r="BA20" s="5">
        <v>6</v>
      </c>
      <c r="BB20" s="5">
        <v>5</v>
      </c>
      <c r="BC20" s="5">
        <v>4</v>
      </c>
      <c r="BD20" s="5">
        <v>4</v>
      </c>
      <c r="BE20" s="5">
        <v>6</v>
      </c>
      <c r="BF20" s="5">
        <v>6</v>
      </c>
      <c r="BG20" s="5">
        <v>6</v>
      </c>
      <c r="BH20" s="5">
        <v>6</v>
      </c>
      <c r="BI20" s="5">
        <v>6</v>
      </c>
      <c r="BJ20" s="5">
        <v>6</v>
      </c>
      <c r="BK20" s="5">
        <v>5</v>
      </c>
      <c r="BN20" s="2" t="s">
        <v>165</v>
      </c>
      <c r="BO20" s="2" t="s">
        <v>165</v>
      </c>
      <c r="BP20" s="2" t="s">
        <v>165</v>
      </c>
      <c r="BQ20" s="2" t="s">
        <v>165</v>
      </c>
      <c r="BS20" s="7">
        <f t="shared" si="5"/>
        <v>6.4545454545454541</v>
      </c>
      <c r="BT20" s="7">
        <f t="shared" si="6"/>
        <v>6.5</v>
      </c>
      <c r="BU20" s="7">
        <f t="shared" si="7"/>
        <v>5.0999999999999996</v>
      </c>
      <c r="BV20" s="7">
        <f t="shared" si="8"/>
        <v>5.5333333333333332</v>
      </c>
      <c r="BW20" s="7">
        <f t="shared" si="9"/>
        <v>5.895833333333333</v>
      </c>
      <c r="BY20" s="7">
        <f t="shared" si="10"/>
        <v>0.52223296786709339</v>
      </c>
      <c r="BZ20" s="7">
        <f t="shared" si="11"/>
        <v>0.67419986246324204</v>
      </c>
      <c r="CA20" s="7">
        <f t="shared" si="12"/>
        <v>0.87559503577091169</v>
      </c>
      <c r="CB20" s="7">
        <f t="shared" si="13"/>
        <v>1.125462867742276</v>
      </c>
      <c r="CC20" s="7">
        <f t="shared" si="14"/>
        <v>1.0156139183792605</v>
      </c>
    </row>
    <row r="21" spans="2:81" x14ac:dyDescent="0.3">
      <c r="B21">
        <v>19</v>
      </c>
      <c r="C21">
        <f>'Raw Data'!E21</f>
        <v>27</v>
      </c>
      <c r="D21" s="4" t="str">
        <f>'Raw Data'!R21</f>
        <v>Ich stimme zu</v>
      </c>
      <c r="E21" t="s">
        <v>264</v>
      </c>
      <c r="F21" t="s">
        <v>268</v>
      </c>
      <c r="G21" s="4" t="s">
        <v>273</v>
      </c>
      <c r="H21" s="4" t="str">
        <f>'Raw Data'!U21</f>
        <v>60-69</v>
      </c>
      <c r="I21" s="4" t="str">
        <f>'Raw Data'!V21</f>
        <v>Lebensmittelverarbeitung (z.B. Bäckerei)</v>
      </c>
      <c r="J21" s="8" t="s">
        <v>165</v>
      </c>
      <c r="K21" s="8" t="s">
        <v>165</v>
      </c>
      <c r="L21" s="8" t="s">
        <v>165</v>
      </c>
      <c r="M21" s="8" t="s">
        <v>165</v>
      </c>
      <c r="N21" s="8" t="s">
        <v>165</v>
      </c>
      <c r="O21" s="8" t="s">
        <v>165</v>
      </c>
      <c r="P21" s="8" t="s">
        <v>165</v>
      </c>
      <c r="Q21" s="8" t="s">
        <v>165</v>
      </c>
      <c r="R21" s="8" t="s">
        <v>165</v>
      </c>
      <c r="S21" s="8" t="s">
        <v>165</v>
      </c>
      <c r="T21" s="8" t="s">
        <v>165</v>
      </c>
      <c r="W21" s="2" t="s">
        <v>165</v>
      </c>
      <c r="X21" s="2" t="s">
        <v>165</v>
      </c>
      <c r="Y21" s="2" t="s">
        <v>165</v>
      </c>
      <c r="Z21" s="2" t="s">
        <v>165</v>
      </c>
      <c r="AA21" s="2" t="s">
        <v>165</v>
      </c>
      <c r="AB21" s="2" t="s">
        <v>165</v>
      </c>
      <c r="AC21" s="2" t="s">
        <v>165</v>
      </c>
      <c r="AD21" s="2" t="s">
        <v>165</v>
      </c>
      <c r="AE21" s="2" t="s">
        <v>165</v>
      </c>
      <c r="AF21" s="2" t="s">
        <v>165</v>
      </c>
      <c r="AG21" s="2" t="s">
        <v>165</v>
      </c>
      <c r="AH21" s="2" t="s">
        <v>165</v>
      </c>
      <c r="AK21" s="5">
        <v>3</v>
      </c>
      <c r="AL21" s="5">
        <v>5</v>
      </c>
      <c r="AM21" s="5">
        <v>5</v>
      </c>
      <c r="AN21" s="5">
        <v>5</v>
      </c>
      <c r="AO21" s="5">
        <v>4</v>
      </c>
      <c r="AP21" s="5">
        <v>4</v>
      </c>
      <c r="AQ21" s="5">
        <v>3</v>
      </c>
      <c r="AR21" s="5">
        <v>6</v>
      </c>
      <c r="AS21" s="5">
        <v>4</v>
      </c>
      <c r="AT21" s="5">
        <v>5</v>
      </c>
      <c r="AW21" s="2" t="s">
        <v>165</v>
      </c>
      <c r="AX21" s="2" t="s">
        <v>165</v>
      </c>
      <c r="AY21" s="2" t="s">
        <v>165</v>
      </c>
      <c r="AZ21" s="2" t="s">
        <v>165</v>
      </c>
      <c r="BA21" s="2" t="s">
        <v>165</v>
      </c>
      <c r="BB21" s="2" t="s">
        <v>165</v>
      </c>
      <c r="BC21" s="2" t="s">
        <v>165</v>
      </c>
      <c r="BD21" s="2" t="s">
        <v>165</v>
      </c>
      <c r="BE21" s="2" t="s">
        <v>165</v>
      </c>
      <c r="BF21" s="2" t="s">
        <v>165</v>
      </c>
      <c r="BG21" s="2" t="s">
        <v>165</v>
      </c>
      <c r="BH21" s="2" t="s">
        <v>165</v>
      </c>
      <c r="BI21" s="2" t="s">
        <v>165</v>
      </c>
      <c r="BJ21" s="2" t="s">
        <v>165</v>
      </c>
      <c r="BK21" s="2" t="s">
        <v>165</v>
      </c>
      <c r="BN21" s="2" t="s">
        <v>165</v>
      </c>
      <c r="BO21" s="2" t="s">
        <v>165</v>
      </c>
      <c r="BP21" s="2" t="s">
        <v>165</v>
      </c>
      <c r="BQ21" s="2" t="s">
        <v>165</v>
      </c>
      <c r="BS21" s="7" t="e">
        <f t="shared" si="5"/>
        <v>#DIV/0!</v>
      </c>
      <c r="BT21" s="7" t="e">
        <f t="shared" si="6"/>
        <v>#DIV/0!</v>
      </c>
      <c r="BU21" s="7">
        <f t="shared" si="7"/>
        <v>4.4000000000000004</v>
      </c>
      <c r="BV21" s="7" t="e">
        <f t="shared" si="8"/>
        <v>#DIV/0!</v>
      </c>
      <c r="BW21" s="7">
        <f t="shared" si="9"/>
        <v>4.4000000000000004</v>
      </c>
      <c r="BY21" s="7" t="e">
        <f t="shared" si="10"/>
        <v>#DIV/0!</v>
      </c>
      <c r="BZ21" s="7" t="e">
        <f t="shared" si="11"/>
        <v>#DIV/0!</v>
      </c>
      <c r="CA21" s="7">
        <f t="shared" si="12"/>
        <v>0.96609178307929622</v>
      </c>
      <c r="CB21" s="7" t="e">
        <f t="shared" si="13"/>
        <v>#DIV/0!</v>
      </c>
      <c r="CC21" s="7">
        <f t="shared" si="14"/>
        <v>0.96609178307929622</v>
      </c>
    </row>
    <row r="22" spans="2:81" x14ac:dyDescent="0.3">
      <c r="B22">
        <v>20</v>
      </c>
      <c r="C22">
        <f>'Raw Data'!E22</f>
        <v>100</v>
      </c>
      <c r="D22" s="4" t="str">
        <f>'Raw Data'!R22</f>
        <v>Ich stimme zu</v>
      </c>
      <c r="E22" t="s">
        <v>266</v>
      </c>
      <c r="G22" s="4" t="s">
        <v>272</v>
      </c>
      <c r="H22" s="4" t="str">
        <f>'Raw Data'!U22</f>
        <v>40-49</v>
      </c>
      <c r="I22" s="4" t="str">
        <f>'Raw Data'!V22</f>
        <v>Handel (z.B. Supermarkt)</v>
      </c>
      <c r="J22" s="5">
        <v>7</v>
      </c>
      <c r="K22" s="5">
        <v>7</v>
      </c>
      <c r="L22" s="5">
        <v>7</v>
      </c>
      <c r="M22" s="5">
        <v>4</v>
      </c>
      <c r="N22" s="5">
        <v>6</v>
      </c>
      <c r="O22" s="5">
        <v>7</v>
      </c>
      <c r="P22" s="5">
        <v>7</v>
      </c>
      <c r="Q22" s="5">
        <v>6</v>
      </c>
      <c r="R22" s="5">
        <v>5</v>
      </c>
      <c r="S22" s="5">
        <v>4</v>
      </c>
      <c r="T22" s="5">
        <v>7</v>
      </c>
      <c r="W22" s="5">
        <v>4</v>
      </c>
      <c r="X22" s="5">
        <v>7</v>
      </c>
      <c r="Y22" s="5">
        <v>6</v>
      </c>
      <c r="Z22" s="5">
        <v>3</v>
      </c>
      <c r="AA22" s="5">
        <v>7</v>
      </c>
      <c r="AB22" s="5">
        <v>6</v>
      </c>
      <c r="AC22" s="5">
        <v>5</v>
      </c>
      <c r="AD22" s="5">
        <v>7</v>
      </c>
      <c r="AE22" s="5">
        <v>4</v>
      </c>
      <c r="AF22" s="5">
        <v>6</v>
      </c>
      <c r="AG22" s="5">
        <v>4</v>
      </c>
      <c r="AH22" s="5">
        <v>7</v>
      </c>
      <c r="AK22" s="5">
        <v>1</v>
      </c>
      <c r="AL22" s="5">
        <v>2</v>
      </c>
      <c r="AM22" s="5">
        <v>2</v>
      </c>
      <c r="AN22" s="5">
        <v>1</v>
      </c>
      <c r="AO22" s="5">
        <v>1</v>
      </c>
      <c r="AP22" s="5">
        <v>2</v>
      </c>
      <c r="AQ22" s="5">
        <v>2</v>
      </c>
      <c r="AR22" s="5">
        <v>3</v>
      </c>
      <c r="AS22" s="5">
        <v>2</v>
      </c>
      <c r="AT22" s="5">
        <v>3</v>
      </c>
      <c r="AW22" s="5">
        <v>4</v>
      </c>
      <c r="AX22" s="5">
        <v>1</v>
      </c>
      <c r="AY22" s="5">
        <v>4</v>
      </c>
      <c r="AZ22" s="5">
        <v>4</v>
      </c>
      <c r="BA22" s="5">
        <v>5</v>
      </c>
      <c r="BB22" s="5">
        <v>3</v>
      </c>
      <c r="BC22" s="5">
        <v>4</v>
      </c>
      <c r="BD22" s="5">
        <v>1</v>
      </c>
      <c r="BE22" s="5">
        <v>5</v>
      </c>
      <c r="BF22" s="5">
        <v>1</v>
      </c>
      <c r="BG22" s="5">
        <v>7</v>
      </c>
      <c r="BH22" s="5">
        <v>7</v>
      </c>
      <c r="BI22" s="5">
        <v>7</v>
      </c>
      <c r="BJ22" s="5">
        <v>4</v>
      </c>
      <c r="BK22" s="5">
        <v>2</v>
      </c>
      <c r="BN22">
        <v>1</v>
      </c>
      <c r="BO22">
        <v>2</v>
      </c>
      <c r="BP22">
        <v>4</v>
      </c>
      <c r="BQ22">
        <v>3</v>
      </c>
      <c r="BS22" s="7">
        <f t="shared" si="5"/>
        <v>6.0909090909090908</v>
      </c>
      <c r="BT22" s="7">
        <f t="shared" si="6"/>
        <v>5.5</v>
      </c>
      <c r="BU22" s="7">
        <f t="shared" si="7"/>
        <v>1.9</v>
      </c>
      <c r="BV22" s="7">
        <f t="shared" si="8"/>
        <v>3.9333333333333331</v>
      </c>
      <c r="BW22" s="7">
        <f t="shared" si="9"/>
        <v>4.395833333333333</v>
      </c>
      <c r="BY22" s="7">
        <f t="shared" si="10"/>
        <v>1.2210278829367875</v>
      </c>
      <c r="BZ22" s="7">
        <f t="shared" si="11"/>
        <v>1.4459976109624424</v>
      </c>
      <c r="CA22" s="7">
        <f t="shared" si="12"/>
        <v>0.73786478737262173</v>
      </c>
      <c r="CB22" s="7">
        <f t="shared" si="13"/>
        <v>2.0862360730226466</v>
      </c>
      <c r="CC22" s="7">
        <f t="shared" si="14"/>
        <v>2.1411826453078158</v>
      </c>
    </row>
    <row r="23" spans="2:81" x14ac:dyDescent="0.3">
      <c r="B23">
        <v>21</v>
      </c>
      <c r="C23">
        <f>'Raw Data'!E23</f>
        <v>100</v>
      </c>
      <c r="D23" s="4" t="str">
        <f>'Raw Data'!R23</f>
        <v>Ich stimme zu</v>
      </c>
      <c r="E23" t="s">
        <v>266</v>
      </c>
      <c r="G23" s="4" t="s">
        <v>273</v>
      </c>
      <c r="H23" s="4" t="str">
        <f>'Raw Data'!U23</f>
        <v>30-39</v>
      </c>
      <c r="I23" s="4" t="str">
        <f>'Raw Data'!V23</f>
        <v>Lebensmittelproduktion (z. B. Landwirtschaft)</v>
      </c>
      <c r="J23" s="5">
        <v>7</v>
      </c>
      <c r="K23" s="5">
        <v>7</v>
      </c>
      <c r="L23" s="5">
        <v>7</v>
      </c>
      <c r="M23" s="5">
        <v>7</v>
      </c>
      <c r="N23" s="5">
        <v>7</v>
      </c>
      <c r="O23" s="5">
        <v>7</v>
      </c>
      <c r="P23" s="5">
        <v>7</v>
      </c>
      <c r="Q23" s="5">
        <v>7</v>
      </c>
      <c r="R23" s="5">
        <v>6</v>
      </c>
      <c r="S23" s="5">
        <v>7</v>
      </c>
      <c r="T23" s="5">
        <v>7</v>
      </c>
      <c r="U23" t="s">
        <v>241</v>
      </c>
      <c r="W23" s="5">
        <v>5</v>
      </c>
      <c r="X23" s="5">
        <v>7</v>
      </c>
      <c r="Y23" s="5">
        <v>7</v>
      </c>
      <c r="Z23" s="5">
        <v>7</v>
      </c>
      <c r="AA23" s="5">
        <v>7</v>
      </c>
      <c r="AB23" s="5">
        <v>7</v>
      </c>
      <c r="AC23" s="5">
        <v>7</v>
      </c>
      <c r="AD23" s="5">
        <v>7</v>
      </c>
      <c r="AE23" s="5">
        <v>6</v>
      </c>
      <c r="AF23" s="5">
        <v>7</v>
      </c>
      <c r="AG23" s="5">
        <v>3</v>
      </c>
      <c r="AH23" s="5">
        <v>7</v>
      </c>
      <c r="AK23" s="5">
        <v>5</v>
      </c>
      <c r="AL23" s="5">
        <v>7</v>
      </c>
      <c r="AM23" s="5">
        <v>6</v>
      </c>
      <c r="AN23" s="5">
        <v>7</v>
      </c>
      <c r="AO23" s="5">
        <v>7</v>
      </c>
      <c r="AP23" s="5">
        <v>7</v>
      </c>
      <c r="AQ23" s="5">
        <v>7</v>
      </c>
      <c r="AR23" s="5">
        <v>7</v>
      </c>
      <c r="AS23" s="5">
        <v>7</v>
      </c>
      <c r="AT23" s="5">
        <v>7</v>
      </c>
      <c r="AU23" t="s">
        <v>242</v>
      </c>
      <c r="AW23" s="5">
        <v>7</v>
      </c>
      <c r="AX23" s="5">
        <v>6</v>
      </c>
      <c r="AY23" s="5">
        <v>7</v>
      </c>
      <c r="AZ23" s="5">
        <v>7</v>
      </c>
      <c r="BA23" s="5">
        <v>1</v>
      </c>
      <c r="BB23" s="5">
        <v>5</v>
      </c>
      <c r="BC23" s="5">
        <v>1</v>
      </c>
      <c r="BD23" s="5">
        <v>1</v>
      </c>
      <c r="BE23" s="5">
        <v>7</v>
      </c>
      <c r="BF23" s="5">
        <v>5</v>
      </c>
      <c r="BG23" s="5">
        <v>7</v>
      </c>
      <c r="BH23" s="5">
        <v>6</v>
      </c>
      <c r="BI23" s="5">
        <v>5</v>
      </c>
      <c r="BJ23" s="5">
        <v>6</v>
      </c>
      <c r="BK23" s="5">
        <v>3</v>
      </c>
      <c r="BN23">
        <v>1</v>
      </c>
      <c r="BO23">
        <v>2</v>
      </c>
      <c r="BP23">
        <v>3</v>
      </c>
      <c r="BQ23">
        <v>4</v>
      </c>
      <c r="BS23" s="7">
        <f t="shared" si="5"/>
        <v>6.9090909090909092</v>
      </c>
      <c r="BT23" s="7">
        <f t="shared" si="6"/>
        <v>6.416666666666667</v>
      </c>
      <c r="BU23" s="7">
        <f t="shared" si="7"/>
        <v>6.7</v>
      </c>
      <c r="BV23" s="7">
        <f t="shared" si="8"/>
        <v>4.9333333333333336</v>
      </c>
      <c r="BW23" s="7">
        <f t="shared" si="9"/>
        <v>6.125</v>
      </c>
      <c r="BY23" s="7">
        <f t="shared" si="10"/>
        <v>0.30151134457776363</v>
      </c>
      <c r="BZ23" s="7">
        <f t="shared" si="11"/>
        <v>1.2401124093721463</v>
      </c>
      <c r="CA23" s="7">
        <f t="shared" si="12"/>
        <v>0.67494855771055284</v>
      </c>
      <c r="CB23" s="7">
        <f t="shared" si="13"/>
        <v>2.3135213317324208</v>
      </c>
      <c r="CC23" s="7">
        <f t="shared" si="14"/>
        <v>1.6583123951776999</v>
      </c>
    </row>
    <row r="24" spans="2:81" x14ac:dyDescent="0.3">
      <c r="B24">
        <v>22</v>
      </c>
      <c r="C24">
        <f>'Raw Data'!E24</f>
        <v>100</v>
      </c>
      <c r="D24" s="4" t="str">
        <f>'Raw Data'!R24</f>
        <v>Ich stimme zu</v>
      </c>
      <c r="E24" t="s">
        <v>266</v>
      </c>
      <c r="G24" s="4" t="s">
        <v>272</v>
      </c>
      <c r="H24" s="4" t="str">
        <f>'Raw Data'!U24</f>
        <v>40-49</v>
      </c>
      <c r="I24" s="4" t="str">
        <f>'Raw Data'!V24</f>
        <v>Andere</v>
      </c>
      <c r="J24" s="5">
        <v>7</v>
      </c>
      <c r="K24" s="5">
        <v>7</v>
      </c>
      <c r="L24" s="5">
        <v>7</v>
      </c>
      <c r="M24" s="5">
        <v>4</v>
      </c>
      <c r="N24" s="5">
        <v>7</v>
      </c>
      <c r="O24" s="5">
        <v>7</v>
      </c>
      <c r="P24" s="5">
        <v>6</v>
      </c>
      <c r="Q24" s="5">
        <v>5</v>
      </c>
      <c r="R24" s="5">
        <v>1</v>
      </c>
      <c r="S24" s="5">
        <v>6</v>
      </c>
      <c r="T24" s="5">
        <v>3</v>
      </c>
      <c r="U24" t="s">
        <v>247</v>
      </c>
      <c r="V24" t="s">
        <v>248</v>
      </c>
      <c r="W24" s="5">
        <v>5</v>
      </c>
      <c r="X24" s="5">
        <v>2</v>
      </c>
      <c r="Y24" s="5">
        <v>5</v>
      </c>
      <c r="Z24" s="5">
        <v>2</v>
      </c>
      <c r="AA24" s="5">
        <v>5</v>
      </c>
      <c r="AB24" s="5">
        <v>2</v>
      </c>
      <c r="AC24" s="5">
        <v>6</v>
      </c>
      <c r="AD24" s="5">
        <v>6</v>
      </c>
      <c r="AE24" s="5">
        <v>6</v>
      </c>
      <c r="AF24" s="5">
        <v>3</v>
      </c>
      <c r="AG24" s="5">
        <v>5</v>
      </c>
      <c r="AH24" s="5">
        <v>3</v>
      </c>
      <c r="AI24" t="s">
        <v>249</v>
      </c>
      <c r="AJ24" t="s">
        <v>250</v>
      </c>
      <c r="AK24" s="5">
        <v>1</v>
      </c>
      <c r="AL24" s="5">
        <v>2</v>
      </c>
      <c r="AM24" s="5">
        <v>2</v>
      </c>
      <c r="AN24" s="5">
        <v>3</v>
      </c>
      <c r="AO24" s="5">
        <v>1</v>
      </c>
      <c r="AP24" s="5">
        <v>3</v>
      </c>
      <c r="AQ24" s="5">
        <v>5</v>
      </c>
      <c r="AR24" s="5">
        <v>2</v>
      </c>
      <c r="AS24" s="5">
        <v>5</v>
      </c>
      <c r="AT24" s="5">
        <v>7</v>
      </c>
      <c r="AU24" t="s">
        <v>251</v>
      </c>
      <c r="AV24" t="s">
        <v>252</v>
      </c>
      <c r="AW24" s="5">
        <v>2</v>
      </c>
      <c r="AX24" s="5">
        <v>1</v>
      </c>
      <c r="AY24" s="5">
        <v>5</v>
      </c>
      <c r="AZ24" s="5">
        <v>2</v>
      </c>
      <c r="BA24" s="5">
        <v>1</v>
      </c>
      <c r="BB24" s="5">
        <v>3</v>
      </c>
      <c r="BC24" s="5">
        <v>1</v>
      </c>
      <c r="BD24" s="5">
        <v>1</v>
      </c>
      <c r="BE24" s="5">
        <v>2</v>
      </c>
      <c r="BF24" s="5">
        <v>1</v>
      </c>
      <c r="BG24" s="5">
        <v>6</v>
      </c>
      <c r="BH24" s="5">
        <v>4</v>
      </c>
      <c r="BI24" s="5">
        <v>5</v>
      </c>
      <c r="BJ24" s="5">
        <v>2</v>
      </c>
      <c r="BK24" s="5">
        <v>1</v>
      </c>
      <c r="BN24">
        <v>1</v>
      </c>
      <c r="BO24">
        <v>3</v>
      </c>
      <c r="BP24">
        <v>2</v>
      </c>
      <c r="BQ24">
        <v>4</v>
      </c>
      <c r="BR24" t="s">
        <v>255</v>
      </c>
      <c r="BS24" s="7">
        <f t="shared" si="5"/>
        <v>5.4545454545454541</v>
      </c>
      <c r="BT24" s="7">
        <f t="shared" si="6"/>
        <v>4.166666666666667</v>
      </c>
      <c r="BU24" s="7">
        <f t="shared" si="7"/>
        <v>3.1</v>
      </c>
      <c r="BV24" s="7">
        <f t="shared" si="8"/>
        <v>2.4666666666666668</v>
      </c>
      <c r="BW24" s="7">
        <f t="shared" si="9"/>
        <v>3.7083333333333335</v>
      </c>
      <c r="BY24" s="7">
        <f t="shared" si="10"/>
        <v>2.0180999164380524</v>
      </c>
      <c r="BZ24" s="7">
        <f t="shared" si="11"/>
        <v>1.6422453217986939</v>
      </c>
      <c r="CA24" s="7">
        <f t="shared" si="12"/>
        <v>1.9692073983655907</v>
      </c>
      <c r="CB24" s="7">
        <f t="shared" si="13"/>
        <v>1.7265434778633235</v>
      </c>
      <c r="CC24" s="7">
        <f t="shared" si="14"/>
        <v>2.1133651025645306</v>
      </c>
    </row>
    <row r="25" spans="2:81" x14ac:dyDescent="0.3">
      <c r="B25">
        <v>23</v>
      </c>
      <c r="C25">
        <f>'Raw Data'!E25</f>
        <v>100</v>
      </c>
      <c r="D25" s="4" t="str">
        <f>'Raw Data'!R25</f>
        <v>Ich stimme zu</v>
      </c>
      <c r="E25" t="s">
        <v>266</v>
      </c>
      <c r="G25" s="4" t="s">
        <v>273</v>
      </c>
      <c r="H25" s="4" t="str">
        <f>'Raw Data'!U25</f>
        <v>20-29</v>
      </c>
      <c r="I25" s="4" t="str">
        <f>'Raw Data'!V25</f>
        <v>Lebensmittelproduktion (z. B. Landwirtschaft)</v>
      </c>
      <c r="J25" s="5">
        <v>6</v>
      </c>
      <c r="K25" s="5">
        <v>5</v>
      </c>
      <c r="L25" s="5">
        <v>5</v>
      </c>
      <c r="M25" s="5">
        <v>5</v>
      </c>
      <c r="N25" s="5">
        <v>7</v>
      </c>
      <c r="O25" s="5">
        <v>6</v>
      </c>
      <c r="P25" s="5">
        <v>7</v>
      </c>
      <c r="Q25" s="5">
        <v>4</v>
      </c>
      <c r="R25" s="5">
        <v>4</v>
      </c>
      <c r="S25" s="5">
        <v>5</v>
      </c>
      <c r="T25" s="5">
        <v>6</v>
      </c>
      <c r="W25" s="5">
        <v>3</v>
      </c>
      <c r="X25" s="5">
        <v>6</v>
      </c>
      <c r="Y25" s="5">
        <v>3</v>
      </c>
      <c r="Z25" s="5">
        <v>2</v>
      </c>
      <c r="AA25" s="5">
        <v>6</v>
      </c>
      <c r="AB25" s="5">
        <v>3</v>
      </c>
      <c r="AC25" s="5">
        <v>5</v>
      </c>
      <c r="AD25" s="5">
        <v>5</v>
      </c>
      <c r="AE25" s="5">
        <v>2</v>
      </c>
      <c r="AF25" s="5">
        <v>1</v>
      </c>
      <c r="AG25" s="5">
        <v>3</v>
      </c>
      <c r="AH25" s="5">
        <v>5</v>
      </c>
      <c r="AK25" s="5">
        <v>3</v>
      </c>
      <c r="AL25" s="5">
        <v>4</v>
      </c>
      <c r="AM25" s="5">
        <v>4</v>
      </c>
      <c r="AN25" s="5">
        <v>7</v>
      </c>
      <c r="AO25" s="5">
        <v>2</v>
      </c>
      <c r="AP25" s="5">
        <v>3</v>
      </c>
      <c r="AQ25" s="5">
        <v>6</v>
      </c>
      <c r="AR25" s="5">
        <v>6</v>
      </c>
      <c r="AS25" s="5">
        <v>5</v>
      </c>
      <c r="AT25" s="5">
        <v>6</v>
      </c>
      <c r="AW25" s="5">
        <v>4</v>
      </c>
      <c r="AX25" s="5">
        <v>1</v>
      </c>
      <c r="AY25" s="5">
        <v>5</v>
      </c>
      <c r="AZ25" s="5">
        <v>5</v>
      </c>
      <c r="BA25" s="5">
        <v>5</v>
      </c>
      <c r="BB25" s="5">
        <v>2</v>
      </c>
      <c r="BC25" s="5">
        <v>1</v>
      </c>
      <c r="BD25" s="5">
        <v>2</v>
      </c>
      <c r="BE25" s="5">
        <v>3</v>
      </c>
      <c r="BF25" s="5">
        <v>2</v>
      </c>
      <c r="BG25" s="5">
        <v>5</v>
      </c>
      <c r="BH25" s="5">
        <v>3</v>
      </c>
      <c r="BI25" s="5">
        <v>3</v>
      </c>
      <c r="BJ25" s="5">
        <v>5</v>
      </c>
      <c r="BK25" s="5">
        <v>3</v>
      </c>
      <c r="BN25">
        <v>2</v>
      </c>
      <c r="BO25">
        <v>3</v>
      </c>
      <c r="BP25">
        <v>1</v>
      </c>
      <c r="BQ25">
        <v>4</v>
      </c>
      <c r="BS25" s="7">
        <f t="shared" si="5"/>
        <v>5.4545454545454541</v>
      </c>
      <c r="BT25" s="7">
        <f t="shared" si="6"/>
        <v>3.6666666666666665</v>
      </c>
      <c r="BU25" s="7">
        <f t="shared" si="7"/>
        <v>4.5999999999999996</v>
      </c>
      <c r="BV25" s="7">
        <f t="shared" si="8"/>
        <v>3.2666666666666666</v>
      </c>
      <c r="BW25" s="7">
        <f t="shared" si="9"/>
        <v>4.145833333333333</v>
      </c>
      <c r="BY25" s="7">
        <f t="shared" si="10"/>
        <v>1.0357254813546275</v>
      </c>
      <c r="BZ25" s="7">
        <f t="shared" si="11"/>
        <v>1.6696942198734435</v>
      </c>
      <c r="CA25" s="7">
        <f t="shared" si="12"/>
        <v>1.6465452046971294</v>
      </c>
      <c r="CB25" s="7">
        <f t="shared" si="13"/>
        <v>1.4864467059144131</v>
      </c>
      <c r="CC25" s="7">
        <f t="shared" si="14"/>
        <v>1.6757289088293859</v>
      </c>
    </row>
    <row r="26" spans="2:81" x14ac:dyDescent="0.3">
      <c r="B26">
        <v>24</v>
      </c>
      <c r="C26">
        <f>'Raw Data'!E26</f>
        <v>100</v>
      </c>
      <c r="D26" s="4" t="str">
        <f>'Raw Data'!R26</f>
        <v>Ich stimme zu</v>
      </c>
      <c r="E26" t="s">
        <v>266</v>
      </c>
      <c r="G26" s="4" t="s">
        <v>274</v>
      </c>
      <c r="H26" s="4" t="str">
        <f>'Raw Data'!U26</f>
        <v>50-59</v>
      </c>
      <c r="I26" s="4" t="str">
        <f>'Raw Data'!V26</f>
        <v>Andere</v>
      </c>
      <c r="J26" s="5">
        <v>7</v>
      </c>
      <c r="K26" s="5">
        <v>7</v>
      </c>
      <c r="L26" s="5">
        <v>7</v>
      </c>
      <c r="M26" s="5">
        <v>7</v>
      </c>
      <c r="N26" s="5">
        <v>7</v>
      </c>
      <c r="O26" s="5">
        <v>7</v>
      </c>
      <c r="P26" s="5">
        <v>7</v>
      </c>
      <c r="Q26" s="5">
        <v>7</v>
      </c>
      <c r="R26" s="5">
        <v>7</v>
      </c>
      <c r="S26" s="5">
        <v>7</v>
      </c>
      <c r="T26" s="5">
        <v>7</v>
      </c>
      <c r="W26" s="5">
        <v>4</v>
      </c>
      <c r="X26" s="5">
        <v>6</v>
      </c>
      <c r="Y26" s="5">
        <v>6</v>
      </c>
      <c r="Z26" s="5">
        <v>5</v>
      </c>
      <c r="AA26" s="5">
        <v>7</v>
      </c>
      <c r="AB26" s="5">
        <v>7</v>
      </c>
      <c r="AC26" s="5">
        <v>4</v>
      </c>
      <c r="AD26" s="5">
        <v>4</v>
      </c>
      <c r="AE26" s="5">
        <v>5</v>
      </c>
      <c r="AF26" s="5">
        <v>7</v>
      </c>
      <c r="AG26" s="5">
        <v>6</v>
      </c>
      <c r="AH26" s="5">
        <v>6</v>
      </c>
      <c r="AK26" s="5">
        <v>3</v>
      </c>
      <c r="AL26" s="5">
        <v>5</v>
      </c>
      <c r="AM26" s="5">
        <v>5</v>
      </c>
      <c r="AN26" s="5">
        <v>6</v>
      </c>
      <c r="AO26" s="5">
        <v>4</v>
      </c>
      <c r="AP26" s="5">
        <v>6</v>
      </c>
      <c r="AQ26" s="5">
        <v>6</v>
      </c>
      <c r="AR26" s="5">
        <v>4</v>
      </c>
      <c r="AS26" s="5">
        <v>5</v>
      </c>
      <c r="AT26" s="5">
        <v>4</v>
      </c>
      <c r="AW26" s="5">
        <v>4</v>
      </c>
      <c r="AX26" s="5">
        <v>2</v>
      </c>
      <c r="AY26" s="5">
        <v>7</v>
      </c>
      <c r="AZ26" s="5">
        <v>7</v>
      </c>
      <c r="BA26" s="5">
        <v>3</v>
      </c>
      <c r="BB26" s="5">
        <v>3</v>
      </c>
      <c r="BC26" s="5">
        <v>1</v>
      </c>
      <c r="BD26" s="5">
        <v>1</v>
      </c>
      <c r="BE26" s="5">
        <v>7</v>
      </c>
      <c r="BF26" s="5">
        <v>5</v>
      </c>
      <c r="BG26" s="5">
        <v>6</v>
      </c>
      <c r="BH26" s="5">
        <v>4</v>
      </c>
      <c r="BI26" s="5">
        <v>1</v>
      </c>
      <c r="BJ26" s="5">
        <v>5</v>
      </c>
      <c r="BK26" s="5">
        <v>5</v>
      </c>
      <c r="BN26">
        <v>2</v>
      </c>
      <c r="BO26">
        <v>3</v>
      </c>
      <c r="BP26">
        <v>1</v>
      </c>
      <c r="BQ26">
        <v>4</v>
      </c>
      <c r="BS26" s="7">
        <f t="shared" si="5"/>
        <v>7</v>
      </c>
      <c r="BT26" s="7">
        <f t="shared" si="6"/>
        <v>5.583333333333333</v>
      </c>
      <c r="BU26" s="7">
        <f t="shared" si="7"/>
        <v>4.8</v>
      </c>
      <c r="BV26" s="7">
        <f t="shared" si="8"/>
        <v>4.0666666666666664</v>
      </c>
      <c r="BW26" s="7">
        <f t="shared" si="9"/>
        <v>5.270833333333333</v>
      </c>
      <c r="BY26" s="7">
        <f t="shared" si="10"/>
        <v>0</v>
      </c>
      <c r="BZ26" s="7">
        <f t="shared" si="11"/>
        <v>1.1645001528813157</v>
      </c>
      <c r="CA26" s="7">
        <f t="shared" si="12"/>
        <v>1.0327955589886442</v>
      </c>
      <c r="CB26" s="7">
        <f t="shared" si="13"/>
        <v>2.1865389045137937</v>
      </c>
      <c r="CC26" s="7">
        <f t="shared" si="14"/>
        <v>1.7833697881870829</v>
      </c>
    </row>
    <row r="27" spans="2:81" x14ac:dyDescent="0.3">
      <c r="B27">
        <v>25</v>
      </c>
      <c r="C27">
        <f>'Raw Data'!E27</f>
        <v>100</v>
      </c>
      <c r="D27" s="4" t="str">
        <f>'Raw Data'!R27</f>
        <v>Ich stimme zu</v>
      </c>
      <c r="E27" t="s">
        <v>266</v>
      </c>
      <c r="G27" s="2" t="s">
        <v>274</v>
      </c>
      <c r="H27" s="4" t="str">
        <f>'Raw Data'!U27</f>
        <v>30-39</v>
      </c>
      <c r="I27" s="4" t="str">
        <f>'Raw Data'!V27</f>
        <v>Andere</v>
      </c>
      <c r="J27" s="5">
        <v>6</v>
      </c>
      <c r="K27" s="5">
        <v>5</v>
      </c>
      <c r="L27" s="5">
        <v>6</v>
      </c>
      <c r="M27" s="5">
        <v>7</v>
      </c>
      <c r="N27" s="5">
        <v>3</v>
      </c>
      <c r="O27" s="5">
        <v>4</v>
      </c>
      <c r="P27" s="5">
        <v>3</v>
      </c>
      <c r="Q27" s="5">
        <v>5</v>
      </c>
      <c r="R27" s="5">
        <v>1</v>
      </c>
      <c r="S27" s="5">
        <v>6</v>
      </c>
      <c r="T27" s="5">
        <v>2</v>
      </c>
      <c r="W27" s="5">
        <v>4</v>
      </c>
      <c r="X27" s="5">
        <v>7</v>
      </c>
      <c r="Y27" s="5">
        <v>7</v>
      </c>
      <c r="Z27" s="5">
        <v>3</v>
      </c>
      <c r="AA27" s="5">
        <v>7</v>
      </c>
      <c r="AB27" s="5">
        <v>7</v>
      </c>
      <c r="AC27" s="5">
        <v>6</v>
      </c>
      <c r="AD27" s="5">
        <v>7</v>
      </c>
      <c r="AE27" s="5">
        <v>3</v>
      </c>
      <c r="AF27" s="5">
        <v>7</v>
      </c>
      <c r="AG27" s="5">
        <v>1</v>
      </c>
      <c r="AH27" s="5">
        <v>5</v>
      </c>
      <c r="AK27" s="5">
        <v>6</v>
      </c>
      <c r="AL27" s="5">
        <v>7</v>
      </c>
      <c r="AM27" s="5">
        <v>6</v>
      </c>
      <c r="AN27" s="5">
        <v>2</v>
      </c>
      <c r="AO27" s="5">
        <v>1</v>
      </c>
      <c r="AP27" s="5">
        <v>4</v>
      </c>
      <c r="AQ27" s="5">
        <v>1</v>
      </c>
      <c r="AR27" s="5">
        <v>5</v>
      </c>
      <c r="AS27" s="5">
        <v>6</v>
      </c>
      <c r="AT27" s="5">
        <v>7</v>
      </c>
      <c r="AW27" s="5">
        <v>7</v>
      </c>
      <c r="AX27" s="5">
        <v>1</v>
      </c>
      <c r="AY27" s="5">
        <v>7</v>
      </c>
      <c r="AZ27" s="5">
        <v>6</v>
      </c>
      <c r="BA27" s="5">
        <v>3</v>
      </c>
      <c r="BB27" s="5">
        <v>5</v>
      </c>
      <c r="BC27" s="5">
        <v>3</v>
      </c>
      <c r="BD27" s="5">
        <v>1</v>
      </c>
      <c r="BE27" s="5">
        <v>7</v>
      </c>
      <c r="BF27" s="5">
        <v>5</v>
      </c>
      <c r="BG27" s="5">
        <v>7</v>
      </c>
      <c r="BH27" s="5">
        <v>7</v>
      </c>
      <c r="BI27" s="5">
        <v>3</v>
      </c>
      <c r="BJ27" s="5">
        <v>6</v>
      </c>
      <c r="BK27" s="5">
        <v>5</v>
      </c>
      <c r="BN27">
        <v>1</v>
      </c>
      <c r="BO27">
        <v>4</v>
      </c>
      <c r="BP27">
        <v>2</v>
      </c>
      <c r="BQ27">
        <v>3</v>
      </c>
      <c r="BS27" s="7">
        <f t="shared" si="5"/>
        <v>4.3636363636363633</v>
      </c>
      <c r="BT27" s="7">
        <f t="shared" si="6"/>
        <v>5.333333333333333</v>
      </c>
      <c r="BU27" s="7">
        <f t="shared" si="7"/>
        <v>4.5</v>
      </c>
      <c r="BV27" s="7">
        <f t="shared" si="8"/>
        <v>4.8666666666666663</v>
      </c>
      <c r="BW27" s="7">
        <f t="shared" si="9"/>
        <v>4.791666666666667</v>
      </c>
      <c r="BY27" s="7">
        <f t="shared" si="10"/>
        <v>1.9116865471476889</v>
      </c>
      <c r="BZ27" s="7">
        <f t="shared" si="11"/>
        <v>2.1033883198882761</v>
      </c>
      <c r="CA27" s="7">
        <f t="shared" si="12"/>
        <v>2.3687784005919825</v>
      </c>
      <c r="CB27" s="7">
        <f t="shared" si="13"/>
        <v>2.1668498091095505</v>
      </c>
      <c r="CC27" s="7">
        <f t="shared" si="14"/>
        <v>2.1032733691197225</v>
      </c>
    </row>
    <row r="28" spans="2:81" x14ac:dyDescent="0.3">
      <c r="B28">
        <v>26</v>
      </c>
      <c r="C28">
        <f>'Raw Data'!E28</f>
        <v>100</v>
      </c>
      <c r="D28" s="4" t="str">
        <f>'Raw Data'!R28</f>
        <v>Ich stimme zu</v>
      </c>
      <c r="E28" t="s">
        <v>266</v>
      </c>
      <c r="G28" s="2" t="s">
        <v>274</v>
      </c>
      <c r="H28" s="4" t="str">
        <f>'Raw Data'!U28</f>
        <v>30-39</v>
      </c>
      <c r="I28" s="4" t="str">
        <f>'Raw Data'!V28</f>
        <v>Dienstleistung (z.B. Beratung, Marketing, etc.)</v>
      </c>
      <c r="J28" s="5">
        <v>3</v>
      </c>
      <c r="K28" s="5">
        <v>3</v>
      </c>
      <c r="L28" s="5">
        <v>4</v>
      </c>
      <c r="M28" s="5">
        <v>5</v>
      </c>
      <c r="N28" s="5">
        <v>5</v>
      </c>
      <c r="O28" s="5">
        <v>3</v>
      </c>
      <c r="P28" s="5">
        <v>3</v>
      </c>
      <c r="Q28" s="5">
        <v>4</v>
      </c>
      <c r="R28" s="5">
        <v>3</v>
      </c>
      <c r="S28" s="5">
        <v>6</v>
      </c>
      <c r="T28" s="5">
        <v>4</v>
      </c>
      <c r="W28" s="5">
        <v>4</v>
      </c>
      <c r="X28" s="5">
        <v>5</v>
      </c>
      <c r="Y28" s="5">
        <v>6</v>
      </c>
      <c r="Z28" s="5">
        <v>4</v>
      </c>
      <c r="AA28" s="5">
        <v>5</v>
      </c>
      <c r="AB28" s="5">
        <v>5</v>
      </c>
      <c r="AC28" s="5">
        <v>6</v>
      </c>
      <c r="AD28" s="5">
        <v>5</v>
      </c>
      <c r="AE28" s="5">
        <v>5</v>
      </c>
      <c r="AF28" s="5">
        <v>6</v>
      </c>
      <c r="AG28" s="5">
        <v>6</v>
      </c>
      <c r="AH28" s="5">
        <v>6</v>
      </c>
      <c r="AK28" s="5">
        <v>7</v>
      </c>
      <c r="AL28" s="5">
        <v>7</v>
      </c>
      <c r="AM28" s="5">
        <v>4</v>
      </c>
      <c r="AN28" s="5">
        <v>3</v>
      </c>
      <c r="AO28" s="5">
        <v>4</v>
      </c>
      <c r="AP28" s="5">
        <v>5</v>
      </c>
      <c r="AQ28" s="5">
        <v>3</v>
      </c>
      <c r="AR28" s="5">
        <v>6</v>
      </c>
      <c r="AS28" s="5">
        <v>3</v>
      </c>
      <c r="AT28" s="5">
        <v>5</v>
      </c>
      <c r="AW28" s="5">
        <v>4</v>
      </c>
      <c r="AX28" s="5">
        <v>1</v>
      </c>
      <c r="AY28" s="5">
        <v>7</v>
      </c>
      <c r="AZ28" s="5">
        <v>7</v>
      </c>
      <c r="BA28" s="5">
        <v>3</v>
      </c>
      <c r="BB28" s="5">
        <v>3</v>
      </c>
      <c r="BC28" s="5">
        <v>3</v>
      </c>
      <c r="BD28" s="5">
        <v>2</v>
      </c>
      <c r="BE28" s="5">
        <v>6</v>
      </c>
      <c r="BF28" s="5">
        <v>4</v>
      </c>
      <c r="BG28" s="5">
        <v>5</v>
      </c>
      <c r="BH28" s="5">
        <v>3</v>
      </c>
      <c r="BI28" s="5">
        <v>2</v>
      </c>
      <c r="BJ28" s="5">
        <v>5</v>
      </c>
      <c r="BK28" s="5">
        <v>3</v>
      </c>
      <c r="BN28">
        <v>3</v>
      </c>
      <c r="BO28">
        <v>4</v>
      </c>
      <c r="BP28">
        <v>1</v>
      </c>
      <c r="BQ28">
        <v>2</v>
      </c>
      <c r="BS28" s="7">
        <f t="shared" si="5"/>
        <v>3.9090909090909092</v>
      </c>
      <c r="BT28" s="7">
        <f t="shared" si="6"/>
        <v>5.25</v>
      </c>
      <c r="BU28" s="7">
        <f t="shared" si="7"/>
        <v>4.7</v>
      </c>
      <c r="BV28" s="7">
        <f t="shared" si="8"/>
        <v>3.8666666666666667</v>
      </c>
      <c r="BW28" s="7">
        <f t="shared" si="9"/>
        <v>4.395833333333333</v>
      </c>
      <c r="BY28" s="7">
        <f t="shared" si="10"/>
        <v>1.0444659357341868</v>
      </c>
      <c r="BZ28" s="7">
        <f t="shared" si="11"/>
        <v>0.75377836144440913</v>
      </c>
      <c r="CA28" s="7">
        <f t="shared" si="12"/>
        <v>1.567021236472421</v>
      </c>
      <c r="CB28" s="7">
        <f t="shared" si="13"/>
        <v>1.8073922282301276</v>
      </c>
      <c r="CC28" s="7">
        <f t="shared" si="14"/>
        <v>1.4693982461108894</v>
      </c>
    </row>
    <row r="29" spans="2:81" x14ac:dyDescent="0.3">
      <c r="B29">
        <v>27</v>
      </c>
      <c r="C29">
        <f>'Raw Data'!E29</f>
        <v>100</v>
      </c>
      <c r="D29" s="4" t="str">
        <f>'Raw Data'!R29</f>
        <v>Ich stimme zu</v>
      </c>
      <c r="E29" t="s">
        <v>266</v>
      </c>
      <c r="G29" s="2" t="s">
        <v>274</v>
      </c>
      <c r="H29" s="4" t="str">
        <f>'Raw Data'!U29</f>
        <v>30-39</v>
      </c>
      <c r="I29" s="4" t="str">
        <f>'Raw Data'!V29</f>
        <v>Andere</v>
      </c>
      <c r="J29" s="5">
        <v>7</v>
      </c>
      <c r="K29" s="5">
        <v>7</v>
      </c>
      <c r="L29" s="5">
        <v>6</v>
      </c>
      <c r="M29" s="5">
        <v>7</v>
      </c>
      <c r="N29" s="5">
        <v>6</v>
      </c>
      <c r="O29" s="5">
        <v>7</v>
      </c>
      <c r="P29" s="5">
        <v>7</v>
      </c>
      <c r="Q29" s="5">
        <v>7</v>
      </c>
      <c r="R29" s="5">
        <v>6</v>
      </c>
      <c r="S29" s="5">
        <v>5</v>
      </c>
      <c r="T29" s="5">
        <v>7</v>
      </c>
      <c r="W29" s="5">
        <v>6</v>
      </c>
      <c r="X29" s="5">
        <v>6</v>
      </c>
      <c r="Y29" s="5">
        <v>5</v>
      </c>
      <c r="Z29" s="5">
        <v>6</v>
      </c>
      <c r="AA29" s="5">
        <v>7</v>
      </c>
      <c r="AB29" s="5">
        <v>7</v>
      </c>
      <c r="AC29" s="5">
        <v>6</v>
      </c>
      <c r="AD29" s="5">
        <v>7</v>
      </c>
      <c r="AE29" s="5">
        <v>6</v>
      </c>
      <c r="AF29" s="5">
        <v>6</v>
      </c>
      <c r="AG29" s="5">
        <v>6</v>
      </c>
      <c r="AH29" s="5">
        <v>6</v>
      </c>
      <c r="AK29" s="5">
        <v>6</v>
      </c>
      <c r="AL29" s="5">
        <v>6</v>
      </c>
      <c r="AM29" s="5">
        <v>7</v>
      </c>
      <c r="AN29" s="5">
        <v>7</v>
      </c>
      <c r="AO29" s="5">
        <v>7</v>
      </c>
      <c r="AP29" s="5">
        <v>7</v>
      </c>
      <c r="AQ29" s="5">
        <v>7</v>
      </c>
      <c r="AR29" s="5">
        <v>5</v>
      </c>
      <c r="AS29" s="5">
        <v>6</v>
      </c>
      <c r="AT29" s="5">
        <v>6</v>
      </c>
      <c r="AW29" s="5">
        <v>6</v>
      </c>
      <c r="AX29" s="5">
        <v>6</v>
      </c>
      <c r="AY29" s="5">
        <v>7</v>
      </c>
      <c r="AZ29" s="5">
        <v>7</v>
      </c>
      <c r="BA29" s="5">
        <v>5</v>
      </c>
      <c r="BB29" s="5">
        <v>6</v>
      </c>
      <c r="BC29" s="5">
        <v>1</v>
      </c>
      <c r="BD29" s="5">
        <v>6</v>
      </c>
      <c r="BE29" s="5">
        <v>5</v>
      </c>
      <c r="BF29" s="5">
        <v>6</v>
      </c>
      <c r="BG29" s="5">
        <v>6</v>
      </c>
      <c r="BH29" s="5">
        <v>5</v>
      </c>
      <c r="BI29" s="5">
        <v>4</v>
      </c>
      <c r="BJ29" s="5">
        <v>6</v>
      </c>
      <c r="BK29" s="5">
        <v>5</v>
      </c>
      <c r="BN29">
        <v>2</v>
      </c>
      <c r="BO29">
        <v>3</v>
      </c>
      <c r="BP29">
        <v>1</v>
      </c>
      <c r="BQ29">
        <v>4</v>
      </c>
      <c r="BS29" s="7">
        <f t="shared" si="5"/>
        <v>6.5454545454545459</v>
      </c>
      <c r="BT29" s="7">
        <f t="shared" si="6"/>
        <v>6.166666666666667</v>
      </c>
      <c r="BU29" s="7">
        <f t="shared" si="7"/>
        <v>6.4</v>
      </c>
      <c r="BV29" s="7">
        <f t="shared" si="8"/>
        <v>5.4</v>
      </c>
      <c r="BW29" s="7">
        <f t="shared" si="9"/>
        <v>6.0625</v>
      </c>
      <c r="BY29" s="7">
        <f t="shared" si="10"/>
        <v>0.68755165095232862</v>
      </c>
      <c r="BZ29" s="7">
        <f t="shared" si="11"/>
        <v>0.57735026918962562</v>
      </c>
      <c r="CA29" s="7">
        <f t="shared" si="12"/>
        <v>0.6992058987800992</v>
      </c>
      <c r="CB29" s="7">
        <f t="shared" si="13"/>
        <v>1.4540583599999404</v>
      </c>
      <c r="CC29" s="7">
        <f t="shared" si="14"/>
        <v>1.0600331187118437</v>
      </c>
    </row>
    <row r="30" spans="2:81" x14ac:dyDescent="0.3">
      <c r="B30">
        <v>28</v>
      </c>
      <c r="C30">
        <f>'Raw Data'!E30</f>
        <v>100</v>
      </c>
      <c r="D30" s="4" t="str">
        <f>'Raw Data'!R30</f>
        <v>Ich stimme zu</v>
      </c>
      <c r="E30" t="s">
        <v>266</v>
      </c>
      <c r="G30" s="2" t="s">
        <v>274</v>
      </c>
      <c r="H30" s="4" t="str">
        <f>'Raw Data'!U30</f>
        <v>30-39</v>
      </c>
      <c r="I30" s="4" t="str">
        <f>'Raw Data'!V30</f>
        <v>Lebensmittelverarbeitung (z.B. Bäckerei)</v>
      </c>
      <c r="J30" s="5">
        <v>7</v>
      </c>
      <c r="K30" s="5">
        <v>6</v>
      </c>
      <c r="L30" s="5">
        <v>7</v>
      </c>
      <c r="M30" s="5">
        <v>7</v>
      </c>
      <c r="N30" s="5">
        <v>7</v>
      </c>
      <c r="O30" s="5">
        <v>6</v>
      </c>
      <c r="P30" s="5">
        <v>6</v>
      </c>
      <c r="Q30" s="5">
        <v>7</v>
      </c>
      <c r="R30" s="5">
        <v>6</v>
      </c>
      <c r="S30" s="5">
        <v>7</v>
      </c>
      <c r="T30" s="5">
        <v>6</v>
      </c>
      <c r="W30" s="5">
        <v>6</v>
      </c>
      <c r="X30" s="5">
        <v>6</v>
      </c>
      <c r="Y30" s="5">
        <v>6</v>
      </c>
      <c r="Z30" s="5">
        <v>7</v>
      </c>
      <c r="AA30" s="5">
        <v>7</v>
      </c>
      <c r="AB30" s="5">
        <v>7</v>
      </c>
      <c r="AC30" s="5">
        <v>7</v>
      </c>
      <c r="AD30" s="5">
        <v>7</v>
      </c>
      <c r="AE30" s="5">
        <v>7</v>
      </c>
      <c r="AF30" s="5">
        <v>4</v>
      </c>
      <c r="AG30" s="5">
        <v>5</v>
      </c>
      <c r="AH30" s="5">
        <v>7</v>
      </c>
      <c r="AK30" s="5">
        <v>3</v>
      </c>
      <c r="AL30" s="5">
        <v>3</v>
      </c>
      <c r="AM30" s="5">
        <v>4</v>
      </c>
      <c r="AN30" s="5">
        <v>7</v>
      </c>
      <c r="AO30" s="5">
        <v>4</v>
      </c>
      <c r="AP30" s="5">
        <v>7</v>
      </c>
      <c r="AQ30" s="5">
        <v>7</v>
      </c>
      <c r="AR30" s="5">
        <v>5</v>
      </c>
      <c r="AS30" s="5">
        <v>5</v>
      </c>
      <c r="AT30" s="5">
        <v>6</v>
      </c>
      <c r="AW30" s="5">
        <v>6</v>
      </c>
      <c r="AX30" s="5">
        <v>1</v>
      </c>
      <c r="AY30" s="5">
        <v>6</v>
      </c>
      <c r="AZ30" s="5">
        <v>7</v>
      </c>
      <c r="BA30" s="5">
        <v>3</v>
      </c>
      <c r="BB30" s="5">
        <v>4</v>
      </c>
      <c r="BC30" s="5">
        <v>6</v>
      </c>
      <c r="BD30" s="5">
        <v>2</v>
      </c>
      <c r="BE30" s="5">
        <v>6</v>
      </c>
      <c r="BF30" s="5">
        <v>4</v>
      </c>
      <c r="BG30" s="5">
        <v>7</v>
      </c>
      <c r="BH30" s="5">
        <v>5</v>
      </c>
      <c r="BI30" s="5">
        <v>6</v>
      </c>
      <c r="BJ30" s="5">
        <v>6</v>
      </c>
      <c r="BK30" s="5">
        <v>3</v>
      </c>
      <c r="BN30">
        <v>1</v>
      </c>
      <c r="BO30">
        <v>2</v>
      </c>
      <c r="BP30">
        <v>3</v>
      </c>
      <c r="BQ30">
        <v>4</v>
      </c>
      <c r="BS30" s="7">
        <f t="shared" si="5"/>
        <v>6.5454545454545459</v>
      </c>
      <c r="BT30" s="7">
        <f t="shared" si="6"/>
        <v>6.333333333333333</v>
      </c>
      <c r="BU30" s="7">
        <f t="shared" si="7"/>
        <v>5.0999999999999996</v>
      </c>
      <c r="BV30" s="7">
        <f t="shared" si="8"/>
        <v>4.8</v>
      </c>
      <c r="BW30" s="7">
        <f t="shared" si="9"/>
        <v>5.645833333333333</v>
      </c>
      <c r="BY30" s="7">
        <f t="shared" si="10"/>
        <v>0.52223296786709339</v>
      </c>
      <c r="BZ30" s="7">
        <f t="shared" si="11"/>
        <v>0.98473192783466268</v>
      </c>
      <c r="CA30" s="7">
        <f t="shared" si="12"/>
        <v>1.5951314818673858</v>
      </c>
      <c r="CB30" s="7">
        <f t="shared" si="13"/>
        <v>1.859339360402736</v>
      </c>
      <c r="CC30" s="7">
        <f t="shared" si="14"/>
        <v>1.5504231863390041</v>
      </c>
    </row>
    <row r="31" spans="2:81" x14ac:dyDescent="0.3">
      <c r="B31">
        <v>29</v>
      </c>
      <c r="C31">
        <f>'Raw Data'!E31</f>
        <v>100</v>
      </c>
      <c r="D31" s="4" t="str">
        <f>'Raw Data'!R31</f>
        <v>Ich stimme zu</v>
      </c>
      <c r="E31" t="s">
        <v>266</v>
      </c>
      <c r="G31" s="2" t="s">
        <v>273</v>
      </c>
      <c r="H31" s="4" t="str">
        <f>'Raw Data'!U31</f>
        <v>40-49</v>
      </c>
      <c r="I31" s="4" t="str">
        <f>'Raw Data'!V31</f>
        <v>Andere</v>
      </c>
      <c r="J31" s="5">
        <v>7</v>
      </c>
      <c r="K31" s="5">
        <v>7</v>
      </c>
      <c r="L31" s="5">
        <v>7</v>
      </c>
      <c r="M31" s="5">
        <v>5</v>
      </c>
      <c r="N31" s="5">
        <v>7</v>
      </c>
      <c r="O31" s="5">
        <v>5</v>
      </c>
      <c r="P31" s="5">
        <v>7</v>
      </c>
      <c r="Q31" s="5">
        <v>7</v>
      </c>
      <c r="R31" s="5">
        <v>7</v>
      </c>
      <c r="S31" s="5">
        <v>1</v>
      </c>
      <c r="T31" s="5">
        <v>6</v>
      </c>
      <c r="W31" s="5">
        <v>6</v>
      </c>
      <c r="X31" s="5">
        <v>7</v>
      </c>
      <c r="Y31" s="5">
        <v>7</v>
      </c>
      <c r="Z31" s="5">
        <v>7</v>
      </c>
      <c r="AA31" s="5">
        <v>7</v>
      </c>
      <c r="AB31" s="5">
        <v>7</v>
      </c>
      <c r="AC31" s="5">
        <v>7</v>
      </c>
      <c r="AD31" s="5">
        <v>7</v>
      </c>
      <c r="AE31" s="5">
        <v>7</v>
      </c>
      <c r="AF31" s="5">
        <v>7</v>
      </c>
      <c r="AG31" s="5">
        <v>7</v>
      </c>
      <c r="AH31" s="5">
        <v>7</v>
      </c>
      <c r="AK31" s="5">
        <v>5</v>
      </c>
      <c r="AL31" s="5">
        <v>7</v>
      </c>
      <c r="AM31" s="5">
        <v>5</v>
      </c>
      <c r="AN31" s="5">
        <v>6</v>
      </c>
      <c r="AO31" s="5">
        <v>5</v>
      </c>
      <c r="AP31" s="5">
        <v>6</v>
      </c>
      <c r="AQ31" s="5">
        <v>5</v>
      </c>
      <c r="AR31" s="5">
        <v>5</v>
      </c>
      <c r="AS31" s="5">
        <v>5</v>
      </c>
      <c r="AT31" s="5">
        <v>3</v>
      </c>
      <c r="AW31" s="5">
        <v>7</v>
      </c>
      <c r="AX31" s="5">
        <v>2</v>
      </c>
      <c r="AY31" s="5">
        <v>6</v>
      </c>
      <c r="AZ31" s="5">
        <v>7</v>
      </c>
      <c r="BA31" s="5">
        <v>4</v>
      </c>
      <c r="BB31" s="5">
        <v>5</v>
      </c>
      <c r="BC31" s="5">
        <v>3</v>
      </c>
      <c r="BD31" s="5">
        <v>7</v>
      </c>
      <c r="BE31" s="5">
        <v>6</v>
      </c>
      <c r="BF31" s="5">
        <v>7</v>
      </c>
      <c r="BG31" s="5">
        <v>7</v>
      </c>
      <c r="BH31" s="5">
        <v>6</v>
      </c>
      <c r="BI31" s="5">
        <v>7</v>
      </c>
      <c r="BJ31" s="5">
        <v>7</v>
      </c>
      <c r="BK31" s="5">
        <v>7</v>
      </c>
      <c r="BN31">
        <v>1</v>
      </c>
      <c r="BO31">
        <v>2</v>
      </c>
      <c r="BP31">
        <v>3</v>
      </c>
      <c r="BQ31">
        <v>4</v>
      </c>
      <c r="BS31" s="7">
        <f t="shared" si="5"/>
        <v>6</v>
      </c>
      <c r="BT31" s="7">
        <f t="shared" si="6"/>
        <v>6.916666666666667</v>
      </c>
      <c r="BU31" s="7">
        <f t="shared" si="7"/>
        <v>5.2</v>
      </c>
      <c r="BV31" s="7">
        <f t="shared" si="8"/>
        <v>5.8666666666666663</v>
      </c>
      <c r="BW31" s="7">
        <f t="shared" si="9"/>
        <v>6.020833333333333</v>
      </c>
      <c r="BY31" s="7">
        <f t="shared" si="10"/>
        <v>1.8439088914585775</v>
      </c>
      <c r="BZ31" s="7">
        <f t="shared" si="11"/>
        <v>0.28867513459481292</v>
      </c>
      <c r="CA31" s="7">
        <f t="shared" si="12"/>
        <v>1.0327955589886457</v>
      </c>
      <c r="CB31" s="7">
        <f t="shared" si="13"/>
        <v>1.6417180315870616</v>
      </c>
      <c r="CC31" s="7">
        <f t="shared" si="14"/>
        <v>1.4511856243472294</v>
      </c>
    </row>
    <row r="32" spans="2:81" x14ac:dyDescent="0.3">
      <c r="B32">
        <v>30</v>
      </c>
      <c r="C32">
        <f>'Raw Data'!E32</f>
        <v>100</v>
      </c>
      <c r="D32" s="4" t="str">
        <f>'Raw Data'!R32</f>
        <v>Ich stimme zu</v>
      </c>
      <c r="E32" t="s">
        <v>266</v>
      </c>
      <c r="G32" s="2" t="s">
        <v>274</v>
      </c>
      <c r="H32" s="4" t="str">
        <f>'Raw Data'!U32</f>
        <v>30-39</v>
      </c>
      <c r="I32" s="4" t="str">
        <f>'Raw Data'!V32</f>
        <v>Dienstleistung (z.B. Beratung, Marketing, etc.)</v>
      </c>
      <c r="J32" s="5">
        <v>4</v>
      </c>
      <c r="K32" s="5">
        <v>5</v>
      </c>
      <c r="L32" s="5">
        <v>6</v>
      </c>
      <c r="M32" s="5">
        <v>4</v>
      </c>
      <c r="N32" s="5">
        <v>4</v>
      </c>
      <c r="O32" s="5">
        <v>5</v>
      </c>
      <c r="P32" s="5">
        <v>5</v>
      </c>
      <c r="Q32" s="5">
        <v>5</v>
      </c>
      <c r="R32" s="5">
        <v>3</v>
      </c>
      <c r="S32" s="5">
        <v>3</v>
      </c>
      <c r="T32" s="5">
        <v>4</v>
      </c>
      <c r="W32" s="5">
        <v>6</v>
      </c>
      <c r="X32" s="5">
        <v>7</v>
      </c>
      <c r="Y32" s="5">
        <v>7</v>
      </c>
      <c r="Z32" s="5">
        <v>6</v>
      </c>
      <c r="AA32" s="5">
        <v>4</v>
      </c>
      <c r="AB32" s="5">
        <v>5</v>
      </c>
      <c r="AC32" s="5">
        <v>6</v>
      </c>
      <c r="AD32" s="5">
        <v>6</v>
      </c>
      <c r="AE32" s="5">
        <v>4</v>
      </c>
      <c r="AF32" s="5">
        <v>6</v>
      </c>
      <c r="AG32" s="5">
        <v>6</v>
      </c>
      <c r="AH32" s="5">
        <v>4</v>
      </c>
      <c r="AK32" s="5">
        <v>2</v>
      </c>
      <c r="AL32" s="5">
        <v>6</v>
      </c>
      <c r="AM32" s="5">
        <v>5</v>
      </c>
      <c r="AN32" s="5">
        <v>6</v>
      </c>
      <c r="AO32" s="5">
        <v>2</v>
      </c>
      <c r="AP32" s="5">
        <v>6</v>
      </c>
      <c r="AQ32" s="5">
        <v>4</v>
      </c>
      <c r="AR32" s="5">
        <v>7</v>
      </c>
      <c r="AS32" s="5">
        <v>2</v>
      </c>
      <c r="AT32" s="5">
        <v>6</v>
      </c>
      <c r="AW32" s="5">
        <v>3</v>
      </c>
      <c r="AX32" s="5">
        <v>1</v>
      </c>
      <c r="AY32" s="5">
        <v>7</v>
      </c>
      <c r="AZ32" s="5">
        <v>6</v>
      </c>
      <c r="BA32" s="5">
        <v>5</v>
      </c>
      <c r="BB32" s="5">
        <v>6</v>
      </c>
      <c r="BC32" s="5">
        <v>2</v>
      </c>
      <c r="BD32" s="5">
        <v>2</v>
      </c>
      <c r="BE32" s="5">
        <v>6</v>
      </c>
      <c r="BF32" s="5">
        <v>3</v>
      </c>
      <c r="BG32" s="5">
        <v>7</v>
      </c>
      <c r="BH32" s="5">
        <v>7</v>
      </c>
      <c r="BI32" s="5">
        <v>4</v>
      </c>
      <c r="BJ32" s="5">
        <v>7</v>
      </c>
      <c r="BK32" s="5">
        <v>6</v>
      </c>
      <c r="BN32">
        <v>1</v>
      </c>
      <c r="BO32">
        <v>4</v>
      </c>
      <c r="BP32">
        <v>3</v>
      </c>
      <c r="BQ32">
        <v>2</v>
      </c>
      <c r="BS32" s="7">
        <f t="shared" si="5"/>
        <v>4.3636363636363633</v>
      </c>
      <c r="BT32" s="7">
        <f t="shared" si="6"/>
        <v>5.583333333333333</v>
      </c>
      <c r="BU32" s="7">
        <f t="shared" si="7"/>
        <v>4.5999999999999996</v>
      </c>
      <c r="BV32" s="7">
        <f t="shared" si="8"/>
        <v>4.8</v>
      </c>
      <c r="BW32" s="7">
        <f t="shared" si="9"/>
        <v>4.854166666666667</v>
      </c>
      <c r="BY32" s="7">
        <f t="shared" si="10"/>
        <v>0.92441627773717472</v>
      </c>
      <c r="BZ32" s="7">
        <f t="shared" si="11"/>
        <v>1.0836246694508325</v>
      </c>
      <c r="CA32" s="7">
        <f t="shared" si="12"/>
        <v>1.9550504398153574</v>
      </c>
      <c r="CB32" s="7">
        <f t="shared" si="13"/>
        <v>2.1111946516469899</v>
      </c>
      <c r="CC32" s="7">
        <f t="shared" si="14"/>
        <v>1.6501396889075188</v>
      </c>
    </row>
    <row r="33" spans="2:81" x14ac:dyDescent="0.3">
      <c r="B33">
        <v>31</v>
      </c>
      <c r="C33">
        <f>'Raw Data'!E33</f>
        <v>100</v>
      </c>
      <c r="D33" s="4" t="str">
        <f>'Raw Data'!R33</f>
        <v>Ich stimme zu</v>
      </c>
      <c r="E33" t="s">
        <v>266</v>
      </c>
      <c r="G33" s="2" t="s">
        <v>274</v>
      </c>
      <c r="H33" s="4" t="str">
        <f>'Raw Data'!U33</f>
        <v>20-29</v>
      </c>
      <c r="I33" s="4" t="str">
        <f>'Raw Data'!V33</f>
        <v>Dienstleistung (z.B. Beratung, Marketing, etc.)</v>
      </c>
      <c r="J33" s="5">
        <v>4</v>
      </c>
      <c r="K33" s="5">
        <v>2</v>
      </c>
      <c r="L33" s="5">
        <v>7</v>
      </c>
      <c r="M33" s="5">
        <v>2</v>
      </c>
      <c r="N33" s="5">
        <v>3</v>
      </c>
      <c r="O33" s="5">
        <v>6</v>
      </c>
      <c r="P33" s="5">
        <v>5</v>
      </c>
      <c r="Q33" s="5">
        <v>5</v>
      </c>
      <c r="R33" s="5">
        <v>2</v>
      </c>
      <c r="S33" s="5">
        <v>6</v>
      </c>
      <c r="T33" s="5">
        <v>3</v>
      </c>
      <c r="W33" s="5">
        <v>7</v>
      </c>
      <c r="X33" s="5">
        <v>2</v>
      </c>
      <c r="Y33" s="5">
        <v>7</v>
      </c>
      <c r="Z33" s="5">
        <v>7</v>
      </c>
      <c r="AA33" s="5">
        <v>7</v>
      </c>
      <c r="AB33" s="5">
        <v>7</v>
      </c>
      <c r="AC33" s="5">
        <v>6</v>
      </c>
      <c r="AD33" s="5">
        <v>3</v>
      </c>
      <c r="AE33" s="5">
        <v>2</v>
      </c>
      <c r="AF33" s="5">
        <v>6</v>
      </c>
      <c r="AG33" s="5">
        <v>3</v>
      </c>
      <c r="AH33" s="5">
        <v>7</v>
      </c>
      <c r="AK33" s="5">
        <v>6</v>
      </c>
      <c r="AL33" s="5">
        <v>5</v>
      </c>
      <c r="AM33" s="5">
        <v>5</v>
      </c>
      <c r="AN33" s="5">
        <v>1</v>
      </c>
      <c r="AO33" s="5">
        <v>3</v>
      </c>
      <c r="AP33" s="5">
        <v>2</v>
      </c>
      <c r="AQ33" s="5">
        <v>2</v>
      </c>
      <c r="AR33" s="5">
        <v>6</v>
      </c>
      <c r="AS33" s="5">
        <v>3</v>
      </c>
      <c r="AT33" s="5">
        <v>7</v>
      </c>
      <c r="AW33" s="5">
        <v>7</v>
      </c>
      <c r="AX33" s="5">
        <v>5</v>
      </c>
      <c r="AY33" s="5">
        <v>7</v>
      </c>
      <c r="AZ33" s="5">
        <v>7</v>
      </c>
      <c r="BA33" s="5">
        <v>7</v>
      </c>
      <c r="BB33" s="5">
        <v>7</v>
      </c>
      <c r="BC33" s="5">
        <v>7</v>
      </c>
      <c r="BD33" s="5">
        <v>7</v>
      </c>
      <c r="BE33" s="5">
        <v>3</v>
      </c>
      <c r="BF33" s="5">
        <v>3</v>
      </c>
      <c r="BG33" s="5">
        <v>7</v>
      </c>
      <c r="BH33" s="5">
        <v>7</v>
      </c>
      <c r="BI33" s="5">
        <v>6</v>
      </c>
      <c r="BJ33" s="5">
        <v>7</v>
      </c>
      <c r="BK33" s="5">
        <v>1</v>
      </c>
      <c r="BN33">
        <v>3</v>
      </c>
      <c r="BO33">
        <v>2</v>
      </c>
      <c r="BP33">
        <v>4</v>
      </c>
      <c r="BQ33">
        <v>1</v>
      </c>
      <c r="BS33" s="7">
        <f t="shared" si="5"/>
        <v>4.0909090909090908</v>
      </c>
      <c r="BT33" s="7">
        <f t="shared" si="6"/>
        <v>5.333333333333333</v>
      </c>
      <c r="BU33" s="7">
        <f t="shared" si="7"/>
        <v>4</v>
      </c>
      <c r="BV33" s="7">
        <f t="shared" si="8"/>
        <v>5.8666666666666663</v>
      </c>
      <c r="BW33" s="7">
        <f t="shared" si="9"/>
        <v>4.9375</v>
      </c>
      <c r="BY33" s="7">
        <f t="shared" si="10"/>
        <v>1.8140862964338522</v>
      </c>
      <c r="BZ33" s="7">
        <f t="shared" si="11"/>
        <v>2.1461734799546397</v>
      </c>
      <c r="CA33" s="7">
        <f t="shared" si="12"/>
        <v>2.0548046676563256</v>
      </c>
      <c r="CB33" s="7">
        <f t="shared" si="13"/>
        <v>1.9591057240729095</v>
      </c>
      <c r="CC33" s="7">
        <f t="shared" si="14"/>
        <v>2.0976810905013203</v>
      </c>
    </row>
    <row r="34" spans="2:81" x14ac:dyDescent="0.3">
      <c r="B34">
        <v>32</v>
      </c>
      <c r="C34">
        <f>'Raw Data'!E34</f>
        <v>100</v>
      </c>
      <c r="D34" s="4" t="str">
        <f>'Raw Data'!R34</f>
        <v>Ich stimme zu</v>
      </c>
      <c r="E34" t="s">
        <v>266</v>
      </c>
      <c r="G34" s="2" t="s">
        <v>273</v>
      </c>
      <c r="H34" s="4" t="str">
        <f>'Raw Data'!U34</f>
        <v>30-39</v>
      </c>
      <c r="I34" s="4" t="str">
        <f>'Raw Data'!V34</f>
        <v>Lebensmittelproduktion (z. B. Landwirtschaft)</v>
      </c>
      <c r="J34" s="5">
        <v>7</v>
      </c>
      <c r="K34" s="5">
        <v>7</v>
      </c>
      <c r="L34" s="5">
        <v>7</v>
      </c>
      <c r="M34" s="5">
        <v>7</v>
      </c>
      <c r="N34" s="5">
        <v>7</v>
      </c>
      <c r="O34" s="5">
        <v>7</v>
      </c>
      <c r="P34" s="5">
        <v>7</v>
      </c>
      <c r="Q34" s="5">
        <v>7</v>
      </c>
      <c r="R34" s="5">
        <v>7</v>
      </c>
      <c r="S34" s="5">
        <v>7</v>
      </c>
      <c r="T34" s="5">
        <v>7</v>
      </c>
      <c r="W34" s="5">
        <v>7</v>
      </c>
      <c r="X34" s="5">
        <v>7</v>
      </c>
      <c r="Y34" s="5">
        <v>7</v>
      </c>
      <c r="Z34" s="5">
        <v>7</v>
      </c>
      <c r="AA34" s="5">
        <v>7</v>
      </c>
      <c r="AB34" s="5">
        <v>7</v>
      </c>
      <c r="AC34" s="5">
        <v>7</v>
      </c>
      <c r="AD34" s="5">
        <v>7</v>
      </c>
      <c r="AE34" s="5">
        <v>7</v>
      </c>
      <c r="AF34" s="5">
        <v>7</v>
      </c>
      <c r="AG34" s="5">
        <v>7</v>
      </c>
      <c r="AH34" s="5">
        <v>7</v>
      </c>
      <c r="AK34" s="5">
        <v>6</v>
      </c>
      <c r="AL34" s="5">
        <v>6</v>
      </c>
      <c r="AM34" s="5">
        <v>6</v>
      </c>
      <c r="AN34" s="5">
        <v>7</v>
      </c>
      <c r="AO34" s="5">
        <v>6</v>
      </c>
      <c r="AP34" s="5">
        <v>7</v>
      </c>
      <c r="AQ34" s="5">
        <v>7</v>
      </c>
      <c r="AR34" s="5">
        <v>7</v>
      </c>
      <c r="AS34" s="5">
        <v>7</v>
      </c>
      <c r="AT34" s="5">
        <v>7</v>
      </c>
      <c r="AW34" s="5">
        <v>7</v>
      </c>
      <c r="AX34" s="5">
        <v>3</v>
      </c>
      <c r="AY34" s="5">
        <v>5</v>
      </c>
      <c r="AZ34" s="5">
        <v>1</v>
      </c>
      <c r="BA34" s="5">
        <v>1</v>
      </c>
      <c r="BB34" s="5">
        <v>2</v>
      </c>
      <c r="BC34" s="5">
        <v>1</v>
      </c>
      <c r="BD34" s="5">
        <v>1</v>
      </c>
      <c r="BE34" s="5">
        <v>6</v>
      </c>
      <c r="BF34" s="5">
        <v>3</v>
      </c>
      <c r="BG34" s="5">
        <v>7</v>
      </c>
      <c r="BH34" s="5">
        <v>7</v>
      </c>
      <c r="BI34" s="5">
        <v>1</v>
      </c>
      <c r="BJ34" s="5">
        <v>4</v>
      </c>
      <c r="BK34" s="5">
        <v>4</v>
      </c>
      <c r="BN34">
        <v>1</v>
      </c>
      <c r="BO34">
        <v>4</v>
      </c>
      <c r="BP34">
        <v>2</v>
      </c>
      <c r="BQ34">
        <v>3</v>
      </c>
      <c r="BS34" s="7">
        <f t="shared" si="5"/>
        <v>7</v>
      </c>
      <c r="BT34" s="7">
        <f t="shared" si="6"/>
        <v>7</v>
      </c>
      <c r="BU34" s="7">
        <f t="shared" si="7"/>
        <v>6.6</v>
      </c>
      <c r="BV34" s="7">
        <f t="shared" si="8"/>
        <v>3.5333333333333332</v>
      </c>
      <c r="BW34" s="7">
        <f t="shared" si="9"/>
        <v>5.833333333333333</v>
      </c>
      <c r="BY34" s="7">
        <f t="shared" si="10"/>
        <v>0</v>
      </c>
      <c r="BZ34" s="7">
        <f t="shared" si="11"/>
        <v>0</v>
      </c>
      <c r="CA34" s="7">
        <f t="shared" si="12"/>
        <v>0.5163977794943222</v>
      </c>
      <c r="CB34" s="7">
        <f t="shared" si="13"/>
        <v>2.3864697976798479</v>
      </c>
      <c r="CC34" s="7">
        <f t="shared" si="14"/>
        <v>2.0559548522790889</v>
      </c>
    </row>
    <row r="35" spans="2:81" x14ac:dyDescent="0.3">
      <c r="B35">
        <v>33</v>
      </c>
      <c r="C35">
        <f>'Raw Data'!E35</f>
        <v>100</v>
      </c>
      <c r="D35" s="4" t="str">
        <f>'Raw Data'!R35</f>
        <v>Ich stimme zu</v>
      </c>
      <c r="E35" t="s">
        <v>266</v>
      </c>
      <c r="G35" s="2" t="s">
        <v>274</v>
      </c>
      <c r="H35" s="4" t="str">
        <f>'Raw Data'!U35</f>
        <v>30-39</v>
      </c>
      <c r="I35" s="4" t="str">
        <f>'Raw Data'!V35</f>
        <v>Lebensmittelproduktion (z. B. Landwirtschaft)</v>
      </c>
      <c r="J35" s="5">
        <v>5</v>
      </c>
      <c r="K35" s="5">
        <v>7</v>
      </c>
      <c r="L35" s="5">
        <v>6</v>
      </c>
      <c r="M35" s="5">
        <v>6</v>
      </c>
      <c r="N35" s="5">
        <v>7</v>
      </c>
      <c r="O35" s="5">
        <v>7</v>
      </c>
      <c r="P35" s="5">
        <v>5</v>
      </c>
      <c r="Q35" s="5">
        <v>7</v>
      </c>
      <c r="R35" s="5">
        <v>6</v>
      </c>
      <c r="S35" s="5">
        <v>4</v>
      </c>
      <c r="T35" s="5">
        <v>6</v>
      </c>
      <c r="W35" s="5">
        <v>7</v>
      </c>
      <c r="X35" s="5">
        <v>7</v>
      </c>
      <c r="Y35" s="5">
        <v>7</v>
      </c>
      <c r="Z35" s="5">
        <v>7</v>
      </c>
      <c r="AA35" s="5">
        <v>7</v>
      </c>
      <c r="AB35" s="5">
        <v>7</v>
      </c>
      <c r="AC35" s="5">
        <v>7</v>
      </c>
      <c r="AD35" s="5">
        <v>7</v>
      </c>
      <c r="AE35" s="5">
        <v>5</v>
      </c>
      <c r="AF35" s="5">
        <v>4</v>
      </c>
      <c r="AG35" s="5">
        <v>6</v>
      </c>
      <c r="AH35" s="5">
        <v>7</v>
      </c>
      <c r="AK35" s="5">
        <v>6</v>
      </c>
      <c r="AL35" s="5">
        <v>6</v>
      </c>
      <c r="AM35" s="5">
        <v>5</v>
      </c>
      <c r="AN35" s="5">
        <v>6</v>
      </c>
      <c r="AO35" s="5">
        <v>7</v>
      </c>
      <c r="AP35" s="5">
        <v>6</v>
      </c>
      <c r="AQ35" s="5">
        <v>3</v>
      </c>
      <c r="AR35" s="5">
        <v>3</v>
      </c>
      <c r="AS35" s="5">
        <v>3</v>
      </c>
      <c r="AT35" s="5">
        <v>4</v>
      </c>
      <c r="AW35" s="5">
        <v>7</v>
      </c>
      <c r="AX35" s="5">
        <v>5</v>
      </c>
      <c r="AY35" s="5">
        <v>7</v>
      </c>
      <c r="AZ35" s="5">
        <v>6</v>
      </c>
      <c r="BA35" s="5">
        <v>6</v>
      </c>
      <c r="BB35" s="5">
        <v>4</v>
      </c>
      <c r="BC35" s="5">
        <v>6</v>
      </c>
      <c r="BD35" s="5">
        <v>5</v>
      </c>
      <c r="BE35" s="5">
        <v>6</v>
      </c>
      <c r="BF35" s="5">
        <v>5</v>
      </c>
      <c r="BG35" s="5">
        <v>6</v>
      </c>
      <c r="BH35" s="5">
        <v>7</v>
      </c>
      <c r="BI35" s="5">
        <v>5</v>
      </c>
      <c r="BJ35" s="5">
        <v>5</v>
      </c>
      <c r="BK35" s="5">
        <v>4</v>
      </c>
      <c r="BN35">
        <v>4</v>
      </c>
      <c r="BO35">
        <v>3</v>
      </c>
      <c r="BP35">
        <v>1</v>
      </c>
      <c r="BQ35">
        <v>2</v>
      </c>
      <c r="BS35" s="7">
        <f t="shared" si="5"/>
        <v>6</v>
      </c>
      <c r="BT35" s="7">
        <f t="shared" si="6"/>
        <v>6.5</v>
      </c>
      <c r="BU35" s="7">
        <f t="shared" si="7"/>
        <v>4.9000000000000004</v>
      </c>
      <c r="BV35" s="7">
        <f t="shared" si="8"/>
        <v>5.6</v>
      </c>
      <c r="BW35" s="7">
        <f t="shared" si="9"/>
        <v>5.770833333333333</v>
      </c>
      <c r="BY35" s="7">
        <f t="shared" si="10"/>
        <v>1</v>
      </c>
      <c r="BZ35" s="7">
        <f t="shared" si="11"/>
        <v>1</v>
      </c>
      <c r="CA35" s="7">
        <f t="shared" si="12"/>
        <v>1.5238839267549951</v>
      </c>
      <c r="CB35" s="7">
        <f t="shared" si="13"/>
        <v>0.98561076060916308</v>
      </c>
      <c r="CC35" s="7">
        <f t="shared" si="14"/>
        <v>1.2245638968990773</v>
      </c>
    </row>
    <row r="36" spans="2:81" x14ac:dyDescent="0.3">
      <c r="B36">
        <v>34</v>
      </c>
      <c r="C36">
        <f>'Raw Data'!E36</f>
        <v>100</v>
      </c>
      <c r="D36" s="4" t="str">
        <f>'Raw Data'!R36</f>
        <v>Ich stimme zu</v>
      </c>
      <c r="E36" t="s">
        <v>266</v>
      </c>
      <c r="G36" s="2" t="s">
        <v>274</v>
      </c>
      <c r="H36" s="4" t="str">
        <f>'Raw Data'!U36</f>
        <v>40-49</v>
      </c>
      <c r="I36" s="4" t="str">
        <f>'Raw Data'!V36</f>
        <v>Dienstleistung (z.B. Beratung, Marketing, etc.)</v>
      </c>
      <c r="J36" s="5">
        <v>7</v>
      </c>
      <c r="K36" s="5">
        <v>7</v>
      </c>
      <c r="L36" s="5">
        <v>7</v>
      </c>
      <c r="M36" s="5">
        <v>7</v>
      </c>
      <c r="N36" s="5">
        <v>7</v>
      </c>
      <c r="O36" s="5">
        <v>7</v>
      </c>
      <c r="P36" s="5">
        <v>7</v>
      </c>
      <c r="Q36" s="5">
        <v>7</v>
      </c>
      <c r="R36" s="5">
        <v>7</v>
      </c>
      <c r="S36" s="5">
        <v>7</v>
      </c>
      <c r="T36" s="5">
        <v>7</v>
      </c>
      <c r="W36" s="5">
        <v>7</v>
      </c>
      <c r="X36" s="5">
        <v>7</v>
      </c>
      <c r="Y36" s="5">
        <v>7</v>
      </c>
      <c r="Z36" s="5">
        <v>7</v>
      </c>
      <c r="AA36" s="5">
        <v>7</v>
      </c>
      <c r="AB36" s="5">
        <v>6</v>
      </c>
      <c r="AC36" s="5">
        <v>7</v>
      </c>
      <c r="AD36" s="5">
        <v>7</v>
      </c>
      <c r="AE36" s="5">
        <v>6</v>
      </c>
      <c r="AF36" s="5">
        <v>4</v>
      </c>
      <c r="AG36" s="5">
        <v>6</v>
      </c>
      <c r="AH36" s="5">
        <v>6</v>
      </c>
      <c r="AK36" s="5">
        <v>5</v>
      </c>
      <c r="AL36" s="5">
        <v>5</v>
      </c>
      <c r="AM36" s="5">
        <v>6</v>
      </c>
      <c r="AN36" s="5">
        <v>4</v>
      </c>
      <c r="AO36" s="5">
        <v>4</v>
      </c>
      <c r="AP36" s="5">
        <v>7</v>
      </c>
      <c r="AQ36" s="5">
        <v>6</v>
      </c>
      <c r="AR36" s="5">
        <v>6</v>
      </c>
      <c r="AS36" s="5">
        <v>5</v>
      </c>
      <c r="AT36" s="5">
        <v>6</v>
      </c>
      <c r="AW36" s="5">
        <v>6</v>
      </c>
      <c r="AX36" s="5">
        <v>1</v>
      </c>
      <c r="AY36" s="5">
        <v>6</v>
      </c>
      <c r="AZ36" s="5">
        <v>4</v>
      </c>
      <c r="BA36" s="5">
        <v>4</v>
      </c>
      <c r="BB36" s="5">
        <v>4</v>
      </c>
      <c r="BC36" s="5">
        <v>4</v>
      </c>
      <c r="BD36" s="5">
        <v>1</v>
      </c>
      <c r="BE36" s="5">
        <v>5</v>
      </c>
      <c r="BF36" s="5">
        <v>4</v>
      </c>
      <c r="BG36" s="5">
        <v>6</v>
      </c>
      <c r="BH36" s="5">
        <v>4</v>
      </c>
      <c r="BI36" s="5">
        <v>5</v>
      </c>
      <c r="BJ36" s="5">
        <v>3</v>
      </c>
      <c r="BK36" s="5">
        <v>5</v>
      </c>
      <c r="BN36">
        <v>1</v>
      </c>
      <c r="BO36">
        <v>2</v>
      </c>
      <c r="BP36">
        <v>3</v>
      </c>
      <c r="BQ36">
        <v>4</v>
      </c>
      <c r="BS36" s="7">
        <f t="shared" si="5"/>
        <v>7</v>
      </c>
      <c r="BT36" s="7">
        <f t="shared" si="6"/>
        <v>6.416666666666667</v>
      </c>
      <c r="BU36" s="7">
        <f t="shared" si="7"/>
        <v>5.4</v>
      </c>
      <c r="BV36" s="7">
        <f t="shared" si="8"/>
        <v>4.1333333333333337</v>
      </c>
      <c r="BW36" s="7">
        <f t="shared" si="9"/>
        <v>5.625</v>
      </c>
      <c r="BY36" s="7">
        <f t="shared" si="10"/>
        <v>0</v>
      </c>
      <c r="BZ36" s="7">
        <f t="shared" si="11"/>
        <v>0.90033663737852099</v>
      </c>
      <c r="CA36" s="7">
        <f t="shared" si="12"/>
        <v>0.96609178307929455</v>
      </c>
      <c r="CB36" s="7">
        <f t="shared" si="13"/>
        <v>1.5522640914238179</v>
      </c>
      <c r="CC36" s="7">
        <f t="shared" si="14"/>
        <v>1.5522804089741991</v>
      </c>
    </row>
    <row r="37" spans="2:81" x14ac:dyDescent="0.3">
      <c r="B37">
        <v>35</v>
      </c>
      <c r="C37">
        <f>'Raw Data'!E37</f>
        <v>100</v>
      </c>
      <c r="D37" s="4" t="str">
        <f>'Raw Data'!R37</f>
        <v>Ich stimme zu</v>
      </c>
      <c r="E37" t="s">
        <v>266</v>
      </c>
      <c r="G37" s="2" t="s">
        <v>274</v>
      </c>
      <c r="H37" s="4" t="str">
        <f>'Raw Data'!U37</f>
        <v>40-49</v>
      </c>
      <c r="I37" s="4" t="str">
        <f>'Raw Data'!V37</f>
        <v>Dienstleistung (z.B. Beratung, Marketing, etc.)</v>
      </c>
      <c r="J37" s="5">
        <v>7</v>
      </c>
      <c r="K37" s="5">
        <v>7</v>
      </c>
      <c r="L37" s="5">
        <v>4</v>
      </c>
      <c r="M37" s="5">
        <v>7</v>
      </c>
      <c r="N37" s="5">
        <v>5</v>
      </c>
      <c r="O37" s="5">
        <v>7</v>
      </c>
      <c r="P37" s="5">
        <v>4</v>
      </c>
      <c r="Q37" s="5">
        <v>5</v>
      </c>
      <c r="R37" s="5">
        <v>5</v>
      </c>
      <c r="S37" s="5">
        <v>5</v>
      </c>
      <c r="T37" s="5">
        <v>5</v>
      </c>
      <c r="W37" s="5">
        <v>3</v>
      </c>
      <c r="X37" s="5">
        <v>6</v>
      </c>
      <c r="Y37" s="5">
        <v>6</v>
      </c>
      <c r="Z37" s="5">
        <v>5</v>
      </c>
      <c r="AA37" s="5">
        <v>6</v>
      </c>
      <c r="AB37" s="5">
        <v>4</v>
      </c>
      <c r="AC37" s="5">
        <v>5</v>
      </c>
      <c r="AD37" s="5">
        <v>6</v>
      </c>
      <c r="AE37" s="5">
        <v>4</v>
      </c>
      <c r="AF37" s="5">
        <v>4</v>
      </c>
      <c r="AG37" s="5">
        <v>5</v>
      </c>
      <c r="AH37" s="5">
        <v>5</v>
      </c>
      <c r="AK37" s="5">
        <v>5</v>
      </c>
      <c r="AL37" s="5">
        <v>7</v>
      </c>
      <c r="AM37" s="5">
        <v>7</v>
      </c>
      <c r="AN37" s="5">
        <v>3</v>
      </c>
      <c r="AO37" s="5">
        <v>6</v>
      </c>
      <c r="AP37" s="5">
        <v>6</v>
      </c>
      <c r="AQ37" s="5">
        <v>5</v>
      </c>
      <c r="AR37" s="5">
        <v>7</v>
      </c>
      <c r="AS37" s="5">
        <v>7</v>
      </c>
      <c r="AT37" s="5">
        <v>7</v>
      </c>
      <c r="AW37" s="5">
        <v>7</v>
      </c>
      <c r="AX37" s="5">
        <v>4</v>
      </c>
      <c r="AY37" s="5">
        <v>7</v>
      </c>
      <c r="AZ37" s="5">
        <v>6</v>
      </c>
      <c r="BA37" s="5">
        <v>2</v>
      </c>
      <c r="BB37" s="5">
        <v>5</v>
      </c>
      <c r="BC37" s="5">
        <v>2</v>
      </c>
      <c r="BD37" s="5">
        <v>2</v>
      </c>
      <c r="BE37" s="5">
        <v>6</v>
      </c>
      <c r="BF37" s="5">
        <v>5</v>
      </c>
      <c r="BG37" s="5">
        <v>6</v>
      </c>
      <c r="BH37" s="5">
        <v>3</v>
      </c>
      <c r="BI37" s="5">
        <v>4</v>
      </c>
      <c r="BJ37" s="5">
        <v>5</v>
      </c>
      <c r="BK37" s="5">
        <v>4</v>
      </c>
      <c r="BN37">
        <v>2</v>
      </c>
      <c r="BO37">
        <v>4</v>
      </c>
      <c r="BP37">
        <v>1</v>
      </c>
      <c r="BQ37">
        <v>3</v>
      </c>
      <c r="BS37" s="7">
        <f t="shared" si="5"/>
        <v>5.5454545454545459</v>
      </c>
      <c r="BT37" s="7">
        <f t="shared" si="6"/>
        <v>4.916666666666667</v>
      </c>
      <c r="BU37" s="7">
        <f t="shared" si="7"/>
        <v>6</v>
      </c>
      <c r="BV37" s="7">
        <f t="shared" si="8"/>
        <v>4.5333333333333332</v>
      </c>
      <c r="BW37" s="7">
        <f t="shared" si="9"/>
        <v>5.166666666666667</v>
      </c>
      <c r="BY37" s="7">
        <f t="shared" si="10"/>
        <v>1.2135597524338366</v>
      </c>
      <c r="BZ37" s="7">
        <f t="shared" si="11"/>
        <v>0.99620491989562276</v>
      </c>
      <c r="CA37" s="7">
        <f t="shared" si="12"/>
        <v>1.3333333333333333</v>
      </c>
      <c r="CB37" s="7">
        <f t="shared" si="13"/>
        <v>1.726543477863324</v>
      </c>
      <c r="CC37" s="7">
        <f t="shared" si="14"/>
        <v>1.4488929498558014</v>
      </c>
    </row>
    <row r="38" spans="2:81" x14ac:dyDescent="0.3">
      <c r="B38">
        <v>36</v>
      </c>
      <c r="C38">
        <f>'Raw Data'!E38</f>
        <v>100</v>
      </c>
      <c r="D38" s="4" t="str">
        <f>'Raw Data'!R38</f>
        <v>Ich stimme zu</v>
      </c>
      <c r="E38" t="s">
        <v>266</v>
      </c>
      <c r="G38" s="2" t="s">
        <v>274</v>
      </c>
      <c r="H38" s="4" t="str">
        <f>'Raw Data'!U38</f>
        <v>50-59</v>
      </c>
      <c r="I38" s="4" t="str">
        <f>'Raw Data'!V38</f>
        <v>Andere</v>
      </c>
      <c r="J38" s="5">
        <v>7</v>
      </c>
      <c r="K38" s="5">
        <v>7</v>
      </c>
      <c r="L38" s="5">
        <v>7</v>
      </c>
      <c r="M38" s="5">
        <v>7</v>
      </c>
      <c r="N38" s="5">
        <v>7</v>
      </c>
      <c r="O38" s="5">
        <v>7</v>
      </c>
      <c r="P38" s="5">
        <v>7</v>
      </c>
      <c r="Q38" s="5">
        <v>7</v>
      </c>
      <c r="R38" s="5">
        <v>6</v>
      </c>
      <c r="S38" s="5">
        <v>2</v>
      </c>
      <c r="T38" s="5">
        <v>6</v>
      </c>
      <c r="W38" s="5">
        <v>5</v>
      </c>
      <c r="X38" s="5">
        <v>7</v>
      </c>
      <c r="Y38" s="5">
        <v>6</v>
      </c>
      <c r="Z38" s="5">
        <v>7</v>
      </c>
      <c r="AA38" s="5">
        <v>7</v>
      </c>
      <c r="AB38" s="5">
        <v>7</v>
      </c>
      <c r="AC38" s="5">
        <v>6</v>
      </c>
      <c r="AD38" s="5">
        <v>6</v>
      </c>
      <c r="AE38" s="5">
        <v>5</v>
      </c>
      <c r="AF38" s="5">
        <v>7</v>
      </c>
      <c r="AG38" s="5">
        <v>5</v>
      </c>
      <c r="AH38" s="5">
        <v>7</v>
      </c>
      <c r="AK38" s="5">
        <v>5</v>
      </c>
      <c r="AL38" s="5">
        <v>7</v>
      </c>
      <c r="AM38" s="5">
        <v>6</v>
      </c>
      <c r="AN38" s="5">
        <v>7</v>
      </c>
      <c r="AO38" s="5">
        <v>7</v>
      </c>
      <c r="AP38" s="5">
        <v>6</v>
      </c>
      <c r="AQ38" s="5">
        <v>7</v>
      </c>
      <c r="AR38" s="5">
        <v>7</v>
      </c>
      <c r="AS38" s="5">
        <v>6</v>
      </c>
      <c r="AT38" s="5">
        <v>7</v>
      </c>
      <c r="AW38" s="5">
        <v>7</v>
      </c>
      <c r="AX38" s="5">
        <v>4</v>
      </c>
      <c r="AY38" s="5">
        <v>7</v>
      </c>
      <c r="AZ38" s="5">
        <v>7</v>
      </c>
      <c r="BA38" s="5">
        <v>4</v>
      </c>
      <c r="BB38" s="5">
        <v>5</v>
      </c>
      <c r="BC38" s="5">
        <v>4</v>
      </c>
      <c r="BD38" s="5">
        <v>4</v>
      </c>
      <c r="BE38" s="5">
        <v>6</v>
      </c>
      <c r="BF38" s="5">
        <v>5</v>
      </c>
      <c r="BG38" s="5">
        <v>7</v>
      </c>
      <c r="BH38" s="5">
        <v>5</v>
      </c>
      <c r="BI38" s="5">
        <v>5</v>
      </c>
      <c r="BJ38" s="5">
        <v>5</v>
      </c>
      <c r="BK38" s="5">
        <v>4</v>
      </c>
      <c r="BN38">
        <v>1</v>
      </c>
      <c r="BO38">
        <v>2</v>
      </c>
      <c r="BP38">
        <v>3</v>
      </c>
      <c r="BQ38">
        <v>4</v>
      </c>
      <c r="BS38" s="7">
        <f t="shared" si="5"/>
        <v>6.3636363636363633</v>
      </c>
      <c r="BT38" s="7">
        <f t="shared" si="6"/>
        <v>6.25</v>
      </c>
      <c r="BU38" s="7">
        <f t="shared" si="7"/>
        <v>6.5</v>
      </c>
      <c r="BV38" s="7">
        <f t="shared" si="8"/>
        <v>5.2666666666666666</v>
      </c>
      <c r="BW38" s="7">
        <f t="shared" si="9"/>
        <v>6.020833333333333</v>
      </c>
      <c r="BY38" s="7">
        <f t="shared" si="10"/>
        <v>1.5015143870590972</v>
      </c>
      <c r="BZ38" s="7">
        <f t="shared" si="11"/>
        <v>0.8660254037844386</v>
      </c>
      <c r="CA38" s="7">
        <f t="shared" si="12"/>
        <v>0.70710678118654757</v>
      </c>
      <c r="CB38" s="7">
        <f t="shared" si="13"/>
        <v>1.2227992865708155</v>
      </c>
      <c r="CC38" s="7">
        <f t="shared" si="14"/>
        <v>1.2114626878165224</v>
      </c>
    </row>
    <row r="39" spans="2:81" x14ac:dyDescent="0.3">
      <c r="B39">
        <v>37</v>
      </c>
      <c r="C39">
        <f>'Raw Data'!E39</f>
        <v>34</v>
      </c>
      <c r="D39" s="4" t="str">
        <f>'Raw Data'!R39</f>
        <v>Ich stimme zu</v>
      </c>
      <c r="E39" t="s">
        <v>264</v>
      </c>
      <c r="F39" t="s">
        <v>268</v>
      </c>
      <c r="G39" s="2" t="s">
        <v>274</v>
      </c>
      <c r="H39" s="4" t="str">
        <f>'Raw Data'!U39</f>
        <v>20-29</v>
      </c>
      <c r="I39" s="4" t="str">
        <f>'Raw Data'!V39</f>
        <v>Dienstleistung (z.B. Beratung, Marketing, etc.)</v>
      </c>
      <c r="J39" s="8" t="s">
        <v>165</v>
      </c>
      <c r="K39" s="8" t="s">
        <v>165</v>
      </c>
      <c r="L39" s="8" t="s">
        <v>165</v>
      </c>
      <c r="M39" s="8" t="s">
        <v>165</v>
      </c>
      <c r="N39" s="8" t="s">
        <v>165</v>
      </c>
      <c r="O39" s="8" t="s">
        <v>165</v>
      </c>
      <c r="P39" s="8" t="s">
        <v>165</v>
      </c>
      <c r="Q39" s="8" t="s">
        <v>165</v>
      </c>
      <c r="R39" s="8" t="s">
        <v>165</v>
      </c>
      <c r="S39" s="8" t="s">
        <v>165</v>
      </c>
      <c r="T39" s="8" t="s">
        <v>165</v>
      </c>
      <c r="W39" s="2" t="s">
        <v>165</v>
      </c>
      <c r="X39" s="2" t="s">
        <v>165</v>
      </c>
      <c r="Y39" s="2" t="s">
        <v>165</v>
      </c>
      <c r="Z39" s="2" t="s">
        <v>165</v>
      </c>
      <c r="AA39" s="2" t="s">
        <v>165</v>
      </c>
      <c r="AB39" s="2" t="s">
        <v>165</v>
      </c>
      <c r="AC39" s="2" t="s">
        <v>165</v>
      </c>
      <c r="AD39" s="2" t="s">
        <v>165</v>
      </c>
      <c r="AE39" s="2" t="s">
        <v>165</v>
      </c>
      <c r="AF39" s="2" t="s">
        <v>165</v>
      </c>
      <c r="AG39" s="2" t="s">
        <v>165</v>
      </c>
      <c r="AH39" s="2" t="s">
        <v>165</v>
      </c>
      <c r="AK39" s="2" t="s">
        <v>165</v>
      </c>
      <c r="AL39" s="2" t="s">
        <v>165</v>
      </c>
      <c r="AM39" s="2" t="s">
        <v>165</v>
      </c>
      <c r="AN39" s="2" t="s">
        <v>165</v>
      </c>
      <c r="AO39" s="2" t="s">
        <v>165</v>
      </c>
      <c r="AP39" s="2" t="s">
        <v>165</v>
      </c>
      <c r="AQ39" s="2" t="s">
        <v>165</v>
      </c>
      <c r="AR39" s="2" t="s">
        <v>165</v>
      </c>
      <c r="AS39" s="2" t="s">
        <v>165</v>
      </c>
      <c r="AT39" s="2" t="s">
        <v>165</v>
      </c>
      <c r="AW39" s="5">
        <v>6</v>
      </c>
      <c r="AX39" s="5">
        <v>2</v>
      </c>
      <c r="AY39" s="5">
        <v>7</v>
      </c>
      <c r="AZ39" s="5">
        <v>7</v>
      </c>
      <c r="BA39" s="5">
        <v>4</v>
      </c>
      <c r="BB39" s="5">
        <v>3</v>
      </c>
      <c r="BC39" s="5">
        <v>6</v>
      </c>
      <c r="BD39" s="5">
        <v>1</v>
      </c>
      <c r="BE39" s="5">
        <v>6</v>
      </c>
      <c r="BF39" s="5">
        <v>5</v>
      </c>
      <c r="BG39" s="5">
        <v>6</v>
      </c>
      <c r="BH39" s="5">
        <v>4</v>
      </c>
      <c r="BI39" s="5">
        <v>4</v>
      </c>
      <c r="BJ39" s="5">
        <v>6</v>
      </c>
      <c r="BK39" s="5">
        <v>6</v>
      </c>
      <c r="BN39" s="2" t="s">
        <v>165</v>
      </c>
      <c r="BO39" s="2" t="s">
        <v>165</v>
      </c>
      <c r="BP39" s="2" t="s">
        <v>165</v>
      </c>
      <c r="BQ39" s="2" t="s">
        <v>165</v>
      </c>
      <c r="BS39" s="7" t="e">
        <f t="shared" si="5"/>
        <v>#DIV/0!</v>
      </c>
      <c r="BT39" s="7" t="e">
        <f t="shared" si="6"/>
        <v>#DIV/0!</v>
      </c>
      <c r="BU39" s="7" t="e">
        <f t="shared" si="7"/>
        <v>#DIV/0!</v>
      </c>
      <c r="BV39" s="7">
        <f t="shared" si="8"/>
        <v>4.8666666666666663</v>
      </c>
      <c r="BW39" s="7">
        <f t="shared" si="9"/>
        <v>4.8666666666666663</v>
      </c>
      <c r="BY39" s="7" t="e">
        <f t="shared" si="10"/>
        <v>#DIV/0!</v>
      </c>
      <c r="BZ39" s="7" t="e">
        <f t="shared" si="11"/>
        <v>#DIV/0!</v>
      </c>
      <c r="CA39" s="7" t="e">
        <f t="shared" si="12"/>
        <v>#DIV/0!</v>
      </c>
      <c r="CB39" s="7">
        <f t="shared" si="13"/>
        <v>1.8073922282301282</v>
      </c>
      <c r="CC39" s="7">
        <f t="shared" si="14"/>
        <v>1.8073922282301282</v>
      </c>
    </row>
    <row r="40" spans="2:81" x14ac:dyDescent="0.3">
      <c r="B40">
        <v>38</v>
      </c>
      <c r="C40">
        <f>'Raw Data'!E40</f>
        <v>100</v>
      </c>
      <c r="D40" s="4" t="str">
        <f>'Raw Data'!R40</f>
        <v>Ich stimme zu</v>
      </c>
      <c r="E40" t="s">
        <v>266</v>
      </c>
      <c r="G40" s="2" t="s">
        <v>274</v>
      </c>
      <c r="H40" s="4" t="str">
        <f>'Raw Data'!U40</f>
        <v>60-69</v>
      </c>
      <c r="I40" s="4" t="str">
        <f>'Raw Data'!V40</f>
        <v>Andere</v>
      </c>
      <c r="J40" s="5">
        <v>5</v>
      </c>
      <c r="K40" s="5">
        <v>5</v>
      </c>
      <c r="L40" s="5">
        <v>5</v>
      </c>
      <c r="M40" s="5">
        <v>5</v>
      </c>
      <c r="N40" s="5">
        <v>5</v>
      </c>
      <c r="O40" s="5">
        <v>5</v>
      </c>
      <c r="P40" s="5">
        <v>5</v>
      </c>
      <c r="Q40" s="5">
        <v>5</v>
      </c>
      <c r="R40" s="5">
        <v>5</v>
      </c>
      <c r="S40" s="5">
        <v>5</v>
      </c>
      <c r="T40" s="5">
        <v>5</v>
      </c>
      <c r="W40" s="5">
        <v>4</v>
      </c>
      <c r="X40" s="5">
        <v>5</v>
      </c>
      <c r="Y40" s="5">
        <v>5</v>
      </c>
      <c r="Z40" s="5">
        <v>5</v>
      </c>
      <c r="AA40" s="5">
        <v>5</v>
      </c>
      <c r="AB40" s="5">
        <v>5</v>
      </c>
      <c r="AC40" s="5">
        <v>5</v>
      </c>
      <c r="AD40" s="5">
        <v>6</v>
      </c>
      <c r="AE40" s="5">
        <v>5</v>
      </c>
      <c r="AF40" s="5">
        <v>5</v>
      </c>
      <c r="AG40" s="5">
        <v>5</v>
      </c>
      <c r="AH40" s="5">
        <v>5</v>
      </c>
      <c r="AK40" s="5">
        <v>6</v>
      </c>
      <c r="AL40" s="5">
        <v>3</v>
      </c>
      <c r="AM40" s="5">
        <v>3</v>
      </c>
      <c r="AN40" s="5">
        <v>6</v>
      </c>
      <c r="AO40" s="5">
        <v>3</v>
      </c>
      <c r="AP40" s="5">
        <v>5</v>
      </c>
      <c r="AQ40" s="5">
        <v>7</v>
      </c>
      <c r="AR40" s="5">
        <v>7</v>
      </c>
      <c r="AS40" s="5">
        <v>3</v>
      </c>
      <c r="AT40" s="5">
        <v>5</v>
      </c>
      <c r="AW40" s="5">
        <v>5</v>
      </c>
      <c r="AX40" s="5">
        <v>1</v>
      </c>
      <c r="AY40" s="5">
        <v>5</v>
      </c>
      <c r="AZ40" s="5">
        <v>5</v>
      </c>
      <c r="BA40" s="5">
        <v>2</v>
      </c>
      <c r="BB40" s="5">
        <v>4</v>
      </c>
      <c r="BC40" s="5">
        <v>2</v>
      </c>
      <c r="BD40" s="5">
        <v>2</v>
      </c>
      <c r="BE40" s="5">
        <v>6</v>
      </c>
      <c r="BF40" s="5">
        <v>4</v>
      </c>
      <c r="BG40" s="5">
        <v>5</v>
      </c>
      <c r="BH40" s="5">
        <v>3</v>
      </c>
      <c r="BI40" s="5">
        <v>6</v>
      </c>
      <c r="BJ40" s="5">
        <v>5</v>
      </c>
      <c r="BK40" s="5">
        <v>2</v>
      </c>
      <c r="BN40">
        <v>2</v>
      </c>
      <c r="BO40">
        <v>4</v>
      </c>
      <c r="BP40">
        <v>3</v>
      </c>
      <c r="BQ40">
        <v>1</v>
      </c>
      <c r="BS40" s="7">
        <f t="shared" si="5"/>
        <v>5</v>
      </c>
      <c r="BT40" s="7">
        <f t="shared" si="6"/>
        <v>5</v>
      </c>
      <c r="BU40" s="7">
        <f t="shared" si="7"/>
        <v>4.8</v>
      </c>
      <c r="BV40" s="7">
        <f t="shared" si="8"/>
        <v>3.8</v>
      </c>
      <c r="BW40" s="7">
        <f t="shared" si="9"/>
        <v>4.583333333333333</v>
      </c>
      <c r="BY40" s="7">
        <f t="shared" si="10"/>
        <v>0</v>
      </c>
      <c r="BZ40" s="7">
        <f t="shared" si="11"/>
        <v>0.42640143271122088</v>
      </c>
      <c r="CA40" s="7">
        <f t="shared" si="12"/>
        <v>1.6865480854231354</v>
      </c>
      <c r="CB40" s="7">
        <f t="shared" si="13"/>
        <v>1.6561573424216502</v>
      </c>
      <c r="CC40" s="7">
        <f t="shared" si="14"/>
        <v>1.301935275270206</v>
      </c>
    </row>
    <row r="41" spans="2:81" x14ac:dyDescent="0.3">
      <c r="B41">
        <v>39</v>
      </c>
      <c r="C41">
        <f>'Raw Data'!E41</f>
        <v>8</v>
      </c>
      <c r="D41" s="4" t="str">
        <f>'Raw Data'!R41</f>
        <v>Ich stimme zu</v>
      </c>
      <c r="E41" t="s">
        <v>264</v>
      </c>
      <c r="F41" t="s">
        <v>268</v>
      </c>
      <c r="G41" s="2" t="s">
        <v>274</v>
      </c>
      <c r="H41" s="4" t="str">
        <f>'Raw Data'!U41</f>
        <v>30-39</v>
      </c>
      <c r="I41" s="4" t="str">
        <f>'Raw Data'!V41</f>
        <v>Andere</v>
      </c>
      <c r="J41" s="8" t="s">
        <v>165</v>
      </c>
      <c r="K41" s="8" t="s">
        <v>165</v>
      </c>
      <c r="L41" s="8" t="s">
        <v>165</v>
      </c>
      <c r="M41" s="8" t="s">
        <v>165</v>
      </c>
      <c r="N41" s="8" t="s">
        <v>165</v>
      </c>
      <c r="O41" s="8" t="s">
        <v>165</v>
      </c>
      <c r="P41" s="8" t="s">
        <v>165</v>
      </c>
      <c r="Q41" s="8" t="s">
        <v>165</v>
      </c>
      <c r="R41" s="8" t="s">
        <v>165</v>
      </c>
      <c r="S41" s="8" t="s">
        <v>165</v>
      </c>
      <c r="T41" s="8" t="s">
        <v>165</v>
      </c>
      <c r="W41" s="2" t="s">
        <v>165</v>
      </c>
      <c r="X41" s="2" t="s">
        <v>165</v>
      </c>
      <c r="Y41" s="2" t="s">
        <v>165</v>
      </c>
      <c r="Z41" s="2" t="s">
        <v>165</v>
      </c>
      <c r="AA41" s="2" t="s">
        <v>165</v>
      </c>
      <c r="AB41" s="2" t="s">
        <v>165</v>
      </c>
      <c r="AC41" s="2" t="s">
        <v>165</v>
      </c>
      <c r="AD41" s="2" t="s">
        <v>165</v>
      </c>
      <c r="AE41" s="2" t="s">
        <v>165</v>
      </c>
      <c r="AF41" s="2" t="s">
        <v>165</v>
      </c>
      <c r="AG41" s="2" t="s">
        <v>165</v>
      </c>
      <c r="AH41" s="2" t="s">
        <v>165</v>
      </c>
      <c r="AK41" s="2" t="s">
        <v>165</v>
      </c>
      <c r="AL41" s="2" t="s">
        <v>165</v>
      </c>
      <c r="AM41" s="2" t="s">
        <v>165</v>
      </c>
      <c r="AN41" s="2" t="s">
        <v>165</v>
      </c>
      <c r="AO41" s="2" t="s">
        <v>165</v>
      </c>
      <c r="AP41" s="2" t="s">
        <v>165</v>
      </c>
      <c r="AQ41" s="2" t="s">
        <v>165</v>
      </c>
      <c r="AR41" s="2" t="s">
        <v>165</v>
      </c>
      <c r="AS41" s="2" t="s">
        <v>165</v>
      </c>
      <c r="AT41" s="2" t="s">
        <v>165</v>
      </c>
      <c r="AW41" s="2" t="s">
        <v>165</v>
      </c>
      <c r="AX41" s="2" t="s">
        <v>165</v>
      </c>
      <c r="AY41" s="2" t="s">
        <v>165</v>
      </c>
      <c r="AZ41" s="2" t="s">
        <v>165</v>
      </c>
      <c r="BA41" s="2" t="s">
        <v>165</v>
      </c>
      <c r="BB41" s="2" t="s">
        <v>165</v>
      </c>
      <c r="BC41" s="2" t="s">
        <v>165</v>
      </c>
      <c r="BD41" s="2" t="s">
        <v>165</v>
      </c>
      <c r="BE41" s="2" t="s">
        <v>165</v>
      </c>
      <c r="BF41" s="2" t="s">
        <v>165</v>
      </c>
      <c r="BG41" s="2" t="s">
        <v>165</v>
      </c>
      <c r="BH41" s="2" t="s">
        <v>165</v>
      </c>
      <c r="BI41" s="2" t="s">
        <v>165</v>
      </c>
      <c r="BJ41" s="2" t="s">
        <v>165</v>
      </c>
      <c r="BK41" s="2" t="s">
        <v>165</v>
      </c>
      <c r="BN41" s="2" t="s">
        <v>165</v>
      </c>
      <c r="BO41" s="2" t="s">
        <v>165</v>
      </c>
      <c r="BP41" s="2" t="s">
        <v>165</v>
      </c>
      <c r="BQ41" s="2" t="s">
        <v>165</v>
      </c>
      <c r="BS41" s="7" t="e">
        <f t="shared" si="5"/>
        <v>#DIV/0!</v>
      </c>
      <c r="BT41" s="7" t="e">
        <f t="shared" si="6"/>
        <v>#DIV/0!</v>
      </c>
      <c r="BU41" s="7" t="e">
        <f t="shared" si="7"/>
        <v>#DIV/0!</v>
      </c>
      <c r="BV41" s="7" t="e">
        <f t="shared" si="8"/>
        <v>#DIV/0!</v>
      </c>
      <c r="BW41" s="7" t="e">
        <f t="shared" si="9"/>
        <v>#DIV/0!</v>
      </c>
      <c r="BY41" s="7" t="e">
        <f t="shared" si="10"/>
        <v>#DIV/0!</v>
      </c>
      <c r="BZ41" s="7" t="e">
        <f t="shared" si="11"/>
        <v>#DIV/0!</v>
      </c>
      <c r="CA41" s="7" t="e">
        <f t="shared" si="12"/>
        <v>#DIV/0!</v>
      </c>
      <c r="CB41" s="7" t="e">
        <f t="shared" si="13"/>
        <v>#DIV/0!</v>
      </c>
      <c r="CC41" s="7" t="e">
        <f t="shared" si="14"/>
        <v>#DIV/0!</v>
      </c>
    </row>
    <row r="42" spans="2:81" x14ac:dyDescent="0.3">
      <c r="B42">
        <v>40</v>
      </c>
      <c r="C42">
        <f>'Raw Data'!E42</f>
        <v>8</v>
      </c>
      <c r="D42" s="4" t="str">
        <f>'Raw Data'!R42</f>
        <v>Ich stimme zu</v>
      </c>
      <c r="E42" t="s">
        <v>264</v>
      </c>
      <c r="F42" t="s">
        <v>268</v>
      </c>
      <c r="G42" s="2" t="s">
        <v>274</v>
      </c>
      <c r="H42" s="4" t="str">
        <f>'Raw Data'!U42</f>
        <v>20-29</v>
      </c>
      <c r="I42" s="4" t="str">
        <f>'Raw Data'!V42</f>
        <v>Dienstleistung (z.B. Beratung, Marketing, etc.)</v>
      </c>
      <c r="J42" s="8" t="s">
        <v>165</v>
      </c>
      <c r="K42" s="8" t="s">
        <v>165</v>
      </c>
      <c r="L42" s="8" t="s">
        <v>165</v>
      </c>
      <c r="M42" s="8" t="s">
        <v>165</v>
      </c>
      <c r="N42" s="8" t="s">
        <v>165</v>
      </c>
      <c r="O42" s="8" t="s">
        <v>165</v>
      </c>
      <c r="P42" s="8" t="s">
        <v>165</v>
      </c>
      <c r="Q42" s="8" t="s">
        <v>165</v>
      </c>
      <c r="R42" s="8" t="s">
        <v>165</v>
      </c>
      <c r="S42" s="8" t="s">
        <v>165</v>
      </c>
      <c r="T42" s="8" t="s">
        <v>165</v>
      </c>
      <c r="W42" s="2" t="s">
        <v>165</v>
      </c>
      <c r="X42" s="2" t="s">
        <v>165</v>
      </c>
      <c r="Y42" s="2" t="s">
        <v>165</v>
      </c>
      <c r="Z42" s="2" t="s">
        <v>165</v>
      </c>
      <c r="AA42" s="2" t="s">
        <v>165</v>
      </c>
      <c r="AB42" s="2" t="s">
        <v>165</v>
      </c>
      <c r="AC42" s="2" t="s">
        <v>165</v>
      </c>
      <c r="AD42" s="2" t="s">
        <v>165</v>
      </c>
      <c r="AE42" s="2" t="s">
        <v>165</v>
      </c>
      <c r="AF42" s="2" t="s">
        <v>165</v>
      </c>
      <c r="AG42" s="2" t="s">
        <v>165</v>
      </c>
      <c r="AH42" s="2" t="s">
        <v>165</v>
      </c>
      <c r="AK42" s="2" t="s">
        <v>165</v>
      </c>
      <c r="AL42" s="2" t="s">
        <v>165</v>
      </c>
      <c r="AM42" s="2" t="s">
        <v>165</v>
      </c>
      <c r="AN42" s="2" t="s">
        <v>165</v>
      </c>
      <c r="AO42" s="2" t="s">
        <v>165</v>
      </c>
      <c r="AP42" s="2" t="s">
        <v>165</v>
      </c>
      <c r="AQ42" s="2" t="s">
        <v>165</v>
      </c>
      <c r="AR42" s="2" t="s">
        <v>165</v>
      </c>
      <c r="AS42" s="2" t="s">
        <v>165</v>
      </c>
      <c r="AT42" s="2" t="s">
        <v>165</v>
      </c>
      <c r="AW42" s="2" t="s">
        <v>165</v>
      </c>
      <c r="AX42" s="2" t="s">
        <v>165</v>
      </c>
      <c r="AY42" s="2" t="s">
        <v>165</v>
      </c>
      <c r="AZ42" s="2" t="s">
        <v>165</v>
      </c>
      <c r="BA42" s="2" t="s">
        <v>165</v>
      </c>
      <c r="BB42" s="2" t="s">
        <v>165</v>
      </c>
      <c r="BC42" s="2" t="s">
        <v>165</v>
      </c>
      <c r="BD42" s="2" t="s">
        <v>165</v>
      </c>
      <c r="BE42" s="2" t="s">
        <v>165</v>
      </c>
      <c r="BF42" s="2" t="s">
        <v>165</v>
      </c>
      <c r="BG42" s="2" t="s">
        <v>165</v>
      </c>
      <c r="BH42" s="2" t="s">
        <v>165</v>
      </c>
      <c r="BI42" s="2" t="s">
        <v>165</v>
      </c>
      <c r="BJ42" s="2" t="s">
        <v>165</v>
      </c>
      <c r="BK42" s="2" t="s">
        <v>165</v>
      </c>
      <c r="BN42" s="2" t="s">
        <v>165</v>
      </c>
      <c r="BO42" s="2" t="s">
        <v>165</v>
      </c>
      <c r="BP42" s="2" t="s">
        <v>165</v>
      </c>
      <c r="BQ42" s="2" t="s">
        <v>165</v>
      </c>
      <c r="BS42" s="7" t="e">
        <f t="shared" si="5"/>
        <v>#DIV/0!</v>
      </c>
      <c r="BT42" s="7" t="e">
        <f t="shared" si="6"/>
        <v>#DIV/0!</v>
      </c>
      <c r="BU42" s="7" t="e">
        <f t="shared" si="7"/>
        <v>#DIV/0!</v>
      </c>
      <c r="BV42" s="7" t="e">
        <f t="shared" si="8"/>
        <v>#DIV/0!</v>
      </c>
      <c r="BW42" s="7" t="e">
        <f t="shared" si="9"/>
        <v>#DIV/0!</v>
      </c>
      <c r="BY42" s="7" t="e">
        <f t="shared" si="10"/>
        <v>#DIV/0!</v>
      </c>
      <c r="BZ42" s="7" t="e">
        <f t="shared" si="11"/>
        <v>#DIV/0!</v>
      </c>
      <c r="CA42" s="7" t="e">
        <f t="shared" si="12"/>
        <v>#DIV/0!</v>
      </c>
      <c r="CB42" s="7" t="e">
        <f t="shared" si="13"/>
        <v>#DIV/0!</v>
      </c>
      <c r="CC42" s="7" t="e">
        <f t="shared" si="14"/>
        <v>#DIV/0!</v>
      </c>
    </row>
    <row r="43" spans="2:81" x14ac:dyDescent="0.3">
      <c r="B43">
        <v>41</v>
      </c>
      <c r="C43">
        <f>'Raw Data'!E43</f>
        <v>8</v>
      </c>
      <c r="D43" s="4" t="str">
        <f>'Raw Data'!R43</f>
        <v>Ich stimme zu</v>
      </c>
      <c r="E43" t="s">
        <v>264</v>
      </c>
      <c r="F43" t="s">
        <v>268</v>
      </c>
      <c r="G43" s="2" t="s">
        <v>274</v>
      </c>
      <c r="H43" s="4" t="str">
        <f>'Raw Data'!U43</f>
        <v>30-39</v>
      </c>
      <c r="I43" s="4" t="str">
        <f>'Raw Data'!V43</f>
        <v>Dienstleistung (z.B. Beratung, Marketing, etc.)</v>
      </c>
      <c r="J43" s="8" t="s">
        <v>165</v>
      </c>
      <c r="K43" s="8" t="s">
        <v>165</v>
      </c>
      <c r="L43" s="8" t="s">
        <v>165</v>
      </c>
      <c r="M43" s="8" t="s">
        <v>165</v>
      </c>
      <c r="N43" s="8" t="s">
        <v>165</v>
      </c>
      <c r="O43" s="8" t="s">
        <v>165</v>
      </c>
      <c r="P43" s="8" t="s">
        <v>165</v>
      </c>
      <c r="Q43" s="8" t="s">
        <v>165</v>
      </c>
      <c r="R43" s="8" t="s">
        <v>165</v>
      </c>
      <c r="S43" s="8" t="s">
        <v>165</v>
      </c>
      <c r="T43" s="8" t="s">
        <v>165</v>
      </c>
      <c r="W43" s="2" t="s">
        <v>165</v>
      </c>
      <c r="X43" s="2" t="s">
        <v>165</v>
      </c>
      <c r="Y43" s="2" t="s">
        <v>165</v>
      </c>
      <c r="Z43" s="2" t="s">
        <v>165</v>
      </c>
      <c r="AA43" s="2" t="s">
        <v>165</v>
      </c>
      <c r="AB43" s="2" t="s">
        <v>165</v>
      </c>
      <c r="AC43" s="2" t="s">
        <v>165</v>
      </c>
      <c r="AD43" s="2" t="s">
        <v>165</v>
      </c>
      <c r="AE43" s="2" t="s">
        <v>165</v>
      </c>
      <c r="AF43" s="2" t="s">
        <v>165</v>
      </c>
      <c r="AG43" s="2" t="s">
        <v>165</v>
      </c>
      <c r="AH43" s="2" t="s">
        <v>165</v>
      </c>
      <c r="AK43" s="2" t="s">
        <v>165</v>
      </c>
      <c r="AL43" s="2" t="s">
        <v>165</v>
      </c>
      <c r="AM43" s="2" t="s">
        <v>165</v>
      </c>
      <c r="AN43" s="2" t="s">
        <v>165</v>
      </c>
      <c r="AO43" s="2" t="s">
        <v>165</v>
      </c>
      <c r="AP43" s="2" t="s">
        <v>165</v>
      </c>
      <c r="AQ43" s="2" t="s">
        <v>165</v>
      </c>
      <c r="AR43" s="2" t="s">
        <v>165</v>
      </c>
      <c r="AS43" s="2" t="s">
        <v>165</v>
      </c>
      <c r="AT43" s="2" t="s">
        <v>165</v>
      </c>
      <c r="AW43" s="2" t="s">
        <v>165</v>
      </c>
      <c r="AX43" s="2" t="s">
        <v>165</v>
      </c>
      <c r="AY43" s="2" t="s">
        <v>165</v>
      </c>
      <c r="AZ43" s="2" t="s">
        <v>165</v>
      </c>
      <c r="BA43" s="2" t="s">
        <v>165</v>
      </c>
      <c r="BB43" s="2" t="s">
        <v>165</v>
      </c>
      <c r="BC43" s="2" t="s">
        <v>165</v>
      </c>
      <c r="BD43" s="2" t="s">
        <v>165</v>
      </c>
      <c r="BE43" s="2" t="s">
        <v>165</v>
      </c>
      <c r="BF43" s="2" t="s">
        <v>165</v>
      </c>
      <c r="BG43" s="2" t="s">
        <v>165</v>
      </c>
      <c r="BH43" s="2" t="s">
        <v>165</v>
      </c>
      <c r="BI43" s="2" t="s">
        <v>165</v>
      </c>
      <c r="BJ43" s="2" t="s">
        <v>165</v>
      </c>
      <c r="BK43" s="2" t="s">
        <v>165</v>
      </c>
      <c r="BN43" s="2" t="s">
        <v>165</v>
      </c>
      <c r="BO43" s="2" t="s">
        <v>165</v>
      </c>
      <c r="BP43" s="2" t="s">
        <v>165</v>
      </c>
      <c r="BQ43" s="2" t="s">
        <v>165</v>
      </c>
      <c r="BS43" s="7" t="e">
        <f t="shared" si="5"/>
        <v>#DIV/0!</v>
      </c>
      <c r="BT43" s="7" t="e">
        <f t="shared" si="6"/>
        <v>#DIV/0!</v>
      </c>
      <c r="BU43" s="7" t="e">
        <f t="shared" si="7"/>
        <v>#DIV/0!</v>
      </c>
      <c r="BV43" s="7" t="e">
        <f t="shared" si="8"/>
        <v>#DIV/0!</v>
      </c>
      <c r="BW43" s="7" t="e">
        <f t="shared" si="9"/>
        <v>#DIV/0!</v>
      </c>
      <c r="BY43" s="7" t="e">
        <f t="shared" si="10"/>
        <v>#DIV/0!</v>
      </c>
      <c r="BZ43" s="7" t="e">
        <f t="shared" si="11"/>
        <v>#DIV/0!</v>
      </c>
      <c r="CA43" s="7" t="e">
        <f t="shared" si="12"/>
        <v>#DIV/0!</v>
      </c>
      <c r="CB43" s="7" t="e">
        <f t="shared" si="13"/>
        <v>#DIV/0!</v>
      </c>
      <c r="CC43" s="7" t="e">
        <f t="shared" si="14"/>
        <v>#DIV/0!</v>
      </c>
    </row>
    <row r="44" spans="2:81" x14ac:dyDescent="0.3">
      <c r="B44">
        <v>42</v>
      </c>
      <c r="C44">
        <f>'Raw Data'!E44</f>
        <v>8</v>
      </c>
      <c r="D44" s="4" t="str">
        <f>'Raw Data'!R44</f>
        <v>Ich stimme zu</v>
      </c>
      <c r="E44" t="s">
        <v>264</v>
      </c>
      <c r="F44" t="s">
        <v>268</v>
      </c>
      <c r="G44" s="2" t="s">
        <v>273</v>
      </c>
      <c r="H44" s="4" t="str">
        <f>'Raw Data'!U44</f>
        <v>60-69</v>
      </c>
      <c r="I44" s="4" t="str">
        <f>'Raw Data'!V44</f>
        <v>Lebensmittelproduktion (z. B. Landwirtschaft)</v>
      </c>
      <c r="J44" s="8" t="s">
        <v>165</v>
      </c>
      <c r="K44" s="8" t="s">
        <v>165</v>
      </c>
      <c r="L44" s="8" t="s">
        <v>165</v>
      </c>
      <c r="M44" s="8" t="s">
        <v>165</v>
      </c>
      <c r="N44" s="8" t="s">
        <v>165</v>
      </c>
      <c r="O44" s="8" t="s">
        <v>165</v>
      </c>
      <c r="P44" s="8" t="s">
        <v>165</v>
      </c>
      <c r="Q44" s="8" t="s">
        <v>165</v>
      </c>
      <c r="R44" s="8" t="s">
        <v>165</v>
      </c>
      <c r="S44" s="8" t="s">
        <v>165</v>
      </c>
      <c r="T44" s="8" t="s">
        <v>165</v>
      </c>
      <c r="W44" s="2" t="s">
        <v>165</v>
      </c>
      <c r="X44" s="2" t="s">
        <v>165</v>
      </c>
      <c r="Y44" s="2" t="s">
        <v>165</v>
      </c>
      <c r="Z44" s="2" t="s">
        <v>165</v>
      </c>
      <c r="AA44" s="2" t="s">
        <v>165</v>
      </c>
      <c r="AB44" s="2" t="s">
        <v>165</v>
      </c>
      <c r="AC44" s="2" t="s">
        <v>165</v>
      </c>
      <c r="AD44" s="2" t="s">
        <v>165</v>
      </c>
      <c r="AE44" s="2" t="s">
        <v>165</v>
      </c>
      <c r="AF44" s="2" t="s">
        <v>165</v>
      </c>
      <c r="AG44" s="2" t="s">
        <v>165</v>
      </c>
      <c r="AH44" s="2" t="s">
        <v>165</v>
      </c>
      <c r="AK44" s="2" t="s">
        <v>165</v>
      </c>
      <c r="AL44" s="2" t="s">
        <v>165</v>
      </c>
      <c r="AM44" s="2" t="s">
        <v>165</v>
      </c>
      <c r="AN44" s="2" t="s">
        <v>165</v>
      </c>
      <c r="AO44" s="2" t="s">
        <v>165</v>
      </c>
      <c r="AP44" s="2" t="s">
        <v>165</v>
      </c>
      <c r="AQ44" s="2" t="s">
        <v>165</v>
      </c>
      <c r="AR44" s="2" t="s">
        <v>165</v>
      </c>
      <c r="AS44" s="2" t="s">
        <v>165</v>
      </c>
      <c r="AT44" s="2" t="s">
        <v>165</v>
      </c>
      <c r="AW44" s="2" t="s">
        <v>165</v>
      </c>
      <c r="AX44" s="2" t="s">
        <v>165</v>
      </c>
      <c r="AY44" s="2" t="s">
        <v>165</v>
      </c>
      <c r="AZ44" s="2" t="s">
        <v>165</v>
      </c>
      <c r="BA44" s="2" t="s">
        <v>165</v>
      </c>
      <c r="BB44" s="2" t="s">
        <v>165</v>
      </c>
      <c r="BC44" s="2" t="s">
        <v>165</v>
      </c>
      <c r="BD44" s="2" t="s">
        <v>165</v>
      </c>
      <c r="BE44" s="2" t="s">
        <v>165</v>
      </c>
      <c r="BF44" s="2" t="s">
        <v>165</v>
      </c>
      <c r="BG44" s="2" t="s">
        <v>165</v>
      </c>
      <c r="BH44" s="2" t="s">
        <v>165</v>
      </c>
      <c r="BI44" s="2" t="s">
        <v>165</v>
      </c>
      <c r="BJ44" s="2" t="s">
        <v>165</v>
      </c>
      <c r="BK44" s="2" t="s">
        <v>165</v>
      </c>
      <c r="BN44" s="2" t="s">
        <v>165</v>
      </c>
      <c r="BO44" s="2" t="s">
        <v>165</v>
      </c>
      <c r="BP44" s="2" t="s">
        <v>165</v>
      </c>
      <c r="BQ44" s="2" t="s">
        <v>165</v>
      </c>
      <c r="BS44" s="7" t="e">
        <f t="shared" si="5"/>
        <v>#DIV/0!</v>
      </c>
      <c r="BT44" s="7" t="e">
        <f t="shared" si="6"/>
        <v>#DIV/0!</v>
      </c>
      <c r="BU44" s="7" t="e">
        <f t="shared" si="7"/>
        <v>#DIV/0!</v>
      </c>
      <c r="BV44" s="7" t="e">
        <f t="shared" si="8"/>
        <v>#DIV/0!</v>
      </c>
      <c r="BW44" s="7" t="e">
        <f t="shared" si="9"/>
        <v>#DIV/0!</v>
      </c>
      <c r="BY44" s="7" t="e">
        <f t="shared" si="10"/>
        <v>#DIV/0!</v>
      </c>
      <c r="BZ44" s="7" t="e">
        <f t="shared" si="11"/>
        <v>#DIV/0!</v>
      </c>
      <c r="CA44" s="7" t="e">
        <f t="shared" si="12"/>
        <v>#DIV/0!</v>
      </c>
      <c r="CB44" s="7" t="e">
        <f t="shared" si="13"/>
        <v>#DIV/0!</v>
      </c>
      <c r="CC44" s="7" t="e">
        <f t="shared" si="14"/>
        <v>#DIV/0!</v>
      </c>
    </row>
    <row r="45" spans="2:81" x14ac:dyDescent="0.3">
      <c r="B45">
        <v>43</v>
      </c>
      <c r="C45">
        <f>'Raw Data'!E45</f>
        <v>51</v>
      </c>
      <c r="D45" s="4" t="str">
        <f>'Raw Data'!R45</f>
        <v>Ich stimme zu</v>
      </c>
      <c r="E45" t="s">
        <v>264</v>
      </c>
      <c r="F45" t="s">
        <v>268</v>
      </c>
      <c r="G45" s="2" t="s">
        <v>274</v>
      </c>
      <c r="H45" s="4" t="str">
        <f>'Raw Data'!U45</f>
        <v>50-59</v>
      </c>
      <c r="I45" s="4" t="str">
        <f>'Raw Data'!V45</f>
        <v>Lebensmittelproduktion (z. B. Landwirtschaft)</v>
      </c>
      <c r="J45" s="5">
        <v>7</v>
      </c>
      <c r="K45" s="5">
        <v>7</v>
      </c>
      <c r="L45" s="5">
        <v>6</v>
      </c>
      <c r="M45" s="5">
        <v>6</v>
      </c>
      <c r="N45" s="5">
        <v>6</v>
      </c>
      <c r="O45" s="5">
        <v>7</v>
      </c>
      <c r="P45" s="5">
        <v>6</v>
      </c>
      <c r="Q45" s="5">
        <v>7</v>
      </c>
      <c r="R45" s="5">
        <v>6</v>
      </c>
      <c r="S45" s="5">
        <v>6</v>
      </c>
      <c r="T45" s="5">
        <v>7</v>
      </c>
      <c r="W45" s="5">
        <v>7</v>
      </c>
      <c r="X45" s="5">
        <v>7</v>
      </c>
      <c r="Y45" s="5">
        <v>7</v>
      </c>
      <c r="Z45" s="5">
        <v>7</v>
      </c>
      <c r="AA45" s="5">
        <v>7</v>
      </c>
      <c r="AB45" s="5">
        <v>7</v>
      </c>
      <c r="AC45" s="5">
        <v>6</v>
      </c>
      <c r="AD45" s="5">
        <v>7</v>
      </c>
      <c r="AE45" s="5">
        <v>6</v>
      </c>
      <c r="AF45" s="5">
        <v>6</v>
      </c>
      <c r="AG45" s="5">
        <v>6</v>
      </c>
      <c r="AH45" s="5">
        <v>7</v>
      </c>
      <c r="AK45" s="2" t="s">
        <v>165</v>
      </c>
      <c r="AL45" s="2" t="s">
        <v>165</v>
      </c>
      <c r="AM45" s="2" t="s">
        <v>165</v>
      </c>
      <c r="AN45" s="2" t="s">
        <v>165</v>
      </c>
      <c r="AO45" s="2" t="s">
        <v>165</v>
      </c>
      <c r="AP45" s="2" t="s">
        <v>165</v>
      </c>
      <c r="AQ45" s="2" t="s">
        <v>165</v>
      </c>
      <c r="AR45" s="2" t="s">
        <v>165</v>
      </c>
      <c r="AS45" s="2" t="s">
        <v>165</v>
      </c>
      <c r="AT45" s="2" t="s">
        <v>165</v>
      </c>
      <c r="AW45" s="2" t="s">
        <v>165</v>
      </c>
      <c r="AX45" s="2" t="s">
        <v>165</v>
      </c>
      <c r="AY45" s="2" t="s">
        <v>165</v>
      </c>
      <c r="AZ45" s="2" t="s">
        <v>165</v>
      </c>
      <c r="BA45" s="2" t="s">
        <v>165</v>
      </c>
      <c r="BB45" s="2" t="s">
        <v>165</v>
      </c>
      <c r="BC45" s="2" t="s">
        <v>165</v>
      </c>
      <c r="BD45" s="2" t="s">
        <v>165</v>
      </c>
      <c r="BE45" s="2" t="s">
        <v>165</v>
      </c>
      <c r="BF45" s="2" t="s">
        <v>165</v>
      </c>
      <c r="BG45" s="2" t="s">
        <v>165</v>
      </c>
      <c r="BH45" s="2" t="s">
        <v>165</v>
      </c>
      <c r="BI45" s="2" t="s">
        <v>165</v>
      </c>
      <c r="BJ45" s="2" t="s">
        <v>165</v>
      </c>
      <c r="BK45" s="2" t="s">
        <v>165</v>
      </c>
      <c r="BN45" s="2" t="s">
        <v>165</v>
      </c>
      <c r="BO45" s="2" t="s">
        <v>165</v>
      </c>
      <c r="BP45" s="2" t="s">
        <v>165</v>
      </c>
      <c r="BQ45" s="2" t="s">
        <v>165</v>
      </c>
      <c r="BS45" s="7">
        <f t="shared" si="5"/>
        <v>6.4545454545454541</v>
      </c>
      <c r="BT45" s="7">
        <f t="shared" si="6"/>
        <v>6.666666666666667</v>
      </c>
      <c r="BU45" s="7" t="e">
        <f t="shared" si="7"/>
        <v>#DIV/0!</v>
      </c>
      <c r="BV45" s="7" t="e">
        <f t="shared" si="8"/>
        <v>#DIV/0!</v>
      </c>
      <c r="BW45" s="7">
        <f t="shared" si="9"/>
        <v>6.5652173913043477</v>
      </c>
      <c r="BY45" s="7">
        <f t="shared" si="10"/>
        <v>0.52223296786709339</v>
      </c>
      <c r="BZ45" s="7">
        <f t="shared" si="11"/>
        <v>0.4923659639173309</v>
      </c>
      <c r="CA45" s="7" t="e">
        <f t="shared" si="12"/>
        <v>#DIV/0!</v>
      </c>
      <c r="CB45" s="7" t="e">
        <f t="shared" si="13"/>
        <v>#DIV/0!</v>
      </c>
      <c r="CC45" s="7">
        <f t="shared" si="14"/>
        <v>0.50686980186970176</v>
      </c>
    </row>
    <row r="46" spans="2:81" x14ac:dyDescent="0.3">
      <c r="B46">
        <v>44</v>
      </c>
      <c r="C46">
        <f>'Raw Data'!E46</f>
        <v>8</v>
      </c>
      <c r="D46" s="4" t="str">
        <f>'Raw Data'!R46</f>
        <v>Ich stimme zu</v>
      </c>
      <c r="E46" t="s">
        <v>264</v>
      </c>
      <c r="F46" t="s">
        <v>268</v>
      </c>
      <c r="G46" s="2" t="s">
        <v>273</v>
      </c>
      <c r="H46" s="4" t="str">
        <f>'Raw Data'!U46</f>
        <v>50-59</v>
      </c>
      <c r="I46" s="4" t="str">
        <f>'Raw Data'!V46</f>
        <v>Lebensmittelproduktion (z. B. Landwirtschaft)</v>
      </c>
      <c r="J46" s="8" t="s">
        <v>165</v>
      </c>
      <c r="K46" s="8" t="s">
        <v>165</v>
      </c>
      <c r="L46" s="8" t="s">
        <v>165</v>
      </c>
      <c r="M46" s="8" t="s">
        <v>165</v>
      </c>
      <c r="N46" s="8" t="s">
        <v>165</v>
      </c>
      <c r="O46" s="8" t="s">
        <v>165</v>
      </c>
      <c r="P46" s="8" t="s">
        <v>165</v>
      </c>
      <c r="Q46" s="8" t="s">
        <v>165</v>
      </c>
      <c r="R46" s="8" t="s">
        <v>165</v>
      </c>
      <c r="S46" s="8" t="s">
        <v>165</v>
      </c>
      <c r="T46" s="8" t="s">
        <v>165</v>
      </c>
      <c r="W46" s="2" t="s">
        <v>165</v>
      </c>
      <c r="X46" s="2" t="s">
        <v>165</v>
      </c>
      <c r="Y46" s="2" t="s">
        <v>165</v>
      </c>
      <c r="Z46" s="2" t="s">
        <v>165</v>
      </c>
      <c r="AA46" s="2" t="s">
        <v>165</v>
      </c>
      <c r="AB46" s="2" t="s">
        <v>165</v>
      </c>
      <c r="AC46" s="2" t="s">
        <v>165</v>
      </c>
      <c r="AD46" s="2" t="s">
        <v>165</v>
      </c>
      <c r="AE46" s="2" t="s">
        <v>165</v>
      </c>
      <c r="AF46" s="2" t="s">
        <v>165</v>
      </c>
      <c r="AG46" s="2" t="s">
        <v>165</v>
      </c>
      <c r="AH46" s="2" t="s">
        <v>165</v>
      </c>
      <c r="AK46" s="2" t="s">
        <v>165</v>
      </c>
      <c r="AL46" s="2" t="s">
        <v>165</v>
      </c>
      <c r="AM46" s="2" t="s">
        <v>165</v>
      </c>
      <c r="AN46" s="2" t="s">
        <v>165</v>
      </c>
      <c r="AO46" s="2" t="s">
        <v>165</v>
      </c>
      <c r="AP46" s="2" t="s">
        <v>165</v>
      </c>
      <c r="AQ46" s="2" t="s">
        <v>165</v>
      </c>
      <c r="AR46" s="2" t="s">
        <v>165</v>
      </c>
      <c r="AS46" s="2" t="s">
        <v>165</v>
      </c>
      <c r="AT46" s="2" t="s">
        <v>165</v>
      </c>
      <c r="AW46" s="2" t="s">
        <v>165</v>
      </c>
      <c r="AX46" s="2" t="s">
        <v>165</v>
      </c>
      <c r="AY46" s="2" t="s">
        <v>165</v>
      </c>
      <c r="AZ46" s="2" t="s">
        <v>165</v>
      </c>
      <c r="BA46" s="2" t="s">
        <v>165</v>
      </c>
      <c r="BB46" s="2" t="s">
        <v>165</v>
      </c>
      <c r="BC46" s="2" t="s">
        <v>165</v>
      </c>
      <c r="BD46" s="2" t="s">
        <v>165</v>
      </c>
      <c r="BE46" s="2" t="s">
        <v>165</v>
      </c>
      <c r="BF46" s="2" t="s">
        <v>165</v>
      </c>
      <c r="BG46" s="2" t="s">
        <v>165</v>
      </c>
      <c r="BH46" s="2" t="s">
        <v>165</v>
      </c>
      <c r="BI46" s="2" t="s">
        <v>165</v>
      </c>
      <c r="BJ46" s="2" t="s">
        <v>165</v>
      </c>
      <c r="BK46" s="2" t="s">
        <v>165</v>
      </c>
      <c r="BN46" s="2" t="s">
        <v>165</v>
      </c>
      <c r="BO46" s="2" t="s">
        <v>165</v>
      </c>
      <c r="BP46" s="2" t="s">
        <v>165</v>
      </c>
      <c r="BQ46" s="2" t="s">
        <v>165</v>
      </c>
      <c r="BS46" s="7" t="e">
        <f t="shared" si="5"/>
        <v>#DIV/0!</v>
      </c>
      <c r="BT46" s="7" t="e">
        <f t="shared" si="6"/>
        <v>#DIV/0!</v>
      </c>
      <c r="BU46" s="7" t="e">
        <f t="shared" si="7"/>
        <v>#DIV/0!</v>
      </c>
      <c r="BV46" s="7" t="e">
        <f t="shared" si="8"/>
        <v>#DIV/0!</v>
      </c>
      <c r="BW46" s="7" t="e">
        <f t="shared" si="9"/>
        <v>#DIV/0!</v>
      </c>
      <c r="BY46" s="7" t="e">
        <f t="shared" si="10"/>
        <v>#DIV/0!</v>
      </c>
      <c r="BZ46" s="7" t="e">
        <f t="shared" si="11"/>
        <v>#DIV/0!</v>
      </c>
      <c r="CA46" s="7" t="e">
        <f t="shared" si="12"/>
        <v>#DIV/0!</v>
      </c>
      <c r="CB46" s="7" t="e">
        <f t="shared" si="13"/>
        <v>#DIV/0!</v>
      </c>
      <c r="CC46" s="7" t="e">
        <f t="shared" si="14"/>
        <v>#DIV/0!</v>
      </c>
    </row>
    <row r="47" spans="2:81" x14ac:dyDescent="0.3">
      <c r="B47">
        <v>45</v>
      </c>
      <c r="C47">
        <f>'Raw Data'!E47</f>
        <v>100</v>
      </c>
      <c r="D47" s="4" t="str">
        <f>'Raw Data'!R47</f>
        <v>Ich stimme zu</v>
      </c>
      <c r="E47" t="s">
        <v>266</v>
      </c>
      <c r="G47" s="2" t="s">
        <v>273</v>
      </c>
      <c r="H47" s="4" t="str">
        <f>'Raw Data'!U47</f>
        <v>60-69</v>
      </c>
      <c r="I47" s="4" t="str">
        <f>'Raw Data'!V47</f>
        <v>Lebensmittelproduktion (z. B. Landwirtschaft)</v>
      </c>
      <c r="J47" s="5">
        <v>7</v>
      </c>
      <c r="K47" s="5">
        <v>7</v>
      </c>
      <c r="L47" s="5">
        <v>7</v>
      </c>
      <c r="M47" s="5">
        <v>7</v>
      </c>
      <c r="N47" s="5">
        <v>7</v>
      </c>
      <c r="O47" s="5">
        <v>7</v>
      </c>
      <c r="P47" s="5">
        <v>7</v>
      </c>
      <c r="Q47" s="5">
        <v>7</v>
      </c>
      <c r="R47" s="5">
        <v>7</v>
      </c>
      <c r="S47" s="5">
        <v>7</v>
      </c>
      <c r="T47" s="5">
        <v>7</v>
      </c>
      <c r="W47" s="5">
        <v>2</v>
      </c>
      <c r="X47" s="5">
        <v>7</v>
      </c>
      <c r="Y47" s="5">
        <v>4</v>
      </c>
      <c r="Z47" s="5">
        <v>7</v>
      </c>
      <c r="AA47" s="5">
        <v>7</v>
      </c>
      <c r="AB47" s="5">
        <v>7</v>
      </c>
      <c r="AC47" s="5">
        <v>7</v>
      </c>
      <c r="AD47" s="5">
        <v>7</v>
      </c>
      <c r="AE47" s="5">
        <v>4</v>
      </c>
      <c r="AF47" s="5">
        <v>4</v>
      </c>
      <c r="AG47" s="5">
        <v>7</v>
      </c>
      <c r="AH47" s="5">
        <v>7</v>
      </c>
      <c r="AK47" s="5">
        <v>7</v>
      </c>
      <c r="AL47" s="5">
        <v>7</v>
      </c>
      <c r="AM47" s="5">
        <v>7</v>
      </c>
      <c r="AN47" s="5">
        <v>7</v>
      </c>
      <c r="AO47" s="5">
        <v>7</v>
      </c>
      <c r="AP47" s="5">
        <v>7</v>
      </c>
      <c r="AQ47" s="5">
        <v>1</v>
      </c>
      <c r="AR47" s="5">
        <v>7</v>
      </c>
      <c r="AS47" s="5">
        <v>7</v>
      </c>
      <c r="AT47" s="5">
        <v>7</v>
      </c>
      <c r="AW47" s="5">
        <v>7</v>
      </c>
      <c r="AX47" s="5">
        <v>7</v>
      </c>
      <c r="AY47" s="5">
        <v>7</v>
      </c>
      <c r="AZ47" s="5">
        <v>7</v>
      </c>
      <c r="BA47" s="5">
        <v>4</v>
      </c>
      <c r="BB47" s="5">
        <v>7</v>
      </c>
      <c r="BC47" s="5">
        <v>7</v>
      </c>
      <c r="BD47" s="5">
        <v>7</v>
      </c>
      <c r="BE47" s="5">
        <v>7</v>
      </c>
      <c r="BF47" s="5">
        <v>7</v>
      </c>
      <c r="BG47" s="5">
        <v>7</v>
      </c>
      <c r="BH47" s="5">
        <v>7</v>
      </c>
      <c r="BI47" s="5">
        <v>7</v>
      </c>
      <c r="BJ47" s="5">
        <v>5</v>
      </c>
      <c r="BK47" s="5">
        <v>4</v>
      </c>
      <c r="BN47">
        <v>1</v>
      </c>
      <c r="BO47">
        <v>2</v>
      </c>
      <c r="BP47">
        <v>3</v>
      </c>
      <c r="BQ47">
        <v>4</v>
      </c>
      <c r="BS47" s="7">
        <f t="shared" ref="BS47:BS57" si="15">AVERAGE(J47:T47)</f>
        <v>7</v>
      </c>
      <c r="BT47" s="7">
        <f t="shared" ref="BT47:BT57" si="16">AVERAGE(W47:AH47)</f>
        <v>5.833333333333333</v>
      </c>
      <c r="BU47" s="7">
        <f t="shared" ref="BU47:BU57" si="17">AVERAGE(AK47:AT47)</f>
        <v>6.4</v>
      </c>
      <c r="BV47" s="7">
        <f t="shared" ref="BV47:BV57" si="18">AVERAGE(AW47:BK47)</f>
        <v>6.4666666666666668</v>
      </c>
      <c r="BW47" s="7">
        <f t="shared" ref="BW47:BW57" si="19">AVERAGE(AW47:BK47,AK47:AT47,W47:AH47,J47:T47)</f>
        <v>6.416666666666667</v>
      </c>
      <c r="BY47" s="7">
        <f t="shared" ref="BY47:BY57" si="20">_xlfn.STDEV.S(J47:T47)</f>
        <v>0</v>
      </c>
      <c r="BZ47" s="7">
        <f t="shared" ref="BZ47:BZ57" si="21">_xlfn.STDEV.S(W47:AH47)</f>
        <v>1.8006732747570404</v>
      </c>
      <c r="CA47" s="7">
        <f t="shared" ref="CA47:CA57" si="22">_xlfn.STDEV.S(AK47:AT47)</f>
        <v>1.8973665961010269</v>
      </c>
      <c r="CB47" s="7">
        <f t="shared" ref="CB47:CB57" si="23">_xlfn.STDEV.S(AW47:BK47)</f>
        <v>1.125462867742276</v>
      </c>
      <c r="CC47" s="7">
        <f t="shared" ref="CC47:CC57" si="24">_xlfn.STDEV.S(AW47:BK47,AK47:AT47,W47:AH47,J47:T47)</f>
        <v>1.4117038646325373</v>
      </c>
    </row>
    <row r="48" spans="2:81" x14ac:dyDescent="0.3">
      <c r="B48">
        <v>46</v>
      </c>
      <c r="C48">
        <f>'Raw Data'!E48</f>
        <v>48</v>
      </c>
      <c r="D48" s="4" t="str">
        <f>'Raw Data'!R48</f>
        <v>Ich stimme zu</v>
      </c>
      <c r="E48" t="s">
        <v>264</v>
      </c>
      <c r="F48" t="s">
        <v>268</v>
      </c>
      <c r="G48" s="2" t="s">
        <v>274</v>
      </c>
      <c r="H48" s="4" t="str">
        <f>'Raw Data'!U48</f>
        <v>50-59</v>
      </c>
      <c r="I48" s="4" t="str">
        <f>'Raw Data'!V48</f>
        <v>Andere</v>
      </c>
      <c r="J48" s="5">
        <v>7</v>
      </c>
      <c r="K48" s="5">
        <v>7</v>
      </c>
      <c r="L48" s="5">
        <v>7</v>
      </c>
      <c r="M48" s="5">
        <v>7</v>
      </c>
      <c r="N48" s="5">
        <v>7</v>
      </c>
      <c r="O48" s="5">
        <v>7</v>
      </c>
      <c r="P48" s="5">
        <v>7</v>
      </c>
      <c r="Q48" s="5">
        <v>7</v>
      </c>
      <c r="R48" s="5">
        <v>7</v>
      </c>
      <c r="S48" s="5">
        <v>7</v>
      </c>
      <c r="T48" s="5">
        <v>7</v>
      </c>
      <c r="W48" s="2" t="s">
        <v>165</v>
      </c>
      <c r="X48" s="2" t="s">
        <v>165</v>
      </c>
      <c r="Y48" s="2" t="s">
        <v>165</v>
      </c>
      <c r="Z48" s="2" t="s">
        <v>165</v>
      </c>
      <c r="AA48" s="2" t="s">
        <v>165</v>
      </c>
      <c r="AB48" s="2" t="s">
        <v>165</v>
      </c>
      <c r="AC48" s="2" t="s">
        <v>165</v>
      </c>
      <c r="AD48" s="2" t="s">
        <v>165</v>
      </c>
      <c r="AE48" s="2" t="s">
        <v>165</v>
      </c>
      <c r="AF48" s="2" t="s">
        <v>165</v>
      </c>
      <c r="AG48" s="2" t="s">
        <v>165</v>
      </c>
      <c r="AH48" s="2" t="s">
        <v>165</v>
      </c>
      <c r="AK48" s="5">
        <v>4</v>
      </c>
      <c r="AL48" s="5">
        <v>5</v>
      </c>
      <c r="AM48" s="5">
        <v>5</v>
      </c>
      <c r="AN48" s="5">
        <v>7</v>
      </c>
      <c r="AO48" s="5">
        <v>4</v>
      </c>
      <c r="AP48" s="5">
        <v>5</v>
      </c>
      <c r="AQ48" s="5">
        <v>2</v>
      </c>
      <c r="AR48" s="5">
        <v>4</v>
      </c>
      <c r="AS48" s="5">
        <v>4</v>
      </c>
      <c r="AT48" s="5">
        <v>6</v>
      </c>
      <c r="AW48" s="2" t="s">
        <v>165</v>
      </c>
      <c r="AX48" s="2" t="s">
        <v>165</v>
      </c>
      <c r="AY48" s="2" t="s">
        <v>165</v>
      </c>
      <c r="AZ48" s="2" t="s">
        <v>165</v>
      </c>
      <c r="BA48" s="2" t="s">
        <v>165</v>
      </c>
      <c r="BB48" s="2" t="s">
        <v>165</v>
      </c>
      <c r="BC48" s="2" t="s">
        <v>165</v>
      </c>
      <c r="BD48" s="2" t="s">
        <v>165</v>
      </c>
      <c r="BE48" s="2" t="s">
        <v>165</v>
      </c>
      <c r="BF48" s="2" t="s">
        <v>165</v>
      </c>
      <c r="BG48" s="2" t="s">
        <v>165</v>
      </c>
      <c r="BH48" s="2" t="s">
        <v>165</v>
      </c>
      <c r="BI48" s="2" t="s">
        <v>165</v>
      </c>
      <c r="BJ48" s="2" t="s">
        <v>165</v>
      </c>
      <c r="BK48" s="2" t="s">
        <v>165</v>
      </c>
      <c r="BN48" s="2" t="s">
        <v>165</v>
      </c>
      <c r="BO48" s="2" t="s">
        <v>165</v>
      </c>
      <c r="BP48" s="2" t="s">
        <v>165</v>
      </c>
      <c r="BQ48" s="2" t="s">
        <v>165</v>
      </c>
      <c r="BS48" s="7">
        <f t="shared" si="15"/>
        <v>7</v>
      </c>
      <c r="BT48" s="7" t="e">
        <f t="shared" si="16"/>
        <v>#DIV/0!</v>
      </c>
      <c r="BU48" s="7">
        <f t="shared" si="17"/>
        <v>4.5999999999999996</v>
      </c>
      <c r="BV48" s="7" t="e">
        <f t="shared" si="18"/>
        <v>#DIV/0!</v>
      </c>
      <c r="BW48" s="7">
        <f t="shared" si="19"/>
        <v>5.8571428571428568</v>
      </c>
      <c r="BY48" s="7">
        <f t="shared" si="20"/>
        <v>0</v>
      </c>
      <c r="BZ48" s="7" t="e">
        <f t="shared" si="21"/>
        <v>#DIV/0!</v>
      </c>
      <c r="CA48" s="7">
        <f t="shared" si="22"/>
        <v>1.3498971154211061</v>
      </c>
      <c r="CB48" s="7" t="e">
        <f t="shared" si="23"/>
        <v>#DIV/0!</v>
      </c>
      <c r="CC48" s="7">
        <f t="shared" si="24"/>
        <v>1.5259657363687522</v>
      </c>
    </row>
    <row r="49" spans="2:81" x14ac:dyDescent="0.3">
      <c r="B49">
        <v>47</v>
      </c>
      <c r="C49">
        <f>'Raw Data'!E49</f>
        <v>8</v>
      </c>
      <c r="D49" s="4" t="str">
        <f>'Raw Data'!R49</f>
        <v>Ich stimme zu</v>
      </c>
      <c r="E49" t="s">
        <v>264</v>
      </c>
      <c r="F49" t="s">
        <v>268</v>
      </c>
      <c r="G49" s="2" t="s">
        <v>273</v>
      </c>
      <c r="H49" s="4" t="str">
        <f>'Raw Data'!U49</f>
        <v>60-69</v>
      </c>
      <c r="I49" s="4" t="str">
        <f>'Raw Data'!V49</f>
        <v>Lebensmittelproduktion (z. B. Landwirtschaft)</v>
      </c>
      <c r="J49" s="8" t="s">
        <v>165</v>
      </c>
      <c r="K49" s="8" t="s">
        <v>165</v>
      </c>
      <c r="L49" s="8" t="s">
        <v>165</v>
      </c>
      <c r="M49" s="8" t="s">
        <v>165</v>
      </c>
      <c r="N49" s="8" t="s">
        <v>165</v>
      </c>
      <c r="O49" s="8" t="s">
        <v>165</v>
      </c>
      <c r="P49" s="8" t="s">
        <v>165</v>
      </c>
      <c r="Q49" s="8" t="s">
        <v>165</v>
      </c>
      <c r="R49" s="8" t="s">
        <v>165</v>
      </c>
      <c r="S49" s="8" t="s">
        <v>165</v>
      </c>
      <c r="T49" s="8" t="s">
        <v>165</v>
      </c>
      <c r="W49" s="2" t="s">
        <v>165</v>
      </c>
      <c r="X49" s="2" t="s">
        <v>165</v>
      </c>
      <c r="Y49" s="2" t="s">
        <v>165</v>
      </c>
      <c r="Z49" s="2" t="s">
        <v>165</v>
      </c>
      <c r="AA49" s="2" t="s">
        <v>165</v>
      </c>
      <c r="AB49" s="2" t="s">
        <v>165</v>
      </c>
      <c r="AC49" s="2" t="s">
        <v>165</v>
      </c>
      <c r="AD49" s="2" t="s">
        <v>165</v>
      </c>
      <c r="AE49" s="2" t="s">
        <v>165</v>
      </c>
      <c r="AF49" s="2" t="s">
        <v>165</v>
      </c>
      <c r="AG49" s="2" t="s">
        <v>165</v>
      </c>
      <c r="AH49" s="2" t="s">
        <v>165</v>
      </c>
      <c r="AK49" s="2" t="s">
        <v>165</v>
      </c>
      <c r="AL49" s="2" t="s">
        <v>165</v>
      </c>
      <c r="AM49" s="2" t="s">
        <v>165</v>
      </c>
      <c r="AN49" s="2" t="s">
        <v>165</v>
      </c>
      <c r="AO49" s="2" t="s">
        <v>165</v>
      </c>
      <c r="AP49" s="2" t="s">
        <v>165</v>
      </c>
      <c r="AQ49" s="2" t="s">
        <v>165</v>
      </c>
      <c r="AR49" s="2" t="s">
        <v>165</v>
      </c>
      <c r="AS49" s="2" t="s">
        <v>165</v>
      </c>
      <c r="AT49" s="2" t="s">
        <v>165</v>
      </c>
      <c r="AW49" s="2" t="s">
        <v>165</v>
      </c>
      <c r="AX49" s="2" t="s">
        <v>165</v>
      </c>
      <c r="AY49" s="2" t="s">
        <v>165</v>
      </c>
      <c r="AZ49" s="2" t="s">
        <v>165</v>
      </c>
      <c r="BA49" s="2" t="s">
        <v>165</v>
      </c>
      <c r="BB49" s="2" t="s">
        <v>165</v>
      </c>
      <c r="BC49" s="2" t="s">
        <v>165</v>
      </c>
      <c r="BD49" s="2" t="s">
        <v>165</v>
      </c>
      <c r="BE49" s="2" t="s">
        <v>165</v>
      </c>
      <c r="BF49" s="2" t="s">
        <v>165</v>
      </c>
      <c r="BG49" s="2" t="s">
        <v>165</v>
      </c>
      <c r="BH49" s="2" t="s">
        <v>165</v>
      </c>
      <c r="BI49" s="2" t="s">
        <v>165</v>
      </c>
      <c r="BJ49" s="2" t="s">
        <v>165</v>
      </c>
      <c r="BK49" s="2" t="s">
        <v>165</v>
      </c>
      <c r="BN49" s="2" t="s">
        <v>165</v>
      </c>
      <c r="BO49" s="2" t="s">
        <v>165</v>
      </c>
      <c r="BP49" s="2" t="s">
        <v>165</v>
      </c>
      <c r="BQ49" s="2" t="s">
        <v>165</v>
      </c>
      <c r="BS49" s="7" t="e">
        <f t="shared" si="15"/>
        <v>#DIV/0!</v>
      </c>
      <c r="BT49" s="7" t="e">
        <f t="shared" si="16"/>
        <v>#DIV/0!</v>
      </c>
      <c r="BU49" s="7" t="e">
        <f t="shared" si="17"/>
        <v>#DIV/0!</v>
      </c>
      <c r="BV49" s="7" t="e">
        <f t="shared" si="18"/>
        <v>#DIV/0!</v>
      </c>
      <c r="BW49" s="7" t="e">
        <f t="shared" si="19"/>
        <v>#DIV/0!</v>
      </c>
      <c r="BY49" s="7" t="e">
        <f t="shared" si="20"/>
        <v>#DIV/0!</v>
      </c>
      <c r="BZ49" s="7" t="e">
        <f t="shared" si="21"/>
        <v>#DIV/0!</v>
      </c>
      <c r="CA49" s="7" t="e">
        <f t="shared" si="22"/>
        <v>#DIV/0!</v>
      </c>
      <c r="CB49" s="7" t="e">
        <f t="shared" si="23"/>
        <v>#DIV/0!</v>
      </c>
      <c r="CC49" s="7" t="e">
        <f t="shared" si="24"/>
        <v>#DIV/0!</v>
      </c>
    </row>
    <row r="50" spans="2:81" x14ac:dyDescent="0.3">
      <c r="B50">
        <v>48</v>
      </c>
      <c r="C50">
        <f>'Raw Data'!E50</f>
        <v>100</v>
      </c>
      <c r="D50" s="4" t="str">
        <f>'Raw Data'!R50</f>
        <v>Ich stimme zu</v>
      </c>
      <c r="E50" t="s">
        <v>266</v>
      </c>
      <c r="G50" s="2" t="s">
        <v>274</v>
      </c>
      <c r="H50" s="4" t="str">
        <f>'Raw Data'!U50</f>
        <v>50-59</v>
      </c>
      <c r="I50" s="4" t="str">
        <f>'Raw Data'!V50</f>
        <v>Lebensmittelproduktion (z. B. Landwirtschaft)</v>
      </c>
      <c r="J50" s="5">
        <v>6</v>
      </c>
      <c r="K50" s="5">
        <v>6</v>
      </c>
      <c r="L50" s="5">
        <v>6</v>
      </c>
      <c r="M50" s="5">
        <v>6</v>
      </c>
      <c r="N50" s="5">
        <v>7</v>
      </c>
      <c r="O50" s="5">
        <v>6</v>
      </c>
      <c r="P50" s="5">
        <v>5</v>
      </c>
      <c r="Q50" s="5">
        <v>6</v>
      </c>
      <c r="R50" s="5">
        <v>6</v>
      </c>
      <c r="S50" s="5">
        <v>7</v>
      </c>
      <c r="T50" s="5">
        <v>7</v>
      </c>
      <c r="W50" s="5">
        <v>4</v>
      </c>
      <c r="X50" s="5">
        <v>5</v>
      </c>
      <c r="Y50" s="5">
        <v>6</v>
      </c>
      <c r="Z50" s="5">
        <v>6</v>
      </c>
      <c r="AA50" s="5">
        <v>4</v>
      </c>
      <c r="AB50" s="5">
        <v>6</v>
      </c>
      <c r="AC50" s="5">
        <v>4</v>
      </c>
      <c r="AD50" s="5">
        <v>7</v>
      </c>
      <c r="AE50" s="5">
        <v>4</v>
      </c>
      <c r="AF50" s="5">
        <v>6</v>
      </c>
      <c r="AG50" s="5">
        <v>1</v>
      </c>
      <c r="AH50" s="5">
        <v>5</v>
      </c>
      <c r="AK50" s="5">
        <v>2</v>
      </c>
      <c r="AL50" s="5">
        <v>2</v>
      </c>
      <c r="AM50" s="5">
        <v>3</v>
      </c>
      <c r="AN50" s="5">
        <v>3</v>
      </c>
      <c r="AO50" s="5">
        <v>3</v>
      </c>
      <c r="AP50" s="5">
        <v>3</v>
      </c>
      <c r="AQ50" s="5">
        <v>1</v>
      </c>
      <c r="AR50" s="5">
        <v>3</v>
      </c>
      <c r="AS50" s="5">
        <v>7</v>
      </c>
      <c r="AT50" s="5">
        <v>6</v>
      </c>
      <c r="AW50" s="5">
        <v>6</v>
      </c>
      <c r="AX50" s="5">
        <v>5</v>
      </c>
      <c r="AY50" s="5">
        <v>6</v>
      </c>
      <c r="AZ50" s="5">
        <v>6</v>
      </c>
      <c r="BA50" s="5">
        <v>3</v>
      </c>
      <c r="BB50" s="5">
        <v>5</v>
      </c>
      <c r="BC50" s="5">
        <v>1</v>
      </c>
      <c r="BD50" s="5">
        <v>1</v>
      </c>
      <c r="BE50" s="5">
        <v>6</v>
      </c>
      <c r="BF50" s="5">
        <v>3</v>
      </c>
      <c r="BG50" s="5">
        <v>7</v>
      </c>
      <c r="BH50" s="5">
        <v>6</v>
      </c>
      <c r="BI50" s="5">
        <v>5</v>
      </c>
      <c r="BJ50" s="5">
        <v>3</v>
      </c>
      <c r="BK50" s="5">
        <v>5</v>
      </c>
      <c r="BN50">
        <v>1</v>
      </c>
      <c r="BO50">
        <v>2</v>
      </c>
      <c r="BP50">
        <v>3</v>
      </c>
      <c r="BQ50">
        <v>4</v>
      </c>
      <c r="BS50" s="7">
        <f t="shared" si="15"/>
        <v>6.1818181818181817</v>
      </c>
      <c r="BT50" s="7">
        <f t="shared" si="16"/>
        <v>4.833333333333333</v>
      </c>
      <c r="BU50" s="7">
        <f t="shared" si="17"/>
        <v>3.3</v>
      </c>
      <c r="BV50" s="7">
        <f t="shared" si="18"/>
        <v>4.5333333333333332</v>
      </c>
      <c r="BW50" s="7">
        <f t="shared" si="19"/>
        <v>4.729166666666667</v>
      </c>
      <c r="BY50" s="7">
        <f t="shared" si="20"/>
        <v>0.60302268915552726</v>
      </c>
      <c r="BZ50" s="7">
        <f t="shared" si="21"/>
        <v>1.5859229221975186</v>
      </c>
      <c r="CA50" s="7">
        <f t="shared" si="22"/>
        <v>1.8287822299126935</v>
      </c>
      <c r="CB50" s="7">
        <f t="shared" si="23"/>
        <v>1.8847761013926703</v>
      </c>
      <c r="CC50" s="7">
        <f t="shared" si="24"/>
        <v>1.8188093291729417</v>
      </c>
    </row>
    <row r="51" spans="2:81" x14ac:dyDescent="0.3">
      <c r="B51">
        <v>49</v>
      </c>
      <c r="C51">
        <f>'Raw Data'!E51</f>
        <v>8</v>
      </c>
      <c r="D51" s="4" t="str">
        <f>'Raw Data'!R51</f>
        <v>Ich stimme zu</v>
      </c>
      <c r="E51" t="s">
        <v>264</v>
      </c>
      <c r="F51" t="s">
        <v>268</v>
      </c>
      <c r="G51" s="2" t="s">
        <v>273</v>
      </c>
      <c r="H51" s="4" t="str">
        <f>'Raw Data'!U51</f>
        <v>40-49</v>
      </c>
      <c r="I51" s="4" t="str">
        <f>'Raw Data'!V51</f>
        <v>Andere</v>
      </c>
      <c r="J51" s="8" t="s">
        <v>165</v>
      </c>
      <c r="K51" s="8" t="s">
        <v>165</v>
      </c>
      <c r="L51" s="8" t="s">
        <v>165</v>
      </c>
      <c r="M51" s="8" t="s">
        <v>165</v>
      </c>
      <c r="N51" s="8" t="s">
        <v>165</v>
      </c>
      <c r="O51" s="8" t="s">
        <v>165</v>
      </c>
      <c r="P51" s="8" t="s">
        <v>165</v>
      </c>
      <c r="Q51" s="8" t="s">
        <v>165</v>
      </c>
      <c r="R51" s="8" t="s">
        <v>165</v>
      </c>
      <c r="S51" s="8" t="s">
        <v>165</v>
      </c>
      <c r="T51" s="8" t="s">
        <v>165</v>
      </c>
      <c r="W51" s="2" t="s">
        <v>165</v>
      </c>
      <c r="X51" s="2" t="s">
        <v>165</v>
      </c>
      <c r="Y51" s="2" t="s">
        <v>165</v>
      </c>
      <c r="Z51" s="2" t="s">
        <v>165</v>
      </c>
      <c r="AA51" s="2" t="s">
        <v>165</v>
      </c>
      <c r="AB51" s="2" t="s">
        <v>165</v>
      </c>
      <c r="AC51" s="2" t="s">
        <v>165</v>
      </c>
      <c r="AD51" s="2" t="s">
        <v>165</v>
      </c>
      <c r="AE51" s="2" t="s">
        <v>165</v>
      </c>
      <c r="AF51" s="2" t="s">
        <v>165</v>
      </c>
      <c r="AG51" s="2" t="s">
        <v>165</v>
      </c>
      <c r="AH51" s="2" t="s">
        <v>165</v>
      </c>
      <c r="AK51" s="2" t="s">
        <v>165</v>
      </c>
      <c r="AL51" s="2" t="s">
        <v>165</v>
      </c>
      <c r="AM51" s="2" t="s">
        <v>165</v>
      </c>
      <c r="AN51" s="2" t="s">
        <v>165</v>
      </c>
      <c r="AO51" s="2" t="s">
        <v>165</v>
      </c>
      <c r="AP51" s="2" t="s">
        <v>165</v>
      </c>
      <c r="AQ51" s="2" t="s">
        <v>165</v>
      </c>
      <c r="AR51" s="2" t="s">
        <v>165</v>
      </c>
      <c r="AS51" s="2" t="s">
        <v>165</v>
      </c>
      <c r="AT51" s="2" t="s">
        <v>165</v>
      </c>
      <c r="AW51" s="2" t="s">
        <v>165</v>
      </c>
      <c r="AX51" s="2" t="s">
        <v>165</v>
      </c>
      <c r="AY51" s="2" t="s">
        <v>165</v>
      </c>
      <c r="AZ51" s="2" t="s">
        <v>165</v>
      </c>
      <c r="BA51" s="2" t="s">
        <v>165</v>
      </c>
      <c r="BB51" s="2" t="s">
        <v>165</v>
      </c>
      <c r="BC51" s="2" t="s">
        <v>165</v>
      </c>
      <c r="BD51" s="2" t="s">
        <v>165</v>
      </c>
      <c r="BE51" s="2" t="s">
        <v>165</v>
      </c>
      <c r="BF51" s="2" t="s">
        <v>165</v>
      </c>
      <c r="BG51" s="2" t="s">
        <v>165</v>
      </c>
      <c r="BH51" s="2" t="s">
        <v>165</v>
      </c>
      <c r="BI51" s="2" t="s">
        <v>165</v>
      </c>
      <c r="BJ51" s="2" t="s">
        <v>165</v>
      </c>
      <c r="BK51" s="2" t="s">
        <v>165</v>
      </c>
      <c r="BN51" s="2" t="s">
        <v>165</v>
      </c>
      <c r="BO51" s="2" t="s">
        <v>165</v>
      </c>
      <c r="BP51" s="2" t="s">
        <v>165</v>
      </c>
      <c r="BQ51" s="2" t="s">
        <v>165</v>
      </c>
      <c r="BS51" s="7" t="e">
        <f t="shared" si="15"/>
        <v>#DIV/0!</v>
      </c>
      <c r="BT51" s="7" t="e">
        <f t="shared" si="16"/>
        <v>#DIV/0!</v>
      </c>
      <c r="BU51" s="7" t="e">
        <f t="shared" si="17"/>
        <v>#DIV/0!</v>
      </c>
      <c r="BV51" s="7" t="e">
        <f t="shared" si="18"/>
        <v>#DIV/0!</v>
      </c>
      <c r="BW51" s="7" t="e">
        <f t="shared" si="19"/>
        <v>#DIV/0!</v>
      </c>
      <c r="BY51" s="7" t="e">
        <f t="shared" si="20"/>
        <v>#DIV/0!</v>
      </c>
      <c r="BZ51" s="7" t="e">
        <f t="shared" si="21"/>
        <v>#DIV/0!</v>
      </c>
      <c r="CA51" s="7" t="e">
        <f t="shared" si="22"/>
        <v>#DIV/0!</v>
      </c>
      <c r="CB51" s="7" t="e">
        <f t="shared" si="23"/>
        <v>#DIV/0!</v>
      </c>
      <c r="CC51" s="7" t="e">
        <f t="shared" si="24"/>
        <v>#DIV/0!</v>
      </c>
    </row>
    <row r="52" spans="2:81" x14ac:dyDescent="0.3">
      <c r="B52">
        <v>50</v>
      </c>
      <c r="C52">
        <f>'Raw Data'!E52</f>
        <v>1</v>
      </c>
      <c r="D52" s="4" t="str">
        <f>'Raw Data'!R52</f>
        <v>Ich stimme zu</v>
      </c>
      <c r="E52" t="s">
        <v>264</v>
      </c>
      <c r="F52" t="s">
        <v>268</v>
      </c>
      <c r="G52" s="2" t="s">
        <v>165</v>
      </c>
      <c r="H52" s="4" t="str">
        <f>'Raw Data'!U52</f>
        <v/>
      </c>
      <c r="I52" s="4" t="str">
        <f>'Raw Data'!V52</f>
        <v/>
      </c>
      <c r="J52" s="8" t="s">
        <v>165</v>
      </c>
      <c r="K52" s="8" t="s">
        <v>165</v>
      </c>
      <c r="L52" s="8" t="s">
        <v>165</v>
      </c>
      <c r="M52" s="8" t="s">
        <v>165</v>
      </c>
      <c r="N52" s="8" t="s">
        <v>165</v>
      </c>
      <c r="O52" s="8" t="s">
        <v>165</v>
      </c>
      <c r="P52" s="8" t="s">
        <v>165</v>
      </c>
      <c r="Q52" s="8" t="s">
        <v>165</v>
      </c>
      <c r="R52" s="8" t="s">
        <v>165</v>
      </c>
      <c r="S52" s="8" t="s">
        <v>165</v>
      </c>
      <c r="T52" s="8" t="s">
        <v>165</v>
      </c>
      <c r="W52" s="2" t="s">
        <v>165</v>
      </c>
      <c r="X52" s="2" t="s">
        <v>165</v>
      </c>
      <c r="Y52" s="2" t="s">
        <v>165</v>
      </c>
      <c r="Z52" s="2" t="s">
        <v>165</v>
      </c>
      <c r="AA52" s="2" t="s">
        <v>165</v>
      </c>
      <c r="AB52" s="2" t="s">
        <v>165</v>
      </c>
      <c r="AC52" s="2" t="s">
        <v>165</v>
      </c>
      <c r="AD52" s="2" t="s">
        <v>165</v>
      </c>
      <c r="AE52" s="2" t="s">
        <v>165</v>
      </c>
      <c r="AF52" s="2" t="s">
        <v>165</v>
      </c>
      <c r="AG52" s="2" t="s">
        <v>165</v>
      </c>
      <c r="AH52" s="2" t="s">
        <v>165</v>
      </c>
      <c r="AK52" s="2" t="s">
        <v>165</v>
      </c>
      <c r="AL52" s="2" t="s">
        <v>165</v>
      </c>
      <c r="AM52" s="2" t="s">
        <v>165</v>
      </c>
      <c r="AN52" s="2" t="s">
        <v>165</v>
      </c>
      <c r="AO52" s="2" t="s">
        <v>165</v>
      </c>
      <c r="AP52" s="2" t="s">
        <v>165</v>
      </c>
      <c r="AQ52" s="2" t="s">
        <v>165</v>
      </c>
      <c r="AR52" s="2" t="s">
        <v>165</v>
      </c>
      <c r="AS52" s="2" t="s">
        <v>165</v>
      </c>
      <c r="AT52" s="2" t="s">
        <v>165</v>
      </c>
      <c r="AW52" s="2" t="s">
        <v>165</v>
      </c>
      <c r="AX52" s="2" t="s">
        <v>165</v>
      </c>
      <c r="AY52" s="2" t="s">
        <v>165</v>
      </c>
      <c r="AZ52" s="2" t="s">
        <v>165</v>
      </c>
      <c r="BA52" s="2" t="s">
        <v>165</v>
      </c>
      <c r="BB52" s="2" t="s">
        <v>165</v>
      </c>
      <c r="BC52" s="2" t="s">
        <v>165</v>
      </c>
      <c r="BD52" s="2" t="s">
        <v>165</v>
      </c>
      <c r="BE52" s="2" t="s">
        <v>165</v>
      </c>
      <c r="BF52" s="2" t="s">
        <v>165</v>
      </c>
      <c r="BG52" s="2" t="s">
        <v>165</v>
      </c>
      <c r="BH52" s="2" t="s">
        <v>165</v>
      </c>
      <c r="BI52" s="2" t="s">
        <v>165</v>
      </c>
      <c r="BJ52" s="2" t="s">
        <v>165</v>
      </c>
      <c r="BK52" s="2" t="s">
        <v>165</v>
      </c>
      <c r="BN52" s="2" t="s">
        <v>165</v>
      </c>
      <c r="BO52" s="2" t="s">
        <v>165</v>
      </c>
      <c r="BP52" s="2" t="s">
        <v>165</v>
      </c>
      <c r="BQ52" s="2" t="s">
        <v>165</v>
      </c>
      <c r="BS52" s="7" t="e">
        <f t="shared" si="15"/>
        <v>#DIV/0!</v>
      </c>
      <c r="BT52" s="7" t="e">
        <f t="shared" si="16"/>
        <v>#DIV/0!</v>
      </c>
      <c r="BU52" s="7" t="e">
        <f t="shared" si="17"/>
        <v>#DIV/0!</v>
      </c>
      <c r="BV52" s="7" t="e">
        <f t="shared" si="18"/>
        <v>#DIV/0!</v>
      </c>
      <c r="BW52" s="7" t="e">
        <f t="shared" si="19"/>
        <v>#DIV/0!</v>
      </c>
      <c r="BY52" s="7" t="e">
        <f t="shared" si="20"/>
        <v>#DIV/0!</v>
      </c>
      <c r="BZ52" s="7" t="e">
        <f t="shared" si="21"/>
        <v>#DIV/0!</v>
      </c>
      <c r="CA52" s="7" t="e">
        <f t="shared" si="22"/>
        <v>#DIV/0!</v>
      </c>
      <c r="CB52" s="7" t="e">
        <f t="shared" si="23"/>
        <v>#DIV/0!</v>
      </c>
      <c r="CC52" s="7" t="e">
        <f t="shared" si="24"/>
        <v>#DIV/0!</v>
      </c>
    </row>
    <row r="53" spans="2:81" x14ac:dyDescent="0.3">
      <c r="B53">
        <v>51</v>
      </c>
      <c r="C53">
        <f>'Raw Data'!E53</f>
        <v>100</v>
      </c>
      <c r="D53" s="4" t="str">
        <f>'Raw Data'!R53</f>
        <v>Ich stimme zu</v>
      </c>
      <c r="E53" t="s">
        <v>266</v>
      </c>
      <c r="G53" s="2" t="s">
        <v>274</v>
      </c>
      <c r="H53" s="4" t="str">
        <f>'Raw Data'!U53</f>
        <v>40-49</v>
      </c>
      <c r="I53" s="4" t="str">
        <f>'Raw Data'!V53</f>
        <v>Dienstleistung (z.B. Beratung, Marketing, etc.)</v>
      </c>
      <c r="J53" s="5">
        <v>6</v>
      </c>
      <c r="K53" s="5">
        <v>6</v>
      </c>
      <c r="L53" s="5">
        <v>6</v>
      </c>
      <c r="M53" s="5">
        <v>7</v>
      </c>
      <c r="N53" s="5">
        <v>6</v>
      </c>
      <c r="O53" s="5">
        <v>6</v>
      </c>
      <c r="P53" s="5">
        <v>6</v>
      </c>
      <c r="Q53" s="5">
        <v>6</v>
      </c>
      <c r="R53" s="5">
        <v>6</v>
      </c>
      <c r="S53" s="5">
        <v>6</v>
      </c>
      <c r="T53" s="5">
        <v>6</v>
      </c>
      <c r="W53" s="5">
        <v>5</v>
      </c>
      <c r="X53" s="5">
        <v>6</v>
      </c>
      <c r="Y53" s="5">
        <v>5</v>
      </c>
      <c r="Z53" s="5">
        <v>4</v>
      </c>
      <c r="AA53" s="5">
        <v>6</v>
      </c>
      <c r="AB53" s="5">
        <v>4</v>
      </c>
      <c r="AC53" s="5">
        <v>4</v>
      </c>
      <c r="AD53" s="5">
        <v>5</v>
      </c>
      <c r="AE53" s="5">
        <v>5</v>
      </c>
      <c r="AF53" s="5">
        <v>5</v>
      </c>
      <c r="AG53" s="5">
        <v>5</v>
      </c>
      <c r="AH53" s="5">
        <v>6</v>
      </c>
      <c r="AK53" s="5">
        <v>7</v>
      </c>
      <c r="AL53" s="5">
        <v>3</v>
      </c>
      <c r="AM53" s="5">
        <v>4</v>
      </c>
      <c r="AN53" s="5">
        <v>7</v>
      </c>
      <c r="AO53" s="5">
        <v>1</v>
      </c>
      <c r="AP53" s="5">
        <v>2</v>
      </c>
      <c r="AQ53" s="5">
        <v>7</v>
      </c>
      <c r="AR53" s="5">
        <v>2</v>
      </c>
      <c r="AS53" s="5">
        <v>5</v>
      </c>
      <c r="AT53" s="5">
        <v>6</v>
      </c>
      <c r="AW53" s="5">
        <v>5</v>
      </c>
      <c r="AX53" s="5">
        <v>3</v>
      </c>
      <c r="AY53" s="5">
        <v>7</v>
      </c>
      <c r="AZ53" s="5">
        <v>5</v>
      </c>
      <c r="BA53" s="5">
        <v>6</v>
      </c>
      <c r="BB53" s="5">
        <v>3</v>
      </c>
      <c r="BC53" s="5">
        <v>6</v>
      </c>
      <c r="BD53" s="5">
        <v>6</v>
      </c>
      <c r="BE53" s="5">
        <v>5</v>
      </c>
      <c r="BF53" s="5">
        <v>2</v>
      </c>
      <c r="BG53" s="5">
        <v>5</v>
      </c>
      <c r="BH53" s="5">
        <v>4</v>
      </c>
      <c r="BI53" s="5">
        <v>2</v>
      </c>
      <c r="BJ53" s="5">
        <v>5</v>
      </c>
      <c r="BK53" s="5">
        <v>2</v>
      </c>
      <c r="BN53">
        <v>1</v>
      </c>
      <c r="BO53">
        <v>2</v>
      </c>
      <c r="BP53">
        <v>3</v>
      </c>
      <c r="BQ53">
        <v>4</v>
      </c>
      <c r="BS53" s="7">
        <f t="shared" si="15"/>
        <v>6.0909090909090908</v>
      </c>
      <c r="BT53" s="7">
        <f t="shared" si="16"/>
        <v>5</v>
      </c>
      <c r="BU53" s="7">
        <f t="shared" si="17"/>
        <v>4.4000000000000004</v>
      </c>
      <c r="BV53" s="7">
        <f t="shared" si="18"/>
        <v>4.4000000000000004</v>
      </c>
      <c r="BW53" s="7">
        <f t="shared" si="19"/>
        <v>4.9375</v>
      </c>
      <c r="BY53" s="7">
        <f t="shared" si="20"/>
        <v>0.30151134457776363</v>
      </c>
      <c r="BZ53" s="7">
        <f t="shared" si="21"/>
        <v>0.7385489458759964</v>
      </c>
      <c r="CA53" s="7">
        <f t="shared" si="22"/>
        <v>2.3190036174568114</v>
      </c>
      <c r="CB53" s="7">
        <f t="shared" si="23"/>
        <v>1.638814902822856</v>
      </c>
      <c r="CC53" s="7">
        <f t="shared" si="24"/>
        <v>1.5629520622642814</v>
      </c>
    </row>
    <row r="54" spans="2:81" x14ac:dyDescent="0.3">
      <c r="B54">
        <v>52</v>
      </c>
      <c r="C54">
        <f>'Raw Data'!E54</f>
        <v>100</v>
      </c>
      <c r="D54" s="4" t="str">
        <f>'Raw Data'!R54</f>
        <v>Ich stimme zu</v>
      </c>
      <c r="E54" t="s">
        <v>266</v>
      </c>
      <c r="G54" s="2" t="s">
        <v>273</v>
      </c>
      <c r="H54" s="4" t="str">
        <f>'Raw Data'!U54</f>
        <v>40-49</v>
      </c>
      <c r="I54" s="4" t="str">
        <f>'Raw Data'!V54</f>
        <v>Lebensmittelproduktion (z. B. Landwirtschaft)</v>
      </c>
      <c r="J54" s="5">
        <v>7</v>
      </c>
      <c r="K54" s="5">
        <v>7</v>
      </c>
      <c r="L54" s="5">
        <v>7</v>
      </c>
      <c r="M54" s="5">
        <v>7</v>
      </c>
      <c r="N54" s="5">
        <v>7</v>
      </c>
      <c r="O54" s="5">
        <v>7</v>
      </c>
      <c r="P54" s="5">
        <v>7</v>
      </c>
      <c r="Q54" s="5">
        <v>7</v>
      </c>
      <c r="R54" s="5">
        <v>7</v>
      </c>
      <c r="S54" s="5">
        <v>1</v>
      </c>
      <c r="T54" s="5">
        <v>7</v>
      </c>
      <c r="W54" s="5">
        <v>4</v>
      </c>
      <c r="X54" s="5">
        <v>7</v>
      </c>
      <c r="Y54" s="5">
        <v>7</v>
      </c>
      <c r="Z54" s="5">
        <v>7</v>
      </c>
      <c r="AA54" s="5">
        <v>7</v>
      </c>
      <c r="AB54" s="5">
        <v>7</v>
      </c>
      <c r="AC54" s="5">
        <v>4</v>
      </c>
      <c r="AD54" s="5">
        <v>7</v>
      </c>
      <c r="AE54" s="5">
        <v>4</v>
      </c>
      <c r="AF54" s="5">
        <v>3</v>
      </c>
      <c r="AG54" s="5">
        <v>7</v>
      </c>
      <c r="AH54" s="5">
        <v>7</v>
      </c>
      <c r="AK54" s="5">
        <v>1</v>
      </c>
      <c r="AL54" s="5">
        <v>4</v>
      </c>
      <c r="AM54" s="5">
        <v>4</v>
      </c>
      <c r="AN54" s="5">
        <v>7</v>
      </c>
      <c r="AO54" s="5">
        <v>4</v>
      </c>
      <c r="AP54" s="5">
        <v>7</v>
      </c>
      <c r="AQ54" s="5">
        <v>7</v>
      </c>
      <c r="AR54" s="5">
        <v>7</v>
      </c>
      <c r="AS54" s="5">
        <v>7</v>
      </c>
      <c r="AT54" s="5">
        <v>7</v>
      </c>
      <c r="AW54" s="5">
        <v>7</v>
      </c>
      <c r="AX54" s="5">
        <v>7</v>
      </c>
      <c r="AY54" s="5">
        <v>7</v>
      </c>
      <c r="AZ54" s="5">
        <v>7</v>
      </c>
      <c r="BA54" s="5">
        <v>5</v>
      </c>
      <c r="BB54" s="5">
        <v>1</v>
      </c>
      <c r="BC54" s="5">
        <v>3</v>
      </c>
      <c r="BD54" s="5">
        <v>7</v>
      </c>
      <c r="BE54" s="5">
        <v>4</v>
      </c>
      <c r="BF54" s="5">
        <v>7</v>
      </c>
      <c r="BG54" s="5">
        <v>2</v>
      </c>
      <c r="BH54" s="5">
        <v>4</v>
      </c>
      <c r="BI54" s="5">
        <v>1</v>
      </c>
      <c r="BJ54" s="5">
        <v>4</v>
      </c>
      <c r="BK54" s="5">
        <v>7</v>
      </c>
      <c r="BN54">
        <v>1</v>
      </c>
      <c r="BO54">
        <v>2</v>
      </c>
      <c r="BP54">
        <v>3</v>
      </c>
      <c r="BQ54">
        <v>4</v>
      </c>
      <c r="BS54" s="7">
        <f t="shared" si="15"/>
        <v>6.4545454545454541</v>
      </c>
      <c r="BT54" s="7">
        <f t="shared" si="16"/>
        <v>5.916666666666667</v>
      </c>
      <c r="BU54" s="7">
        <f t="shared" si="17"/>
        <v>5.5</v>
      </c>
      <c r="BV54" s="7">
        <f t="shared" si="18"/>
        <v>4.8666666666666663</v>
      </c>
      <c r="BW54" s="7">
        <f t="shared" si="19"/>
        <v>5.625</v>
      </c>
      <c r="BY54" s="7">
        <f t="shared" si="20"/>
        <v>1.8090680674665822</v>
      </c>
      <c r="BZ54" s="7">
        <f t="shared" si="21"/>
        <v>1.6213537179739284</v>
      </c>
      <c r="CA54" s="7">
        <f t="shared" si="22"/>
        <v>2.1213203435596424</v>
      </c>
      <c r="CB54" s="7">
        <f t="shared" si="23"/>
        <v>2.3258383025317584</v>
      </c>
      <c r="CC54" s="7">
        <f t="shared" si="24"/>
        <v>2.0381990381581816</v>
      </c>
    </row>
    <row r="55" spans="2:81" x14ac:dyDescent="0.3">
      <c r="B55">
        <v>53</v>
      </c>
      <c r="C55">
        <f>'Raw Data'!E55</f>
        <v>34</v>
      </c>
      <c r="D55" s="4" t="str">
        <f>'Raw Data'!R55</f>
        <v>Ich stimme zu</v>
      </c>
      <c r="E55" t="s">
        <v>264</v>
      </c>
      <c r="F55" t="s">
        <v>268</v>
      </c>
      <c r="G55" s="2" t="s">
        <v>274</v>
      </c>
      <c r="H55" s="4" t="str">
        <f>'Raw Data'!U55</f>
        <v>30-39</v>
      </c>
      <c r="I55" s="4" t="str">
        <f>'Raw Data'!V55</f>
        <v>Andere</v>
      </c>
      <c r="J55" s="8" t="s">
        <v>165</v>
      </c>
      <c r="K55" s="8" t="s">
        <v>165</v>
      </c>
      <c r="L55" s="8" t="s">
        <v>165</v>
      </c>
      <c r="M55" s="8" t="s">
        <v>165</v>
      </c>
      <c r="N55" s="8" t="s">
        <v>165</v>
      </c>
      <c r="O55" s="8" t="s">
        <v>165</v>
      </c>
      <c r="P55" s="8" t="s">
        <v>165</v>
      </c>
      <c r="Q55" s="8" t="s">
        <v>165</v>
      </c>
      <c r="R55" s="8" t="s">
        <v>165</v>
      </c>
      <c r="S55" s="8" t="s">
        <v>165</v>
      </c>
      <c r="T55" s="8" t="s">
        <v>165</v>
      </c>
      <c r="W55" s="2" t="s">
        <v>165</v>
      </c>
      <c r="X55" s="2" t="s">
        <v>165</v>
      </c>
      <c r="Y55" s="2" t="s">
        <v>165</v>
      </c>
      <c r="Z55" s="2" t="s">
        <v>165</v>
      </c>
      <c r="AA55" s="2" t="s">
        <v>165</v>
      </c>
      <c r="AB55" s="2" t="s">
        <v>165</v>
      </c>
      <c r="AC55" s="2" t="s">
        <v>165</v>
      </c>
      <c r="AD55" s="2" t="s">
        <v>165</v>
      </c>
      <c r="AE55" s="2" t="s">
        <v>165</v>
      </c>
      <c r="AF55" s="2" t="s">
        <v>165</v>
      </c>
      <c r="AG55" s="2" t="s">
        <v>165</v>
      </c>
      <c r="AH55" s="2" t="s">
        <v>165</v>
      </c>
      <c r="AK55" s="2" t="s">
        <v>165</v>
      </c>
      <c r="AL55" s="2" t="s">
        <v>165</v>
      </c>
      <c r="AM55" s="2" t="s">
        <v>165</v>
      </c>
      <c r="AN55" s="2" t="s">
        <v>165</v>
      </c>
      <c r="AO55" s="2" t="s">
        <v>165</v>
      </c>
      <c r="AP55" s="2" t="s">
        <v>165</v>
      </c>
      <c r="AQ55" s="2" t="s">
        <v>165</v>
      </c>
      <c r="AR55" s="2" t="s">
        <v>165</v>
      </c>
      <c r="AS55" s="2" t="s">
        <v>165</v>
      </c>
      <c r="AT55" s="2" t="s">
        <v>165</v>
      </c>
      <c r="AW55" s="5">
        <v>6</v>
      </c>
      <c r="AX55" s="5">
        <v>1</v>
      </c>
      <c r="AY55" s="5">
        <v>6</v>
      </c>
      <c r="AZ55" s="5">
        <v>5</v>
      </c>
      <c r="BA55" s="5">
        <v>2</v>
      </c>
      <c r="BB55" s="5">
        <v>3</v>
      </c>
      <c r="BC55" s="5">
        <v>4</v>
      </c>
      <c r="BD55" s="5">
        <v>2</v>
      </c>
      <c r="BE55" s="5">
        <v>6</v>
      </c>
      <c r="BF55" s="5">
        <v>4</v>
      </c>
      <c r="BG55" s="5">
        <v>5</v>
      </c>
      <c r="BH55" s="5">
        <v>7</v>
      </c>
      <c r="BI55" s="5">
        <v>1</v>
      </c>
      <c r="BJ55" s="5">
        <v>4</v>
      </c>
      <c r="BK55" s="5">
        <v>5</v>
      </c>
      <c r="BN55" s="2" t="s">
        <v>165</v>
      </c>
      <c r="BO55" s="2" t="s">
        <v>165</v>
      </c>
      <c r="BP55" s="2" t="s">
        <v>165</v>
      </c>
      <c r="BQ55" s="2" t="s">
        <v>165</v>
      </c>
      <c r="BS55" s="7" t="e">
        <f t="shared" si="15"/>
        <v>#DIV/0!</v>
      </c>
      <c r="BT55" s="7" t="e">
        <f t="shared" si="16"/>
        <v>#DIV/0!</v>
      </c>
      <c r="BU55" s="7" t="e">
        <f t="shared" si="17"/>
        <v>#DIV/0!</v>
      </c>
      <c r="BV55" s="7">
        <f t="shared" si="18"/>
        <v>4.0666666666666664</v>
      </c>
      <c r="BW55" s="7">
        <f t="shared" si="19"/>
        <v>4.0666666666666664</v>
      </c>
      <c r="BY55" s="7" t="e">
        <f t="shared" si="20"/>
        <v>#DIV/0!</v>
      </c>
      <c r="BZ55" s="7" t="e">
        <f t="shared" si="21"/>
        <v>#DIV/0!</v>
      </c>
      <c r="CA55" s="7" t="e">
        <f t="shared" si="22"/>
        <v>#DIV/0!</v>
      </c>
      <c r="CB55" s="7">
        <f t="shared" si="23"/>
        <v>1.9073791542572858</v>
      </c>
      <c r="CC55" s="7">
        <f t="shared" si="24"/>
        <v>1.9073791542572858</v>
      </c>
    </row>
    <row r="56" spans="2:81" x14ac:dyDescent="0.3">
      <c r="B56">
        <v>54</v>
      </c>
      <c r="C56">
        <f>'Raw Data'!E56</f>
        <v>27</v>
      </c>
      <c r="D56" s="4" t="str">
        <f>'Raw Data'!R56</f>
        <v>Ich stimme zu</v>
      </c>
      <c r="E56" t="s">
        <v>264</v>
      </c>
      <c r="F56" t="s">
        <v>268</v>
      </c>
      <c r="G56" s="2" t="s">
        <v>273</v>
      </c>
      <c r="H56" s="4" t="str">
        <f>'Raw Data'!U56</f>
        <v>30-39</v>
      </c>
      <c r="I56" s="4" t="str">
        <f>'Raw Data'!V56</f>
        <v>Lebensmittelproduktion (z. B. Landwirtschaft)</v>
      </c>
      <c r="J56" s="8" t="s">
        <v>165</v>
      </c>
      <c r="K56" s="8" t="s">
        <v>165</v>
      </c>
      <c r="L56" s="8" t="s">
        <v>165</v>
      </c>
      <c r="M56" s="8" t="s">
        <v>165</v>
      </c>
      <c r="N56" s="8" t="s">
        <v>165</v>
      </c>
      <c r="O56" s="8" t="s">
        <v>165</v>
      </c>
      <c r="P56" s="8" t="s">
        <v>165</v>
      </c>
      <c r="Q56" s="8" t="s">
        <v>165</v>
      </c>
      <c r="R56" s="8" t="s">
        <v>165</v>
      </c>
      <c r="S56" s="8" t="s">
        <v>165</v>
      </c>
      <c r="T56" s="8" t="s">
        <v>165</v>
      </c>
      <c r="W56" s="2" t="s">
        <v>165</v>
      </c>
      <c r="X56" s="2" t="s">
        <v>165</v>
      </c>
      <c r="Y56" s="2" t="s">
        <v>165</v>
      </c>
      <c r="Z56" s="2" t="s">
        <v>165</v>
      </c>
      <c r="AA56" s="2" t="s">
        <v>165</v>
      </c>
      <c r="AB56" s="2" t="s">
        <v>165</v>
      </c>
      <c r="AC56" s="2" t="s">
        <v>165</v>
      </c>
      <c r="AD56" s="2" t="s">
        <v>165</v>
      </c>
      <c r="AE56" s="2" t="s">
        <v>165</v>
      </c>
      <c r="AF56" s="2" t="s">
        <v>165</v>
      </c>
      <c r="AG56" s="2" t="s">
        <v>165</v>
      </c>
      <c r="AH56" s="2" t="s">
        <v>165</v>
      </c>
      <c r="AK56" s="5">
        <v>4</v>
      </c>
      <c r="AL56" s="5">
        <v>4</v>
      </c>
      <c r="AM56" s="5">
        <v>3</v>
      </c>
      <c r="AN56" s="5">
        <v>1</v>
      </c>
      <c r="AO56" s="5">
        <v>4</v>
      </c>
      <c r="AP56" s="5">
        <v>1</v>
      </c>
      <c r="AQ56" s="5">
        <v>1</v>
      </c>
      <c r="AR56" s="5">
        <v>1</v>
      </c>
      <c r="AS56" s="5">
        <v>4</v>
      </c>
      <c r="AT56" s="5">
        <v>1</v>
      </c>
      <c r="AW56" s="2" t="s">
        <v>165</v>
      </c>
      <c r="AX56" s="2" t="s">
        <v>165</v>
      </c>
      <c r="AY56" s="2" t="s">
        <v>165</v>
      </c>
      <c r="AZ56" s="2" t="s">
        <v>165</v>
      </c>
      <c r="BA56" s="2" t="s">
        <v>165</v>
      </c>
      <c r="BB56" s="2" t="s">
        <v>165</v>
      </c>
      <c r="BC56" s="2" t="s">
        <v>165</v>
      </c>
      <c r="BD56" s="2" t="s">
        <v>165</v>
      </c>
      <c r="BE56" s="2" t="s">
        <v>165</v>
      </c>
      <c r="BF56" s="2" t="s">
        <v>165</v>
      </c>
      <c r="BG56" s="2" t="s">
        <v>165</v>
      </c>
      <c r="BH56" s="2" t="s">
        <v>165</v>
      </c>
      <c r="BI56" s="2" t="s">
        <v>165</v>
      </c>
      <c r="BJ56" s="2" t="s">
        <v>165</v>
      </c>
      <c r="BK56" s="2" t="s">
        <v>165</v>
      </c>
      <c r="BN56" s="2" t="s">
        <v>165</v>
      </c>
      <c r="BO56" s="2" t="s">
        <v>165</v>
      </c>
      <c r="BP56" s="2" t="s">
        <v>165</v>
      </c>
      <c r="BQ56" s="2" t="s">
        <v>165</v>
      </c>
      <c r="BS56" s="7" t="e">
        <f t="shared" si="15"/>
        <v>#DIV/0!</v>
      </c>
      <c r="BT56" s="7" t="e">
        <f t="shared" si="16"/>
        <v>#DIV/0!</v>
      </c>
      <c r="BU56" s="7">
        <f t="shared" si="17"/>
        <v>2.4</v>
      </c>
      <c r="BV56" s="7" t="e">
        <f t="shared" si="18"/>
        <v>#DIV/0!</v>
      </c>
      <c r="BW56" s="7">
        <f t="shared" si="19"/>
        <v>2.4</v>
      </c>
      <c r="BY56" s="7" t="e">
        <f t="shared" si="20"/>
        <v>#DIV/0!</v>
      </c>
      <c r="BZ56" s="7" t="e">
        <f t="shared" si="21"/>
        <v>#DIV/0!</v>
      </c>
      <c r="CA56" s="7">
        <f t="shared" si="22"/>
        <v>1.505545305418162</v>
      </c>
      <c r="CB56" s="7" t="e">
        <f t="shared" si="23"/>
        <v>#DIV/0!</v>
      </c>
      <c r="CC56" s="7">
        <f t="shared" si="24"/>
        <v>1.505545305418162</v>
      </c>
    </row>
    <row r="57" spans="2:81" x14ac:dyDescent="0.3">
      <c r="B57">
        <v>55</v>
      </c>
      <c r="C57">
        <f>'Raw Data'!E57</f>
        <v>8</v>
      </c>
      <c r="D57" s="4" t="str">
        <f>'Raw Data'!R57</f>
        <v>Ich stimme zu</v>
      </c>
      <c r="E57" t="s">
        <v>264</v>
      </c>
      <c r="F57" t="s">
        <v>268</v>
      </c>
      <c r="G57" s="2" t="s">
        <v>274</v>
      </c>
      <c r="H57" s="4" t="str">
        <f>'Raw Data'!U57</f>
        <v>20-29</v>
      </c>
      <c r="I57" s="4" t="str">
        <f>'Raw Data'!V57</f>
        <v>Lebensmittelproduktion (z. B. Landwirtschaft)</v>
      </c>
      <c r="J57" s="8" t="s">
        <v>165</v>
      </c>
      <c r="K57" s="8" t="s">
        <v>165</v>
      </c>
      <c r="L57" s="8" t="s">
        <v>165</v>
      </c>
      <c r="M57" s="8" t="s">
        <v>165</v>
      </c>
      <c r="N57" s="8" t="s">
        <v>165</v>
      </c>
      <c r="O57" s="8" t="s">
        <v>165</v>
      </c>
      <c r="P57" s="8" t="s">
        <v>165</v>
      </c>
      <c r="Q57" s="8" t="s">
        <v>165</v>
      </c>
      <c r="R57" s="8" t="s">
        <v>165</v>
      </c>
      <c r="S57" s="8" t="s">
        <v>165</v>
      </c>
      <c r="T57" s="8" t="s">
        <v>165</v>
      </c>
      <c r="W57" s="2" t="s">
        <v>165</v>
      </c>
      <c r="X57" s="2" t="s">
        <v>165</v>
      </c>
      <c r="Y57" s="2" t="s">
        <v>165</v>
      </c>
      <c r="Z57" s="2" t="s">
        <v>165</v>
      </c>
      <c r="AA57" s="2" t="s">
        <v>165</v>
      </c>
      <c r="AB57" s="2" t="s">
        <v>165</v>
      </c>
      <c r="AC57" s="2" t="s">
        <v>165</v>
      </c>
      <c r="AD57" s="2" t="s">
        <v>165</v>
      </c>
      <c r="AE57" s="2" t="s">
        <v>165</v>
      </c>
      <c r="AF57" s="2" t="s">
        <v>165</v>
      </c>
      <c r="AG57" s="2" t="s">
        <v>165</v>
      </c>
      <c r="AH57" s="2" t="s">
        <v>165</v>
      </c>
      <c r="AK57" s="2" t="s">
        <v>165</v>
      </c>
      <c r="AL57" s="2" t="s">
        <v>165</v>
      </c>
      <c r="AM57" s="2" t="s">
        <v>165</v>
      </c>
      <c r="AN57" s="2" t="s">
        <v>165</v>
      </c>
      <c r="AO57" s="2" t="s">
        <v>165</v>
      </c>
      <c r="AP57" s="2" t="s">
        <v>165</v>
      </c>
      <c r="AQ57" s="2" t="s">
        <v>165</v>
      </c>
      <c r="AR57" s="2" t="s">
        <v>165</v>
      </c>
      <c r="AS57" s="2" t="s">
        <v>165</v>
      </c>
      <c r="AT57" s="2" t="s">
        <v>165</v>
      </c>
      <c r="AW57" s="2" t="s">
        <v>165</v>
      </c>
      <c r="AX57" s="2" t="s">
        <v>165</v>
      </c>
      <c r="AY57" s="2" t="s">
        <v>165</v>
      </c>
      <c r="AZ57" s="2" t="s">
        <v>165</v>
      </c>
      <c r="BA57" s="2" t="s">
        <v>165</v>
      </c>
      <c r="BB57" s="2" t="s">
        <v>165</v>
      </c>
      <c r="BC57" s="2" t="s">
        <v>165</v>
      </c>
      <c r="BD57" s="2" t="s">
        <v>165</v>
      </c>
      <c r="BE57" s="2" t="s">
        <v>165</v>
      </c>
      <c r="BF57" s="2" t="s">
        <v>165</v>
      </c>
      <c r="BG57" s="2" t="s">
        <v>165</v>
      </c>
      <c r="BH57" s="2" t="s">
        <v>165</v>
      </c>
      <c r="BI57" s="2" t="s">
        <v>165</v>
      </c>
      <c r="BJ57" s="2" t="s">
        <v>165</v>
      </c>
      <c r="BK57" s="2" t="s">
        <v>165</v>
      </c>
      <c r="BN57" s="2" t="s">
        <v>165</v>
      </c>
      <c r="BO57" s="2" t="s">
        <v>165</v>
      </c>
      <c r="BP57" s="2" t="s">
        <v>165</v>
      </c>
      <c r="BQ57" s="2" t="s">
        <v>165</v>
      </c>
      <c r="BS57" s="7" t="e">
        <f t="shared" si="15"/>
        <v>#DIV/0!</v>
      </c>
      <c r="BT57" s="7" t="e">
        <f t="shared" si="16"/>
        <v>#DIV/0!</v>
      </c>
      <c r="BU57" s="7" t="e">
        <f t="shared" si="17"/>
        <v>#DIV/0!</v>
      </c>
      <c r="BV57" s="7" t="e">
        <f t="shared" si="18"/>
        <v>#DIV/0!</v>
      </c>
      <c r="BW57" s="7" t="e">
        <f t="shared" si="19"/>
        <v>#DIV/0!</v>
      </c>
      <c r="BY57" s="7" t="e">
        <f t="shared" si="20"/>
        <v>#DIV/0!</v>
      </c>
      <c r="BZ57" s="7" t="e">
        <f t="shared" si="21"/>
        <v>#DIV/0!</v>
      </c>
      <c r="CA57" s="7" t="e">
        <f t="shared" si="22"/>
        <v>#DIV/0!</v>
      </c>
      <c r="CB57" s="7" t="e">
        <f t="shared" si="23"/>
        <v>#DIV/0!</v>
      </c>
      <c r="CC57" s="7" t="e">
        <f t="shared" si="24"/>
        <v>#DIV/0!</v>
      </c>
    </row>
    <row r="58" spans="2:81" x14ac:dyDescent="0.3">
      <c r="D58" s="4"/>
      <c r="G58" s="4"/>
      <c r="H58" s="4"/>
      <c r="I58" s="4"/>
      <c r="J58" s="5"/>
      <c r="K58" s="5"/>
      <c r="L58" s="5"/>
      <c r="M58" s="5"/>
      <c r="N58" s="5"/>
      <c r="O58" s="5"/>
      <c r="P58" s="5"/>
      <c r="Q58" s="5"/>
      <c r="R58" s="5"/>
      <c r="S58" s="5"/>
      <c r="T58" s="5"/>
      <c r="AK58" s="5"/>
      <c r="AL58" s="5"/>
      <c r="AM58" s="5"/>
      <c r="AN58" s="5"/>
      <c r="AO58" s="5"/>
      <c r="AP58" s="5"/>
      <c r="AQ58" s="5"/>
      <c r="AR58" s="5"/>
      <c r="AS58" s="5"/>
      <c r="AT58" s="5"/>
      <c r="BS58" s="7"/>
      <c r="BT58" s="7"/>
      <c r="BU58" s="7"/>
      <c r="BV58" s="7"/>
      <c r="BW58" s="7"/>
      <c r="BY58" s="7"/>
      <c r="BZ58" s="7"/>
      <c r="CA58" s="7"/>
      <c r="CB58" s="7"/>
      <c r="CC58" s="7"/>
    </row>
    <row r="59" spans="2:81" x14ac:dyDescent="0.3">
      <c r="B59" t="s">
        <v>422</v>
      </c>
      <c r="J59" s="7">
        <f>AVERAGEIF($E$3:$E$57, "yes",J3:J57)</f>
        <v>6.0344827586206895</v>
      </c>
      <c r="K59" s="7">
        <f t="shared" ref="K59:BQ59" si="25">AVERAGEIF($E$3:$E$57, "yes",K3:K57)</f>
        <v>5.8965517241379306</v>
      </c>
      <c r="L59" s="7">
        <f t="shared" si="25"/>
        <v>6.1724137931034484</v>
      </c>
      <c r="M59" s="7">
        <f t="shared" si="25"/>
        <v>6.0344827586206895</v>
      </c>
      <c r="N59" s="7">
        <f t="shared" si="25"/>
        <v>6.1379310344827589</v>
      </c>
      <c r="O59" s="7">
        <f t="shared" si="25"/>
        <v>6.2068965517241379</v>
      </c>
      <c r="P59" s="7">
        <f t="shared" si="25"/>
        <v>5.7931034482758621</v>
      </c>
      <c r="Q59" s="7">
        <f t="shared" si="25"/>
        <v>6.1034482758620694</v>
      </c>
      <c r="R59" s="7">
        <f t="shared" si="25"/>
        <v>5.0344827586206895</v>
      </c>
      <c r="S59" s="7">
        <f t="shared" si="25"/>
        <v>5.3448275862068968</v>
      </c>
      <c r="T59" s="7">
        <f t="shared" si="25"/>
        <v>5.6896551724137927</v>
      </c>
      <c r="U59" s="7"/>
      <c r="V59" s="7"/>
      <c r="W59" s="7">
        <f t="shared" si="25"/>
        <v>4.9655172413793105</v>
      </c>
      <c r="X59" s="7">
        <f t="shared" si="25"/>
        <v>6.0344827586206895</v>
      </c>
      <c r="Y59" s="7">
        <f t="shared" si="25"/>
        <v>6.1034482758620694</v>
      </c>
      <c r="Z59" s="7">
        <f t="shared" si="25"/>
        <v>5.3793103448275863</v>
      </c>
      <c r="AA59" s="7">
        <f t="shared" si="25"/>
        <v>6.2413793103448274</v>
      </c>
      <c r="AB59" s="7">
        <f t="shared" si="25"/>
        <v>5.9655172413793105</v>
      </c>
      <c r="AC59" s="7">
        <f t="shared" si="25"/>
        <v>5.5517241379310347</v>
      </c>
      <c r="AD59" s="7">
        <f t="shared" si="25"/>
        <v>6.1379310344827589</v>
      </c>
      <c r="AE59" s="7">
        <f t="shared" si="25"/>
        <v>4.931034482758621</v>
      </c>
      <c r="AF59" s="7">
        <f t="shared" si="25"/>
        <v>5.1379310344827589</v>
      </c>
      <c r="AG59" s="7">
        <f t="shared" si="25"/>
        <v>4.9655172413793105</v>
      </c>
      <c r="AH59" s="7">
        <f t="shared" si="25"/>
        <v>5.8965517241379306</v>
      </c>
      <c r="AI59" s="7"/>
      <c r="AJ59" s="7"/>
      <c r="AK59" s="7">
        <f t="shared" si="25"/>
        <v>4.4482758620689653</v>
      </c>
      <c r="AL59" s="7">
        <f t="shared" si="25"/>
        <v>4.9655172413793105</v>
      </c>
      <c r="AM59" s="7">
        <f t="shared" si="25"/>
        <v>4.8965517241379306</v>
      </c>
      <c r="AN59" s="7">
        <f t="shared" si="25"/>
        <v>4.8620689655172411</v>
      </c>
      <c r="AO59" s="7">
        <f t="shared" si="25"/>
        <v>4.1034482758620694</v>
      </c>
      <c r="AP59" s="7">
        <f t="shared" si="25"/>
        <v>5.1379310344827589</v>
      </c>
      <c r="AQ59" s="7">
        <f t="shared" si="25"/>
        <v>4.6206896551724137</v>
      </c>
      <c r="AR59" s="7">
        <f t="shared" si="25"/>
        <v>5.0344827586206895</v>
      </c>
      <c r="AS59" s="7">
        <f t="shared" si="25"/>
        <v>5.0344827586206895</v>
      </c>
      <c r="AT59" s="7">
        <f t="shared" si="25"/>
        <v>5.7241379310344831</v>
      </c>
      <c r="AU59" s="7"/>
      <c r="AV59" s="7"/>
      <c r="AW59" s="7">
        <f t="shared" si="25"/>
        <v>5.6551724137931032</v>
      </c>
      <c r="AX59" s="7">
        <f t="shared" si="25"/>
        <v>2.8275862068965516</v>
      </c>
      <c r="AY59" s="7">
        <f t="shared" si="25"/>
        <v>6.3103448275862073</v>
      </c>
      <c r="AZ59" s="7">
        <f t="shared" si="25"/>
        <v>5.8620689655172411</v>
      </c>
      <c r="BA59" s="7">
        <f t="shared" si="25"/>
        <v>3.9310344827586206</v>
      </c>
      <c r="BB59" s="7">
        <f t="shared" si="25"/>
        <v>4.4827586206896548</v>
      </c>
      <c r="BC59" s="7">
        <f t="shared" si="25"/>
        <v>3.4137931034482758</v>
      </c>
      <c r="BD59" s="7">
        <f t="shared" si="25"/>
        <v>3.2413793103448274</v>
      </c>
      <c r="BE59" s="7">
        <f t="shared" si="25"/>
        <v>5.5517241379310347</v>
      </c>
      <c r="BF59" s="7">
        <f t="shared" si="25"/>
        <v>4.2758620689655169</v>
      </c>
      <c r="BG59" s="7">
        <f t="shared" si="25"/>
        <v>6.1379310344827589</v>
      </c>
      <c r="BH59" s="7">
        <f t="shared" si="25"/>
        <v>5.3448275862068968</v>
      </c>
      <c r="BI59" s="7">
        <f t="shared" si="25"/>
        <v>4.3448275862068968</v>
      </c>
      <c r="BJ59" s="7">
        <f t="shared" si="25"/>
        <v>5.1724137931034484</v>
      </c>
      <c r="BK59" s="7">
        <f t="shared" si="25"/>
        <v>4.2068965517241379</v>
      </c>
      <c r="BL59" s="7" t="e">
        <f t="shared" si="25"/>
        <v>#DIV/0!</v>
      </c>
      <c r="BM59" s="7" t="e">
        <f t="shared" si="25"/>
        <v>#DIV/0!</v>
      </c>
      <c r="BN59" s="7">
        <f t="shared" si="25"/>
        <v>1.5172413793103448</v>
      </c>
      <c r="BO59" s="7">
        <f t="shared" si="25"/>
        <v>2.7586206896551726</v>
      </c>
      <c r="BP59" s="7">
        <f t="shared" si="25"/>
        <v>2.4137931034482758</v>
      </c>
      <c r="BQ59" s="7">
        <f t="shared" si="25"/>
        <v>3.3103448275862069</v>
      </c>
      <c r="BS59" s="7">
        <f>AVERAGE(J59:T59)</f>
        <v>5.8589341692789967</v>
      </c>
      <c r="BT59" s="7">
        <f>AVERAGE(W59:AH59)</f>
        <v>5.6091954022988508</v>
      </c>
      <c r="BU59" s="7">
        <f>AVERAGE(AK59:AT59)</f>
        <v>4.8827586206896552</v>
      </c>
      <c r="BV59" s="7">
        <f>AVERAGE(AW59:BK59)</f>
        <v>4.7172413793103454</v>
      </c>
      <c r="BW59" s="7">
        <f>AVERAGE(AW59:BK59,AK59:AT59,W59:AH59,J59:T59)</f>
        <v>5.2363505747126444</v>
      </c>
      <c r="BY59" s="7">
        <f>_xlfn.STDEV.S(J59:T59)</f>
        <v>0.37376973634003191</v>
      </c>
      <c r="BZ59" s="7">
        <f>_xlfn.STDEV.S(W59:AH59)</f>
        <v>0.51174368426562922</v>
      </c>
      <c r="CA59" s="7">
        <f>_xlfn.STDEV.S(AK59:AT59)</f>
        <v>0.43350251278430041</v>
      </c>
      <c r="CB59" s="7">
        <f>_xlfn.STDEV.S(AW59:BK59)</f>
        <v>1.0941107385162483</v>
      </c>
      <c r="CC59" s="7">
        <f>_xlfn.STDEV.S(AW59:BK59,AK59:AT59,W59:AH59,J59:T59)</f>
        <v>0.84993632805602537</v>
      </c>
    </row>
    <row r="60" spans="2:81" x14ac:dyDescent="0.3">
      <c r="B60" t="s">
        <v>421</v>
      </c>
      <c r="J60" s="7">
        <f>_xlfn.STDEV.S(J3:J57)</f>
        <v>1.4245742398014514</v>
      </c>
      <c r="K60" s="7">
        <f t="shared" ref="K60:BK60" si="26">_xlfn.STDEV.S(K3:K57)</f>
        <v>1.5595716766525209</v>
      </c>
      <c r="L60" s="7">
        <f t="shared" si="26"/>
        <v>1.311202248662805</v>
      </c>
      <c r="M60" s="7">
        <f t="shared" si="26"/>
        <v>1.5664144371616049</v>
      </c>
      <c r="N60" s="7">
        <f t="shared" si="26"/>
        <v>1.4552137502179989</v>
      </c>
      <c r="O60" s="7">
        <f t="shared" si="26"/>
        <v>1.3954982371068301</v>
      </c>
      <c r="P60" s="7">
        <f t="shared" si="26"/>
        <v>1.5237279549087517</v>
      </c>
      <c r="Q60" s="7">
        <f t="shared" si="26"/>
        <v>1.3913406761125584</v>
      </c>
      <c r="R60" s="7">
        <f t="shared" si="26"/>
        <v>1.8483022030685601</v>
      </c>
      <c r="S60" s="7">
        <f t="shared" si="26"/>
        <v>1.9366067315793813</v>
      </c>
      <c r="T60" s="7">
        <f t="shared" si="26"/>
        <v>1.6090763063679723</v>
      </c>
      <c r="U60" s="7"/>
      <c r="V60" s="7"/>
      <c r="W60" s="7">
        <f t="shared" si="26"/>
        <v>1.4665005577625956</v>
      </c>
      <c r="X60" s="7">
        <f t="shared" si="26"/>
        <v>1.5374122295716148</v>
      </c>
      <c r="Y60" s="7">
        <f t="shared" si="26"/>
        <v>1.3367825261730648</v>
      </c>
      <c r="Z60" s="7">
        <f t="shared" si="26"/>
        <v>1.7428233287055273</v>
      </c>
      <c r="AA60" s="7">
        <f t="shared" si="26"/>
        <v>1.2903038926827946</v>
      </c>
      <c r="AB60" s="7">
        <f t="shared" si="26"/>
        <v>1.5752090091349453</v>
      </c>
      <c r="AC60" s="7">
        <f t="shared" si="26"/>
        <v>1.3749088448151046</v>
      </c>
      <c r="AD60" s="7">
        <f t="shared" si="26"/>
        <v>1.3566368187951103</v>
      </c>
      <c r="AE60" s="7">
        <f t="shared" si="26"/>
        <v>1.6329931618554521</v>
      </c>
      <c r="AF60" s="7">
        <f t="shared" si="26"/>
        <v>1.6763533123442347</v>
      </c>
      <c r="AG60" s="7">
        <f t="shared" si="26"/>
        <v>1.8502300285762516</v>
      </c>
      <c r="AH60" s="7">
        <f t="shared" si="26"/>
        <v>1.4927035850663299</v>
      </c>
      <c r="AI60" s="7"/>
      <c r="AJ60" s="7"/>
      <c r="AK60" s="7">
        <f t="shared" si="26"/>
        <v>1.8140441842802526</v>
      </c>
      <c r="AL60" s="7">
        <f t="shared" si="26"/>
        <v>1.859339360402736</v>
      </c>
      <c r="AM60" s="7">
        <f t="shared" si="26"/>
        <v>1.4418708668388636</v>
      </c>
      <c r="AN60" s="7">
        <f t="shared" si="26"/>
        <v>2.2405731559640922</v>
      </c>
      <c r="AO60" s="7">
        <f t="shared" si="26"/>
        <v>1.969515574104113</v>
      </c>
      <c r="AP60" s="7">
        <f t="shared" si="26"/>
        <v>1.9776057164530796</v>
      </c>
      <c r="AQ60" s="7">
        <f t="shared" si="26"/>
        <v>2.1820505351194606</v>
      </c>
      <c r="AR60" s="7">
        <f t="shared" si="26"/>
        <v>1.930298013304699</v>
      </c>
      <c r="AS60" s="7">
        <f t="shared" si="26"/>
        <v>1.6818357317441643</v>
      </c>
      <c r="AT60" s="7">
        <f t="shared" si="26"/>
        <v>1.5967403771223341</v>
      </c>
      <c r="AU60" s="7"/>
      <c r="AV60" s="7"/>
      <c r="AW60" s="7">
        <f t="shared" si="26"/>
        <v>1.6165366469207527</v>
      </c>
      <c r="AX60" s="7">
        <f t="shared" si="26"/>
        <v>2.132843080923474</v>
      </c>
      <c r="AY60" s="7">
        <f t="shared" si="26"/>
        <v>1.2251086750150564</v>
      </c>
      <c r="AZ60" s="7">
        <f t="shared" si="26"/>
        <v>1.6837802304717882</v>
      </c>
      <c r="BA60" s="7">
        <f t="shared" si="26"/>
        <v>1.7471647518856743</v>
      </c>
      <c r="BB60" s="7">
        <f t="shared" si="26"/>
        <v>1.5515503143297078</v>
      </c>
      <c r="BC60" s="7">
        <f t="shared" si="26"/>
        <v>1.9883797899164806</v>
      </c>
      <c r="BD60" s="7">
        <f t="shared" si="26"/>
        <v>2.1899543781214073</v>
      </c>
      <c r="BE60" s="7">
        <f t="shared" si="26"/>
        <v>1.4613255526290125</v>
      </c>
      <c r="BF60" s="7">
        <f t="shared" si="26"/>
        <v>1.7325653035872253</v>
      </c>
      <c r="BG60" s="7">
        <f t="shared" si="26"/>
        <v>1.4005982933456111</v>
      </c>
      <c r="BH60" s="7">
        <f t="shared" si="26"/>
        <v>1.6013029454149683</v>
      </c>
      <c r="BI60" s="7">
        <f t="shared" si="26"/>
        <v>1.9505929442671008</v>
      </c>
      <c r="BJ60" s="7">
        <f t="shared" si="26"/>
        <v>1.3693877523912965</v>
      </c>
      <c r="BK60" s="7">
        <f t="shared" si="26"/>
        <v>1.7805144562893216</v>
      </c>
    </row>
    <row r="61" spans="2:81" x14ac:dyDescent="0.3">
      <c r="B61" t="s">
        <v>328</v>
      </c>
      <c r="J61">
        <f>RANK(J59,$J$59:$T$59)</f>
        <v>5</v>
      </c>
      <c r="K61">
        <f t="shared" ref="K61:T61" si="27">RANK(K59,$J$59:$T$59)</f>
        <v>7</v>
      </c>
      <c r="L61">
        <f t="shared" si="27"/>
        <v>2</v>
      </c>
      <c r="M61">
        <f t="shared" si="27"/>
        <v>5</v>
      </c>
      <c r="N61">
        <f t="shared" si="27"/>
        <v>3</v>
      </c>
      <c r="O61">
        <f t="shared" si="27"/>
        <v>1</v>
      </c>
      <c r="P61">
        <f t="shared" si="27"/>
        <v>8</v>
      </c>
      <c r="Q61">
        <f t="shared" si="27"/>
        <v>4</v>
      </c>
      <c r="R61">
        <f t="shared" si="27"/>
        <v>11</v>
      </c>
      <c r="S61">
        <f t="shared" si="27"/>
        <v>10</v>
      </c>
      <c r="T61">
        <f t="shared" si="27"/>
        <v>9</v>
      </c>
      <c r="W61">
        <f>RANK(W59,$W$59:$AH$59)</f>
        <v>10</v>
      </c>
      <c r="X61">
        <f t="shared" ref="X61:AH61" si="28">RANK(X59,$W$59:$AH$59)</f>
        <v>4</v>
      </c>
      <c r="Y61">
        <f t="shared" si="28"/>
        <v>3</v>
      </c>
      <c r="Z61">
        <f t="shared" si="28"/>
        <v>8</v>
      </c>
      <c r="AA61">
        <f t="shared" si="28"/>
        <v>1</v>
      </c>
      <c r="AB61">
        <f t="shared" si="28"/>
        <v>5</v>
      </c>
      <c r="AC61">
        <f t="shared" si="28"/>
        <v>7</v>
      </c>
      <c r="AD61">
        <f t="shared" si="28"/>
        <v>2</v>
      </c>
      <c r="AE61">
        <f t="shared" si="28"/>
        <v>12</v>
      </c>
      <c r="AF61">
        <f t="shared" si="28"/>
        <v>9</v>
      </c>
      <c r="AG61">
        <f t="shared" si="28"/>
        <v>10</v>
      </c>
      <c r="AH61">
        <f t="shared" si="28"/>
        <v>6</v>
      </c>
      <c r="AK61">
        <f t="shared" ref="AK61:AT61" si="29">RANK(AK59,$AK$59:$AT$59)</f>
        <v>9</v>
      </c>
      <c r="AL61">
        <f t="shared" si="29"/>
        <v>5</v>
      </c>
      <c r="AM61">
        <f t="shared" si="29"/>
        <v>6</v>
      </c>
      <c r="AN61">
        <f t="shared" si="29"/>
        <v>7</v>
      </c>
      <c r="AO61">
        <f t="shared" si="29"/>
        <v>10</v>
      </c>
      <c r="AP61">
        <f t="shared" si="29"/>
        <v>2</v>
      </c>
      <c r="AQ61">
        <f t="shared" si="29"/>
        <v>8</v>
      </c>
      <c r="AR61">
        <f t="shared" si="29"/>
        <v>3</v>
      </c>
      <c r="AS61">
        <f t="shared" si="29"/>
        <v>3</v>
      </c>
      <c r="AT61">
        <f t="shared" si="29"/>
        <v>1</v>
      </c>
      <c r="AW61">
        <f t="shared" ref="AW61:BK61" si="30">RANK(AW59,$AW$59:$BK$59)</f>
        <v>4</v>
      </c>
      <c r="AX61">
        <f t="shared" si="30"/>
        <v>15</v>
      </c>
      <c r="AY61">
        <f t="shared" si="30"/>
        <v>1</v>
      </c>
      <c r="AZ61">
        <f t="shared" si="30"/>
        <v>3</v>
      </c>
      <c r="BA61">
        <f t="shared" si="30"/>
        <v>12</v>
      </c>
      <c r="BB61">
        <f t="shared" si="30"/>
        <v>8</v>
      </c>
      <c r="BC61">
        <f t="shared" si="30"/>
        <v>13</v>
      </c>
      <c r="BD61">
        <f t="shared" si="30"/>
        <v>14</v>
      </c>
      <c r="BE61">
        <f t="shared" si="30"/>
        <v>5</v>
      </c>
      <c r="BF61">
        <f t="shared" si="30"/>
        <v>10</v>
      </c>
      <c r="BG61">
        <f t="shared" si="30"/>
        <v>2</v>
      </c>
      <c r="BH61">
        <f t="shared" si="30"/>
        <v>6</v>
      </c>
      <c r="BI61">
        <f t="shared" si="30"/>
        <v>9</v>
      </c>
      <c r="BJ61">
        <f t="shared" si="30"/>
        <v>7</v>
      </c>
      <c r="BK61">
        <f t="shared" si="30"/>
        <v>11</v>
      </c>
    </row>
    <row r="62" spans="2:81" x14ac:dyDescent="0.3">
      <c r="B62" t="s">
        <v>329</v>
      </c>
      <c r="J62">
        <f>RANK(J59,$J$59:$BK$59)</f>
        <v>10</v>
      </c>
      <c r="K62">
        <f t="shared" ref="K62:T62" si="31">RANK(K59,$J$59:$BK$59)</f>
        <v>14</v>
      </c>
      <c r="L62">
        <f t="shared" si="31"/>
        <v>4</v>
      </c>
      <c r="M62">
        <f t="shared" si="31"/>
        <v>10</v>
      </c>
      <c r="N62">
        <f t="shared" si="31"/>
        <v>5</v>
      </c>
      <c r="O62">
        <f t="shared" si="31"/>
        <v>3</v>
      </c>
      <c r="P62">
        <f t="shared" si="31"/>
        <v>17</v>
      </c>
      <c r="Q62">
        <f t="shared" si="31"/>
        <v>8</v>
      </c>
      <c r="R62">
        <f t="shared" si="31"/>
        <v>29</v>
      </c>
      <c r="S62">
        <f t="shared" si="31"/>
        <v>24</v>
      </c>
      <c r="T62">
        <f t="shared" si="31"/>
        <v>19</v>
      </c>
      <c r="W62">
        <f t="shared" ref="W62:AH62" si="32">RANK(W59,$J$59:$BK$59)</f>
        <v>32</v>
      </c>
      <c r="X62">
        <f t="shared" si="32"/>
        <v>10</v>
      </c>
      <c r="Y62">
        <f t="shared" si="32"/>
        <v>8</v>
      </c>
      <c r="Z62">
        <f t="shared" si="32"/>
        <v>23</v>
      </c>
      <c r="AA62">
        <f t="shared" si="32"/>
        <v>2</v>
      </c>
      <c r="AB62">
        <f t="shared" si="32"/>
        <v>13</v>
      </c>
      <c r="AC62">
        <f t="shared" si="32"/>
        <v>21</v>
      </c>
      <c r="AD62">
        <f t="shared" si="32"/>
        <v>5</v>
      </c>
      <c r="AE62">
        <f t="shared" si="32"/>
        <v>35</v>
      </c>
      <c r="AF62">
        <f t="shared" si="32"/>
        <v>27</v>
      </c>
      <c r="AG62">
        <f t="shared" si="32"/>
        <v>32</v>
      </c>
      <c r="AH62">
        <f t="shared" si="32"/>
        <v>14</v>
      </c>
      <c r="AK62">
        <f>RANK(AK59,$J$59:$BK$59)</f>
        <v>40</v>
      </c>
      <c r="AL62">
        <f t="shared" ref="AL62:AT62" si="33">RANK(AL59,$J$59:$BK$59)</f>
        <v>32</v>
      </c>
      <c r="AM62">
        <f t="shared" si="33"/>
        <v>36</v>
      </c>
      <c r="AN62">
        <f t="shared" si="33"/>
        <v>37</v>
      </c>
      <c r="AO62">
        <f t="shared" si="33"/>
        <v>44</v>
      </c>
      <c r="AP62">
        <f t="shared" si="33"/>
        <v>27</v>
      </c>
      <c r="AQ62">
        <f t="shared" si="33"/>
        <v>38</v>
      </c>
      <c r="AR62">
        <f t="shared" si="33"/>
        <v>29</v>
      </c>
      <c r="AS62">
        <f t="shared" si="33"/>
        <v>29</v>
      </c>
      <c r="AT62">
        <f t="shared" si="33"/>
        <v>18</v>
      </c>
      <c r="AW62">
        <f t="shared" ref="AW62:BK62" si="34">RANK(AW59,$J$59:$BK$59)</f>
        <v>20</v>
      </c>
      <c r="AX62">
        <f t="shared" si="34"/>
        <v>48</v>
      </c>
      <c r="AY62">
        <f t="shared" si="34"/>
        <v>1</v>
      </c>
      <c r="AZ62">
        <f t="shared" si="34"/>
        <v>16</v>
      </c>
      <c r="BA62">
        <f t="shared" si="34"/>
        <v>45</v>
      </c>
      <c r="BB62">
        <f t="shared" si="34"/>
        <v>39</v>
      </c>
      <c r="BC62">
        <f t="shared" si="34"/>
        <v>46</v>
      </c>
      <c r="BD62">
        <f t="shared" si="34"/>
        <v>47</v>
      </c>
      <c r="BE62">
        <f t="shared" si="34"/>
        <v>21</v>
      </c>
      <c r="BF62">
        <f t="shared" si="34"/>
        <v>42</v>
      </c>
      <c r="BG62">
        <f t="shared" si="34"/>
        <v>5</v>
      </c>
      <c r="BH62">
        <f t="shared" si="34"/>
        <v>24</v>
      </c>
      <c r="BI62">
        <f t="shared" si="34"/>
        <v>41</v>
      </c>
      <c r="BJ62">
        <f t="shared" si="34"/>
        <v>26</v>
      </c>
      <c r="BK62">
        <f t="shared" si="34"/>
        <v>43</v>
      </c>
    </row>
  </sheetData>
  <autoFilter ref="B2:I57" xr:uid="{87B0FEEC-806E-4055-9870-D7822838505F}"/>
  <mergeCells count="7">
    <mergeCell ref="AW1:BM1"/>
    <mergeCell ref="BN1:BQ1"/>
    <mergeCell ref="G1:I1"/>
    <mergeCell ref="B1:E1"/>
    <mergeCell ref="J1:V1"/>
    <mergeCell ref="W1:AJ1"/>
    <mergeCell ref="AK1:AV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G57"/>
  <sheetViews>
    <sheetView tabSelected="1" zoomScale="85" zoomScaleNormal="85" workbookViewId="0">
      <pane xSplit="1" ySplit="2" topLeftCell="B3" activePane="bottomRight" state="frozen"/>
      <selection pane="topRight" activeCell="B1" sqref="B1"/>
      <selection pane="bottomLeft" activeCell="A3" sqref="A3"/>
      <selection pane="bottomRight"/>
    </sheetView>
  </sheetViews>
  <sheetFormatPr defaultRowHeight="14.4" x14ac:dyDescent="0.3"/>
  <cols>
    <col min="1" max="1" width="16" customWidth="1"/>
    <col min="2" max="2" width="15.33203125" customWidth="1"/>
    <col min="8" max="8" width="25.5546875" customWidth="1"/>
  </cols>
  <sheetData>
    <row r="1" spans="1:85" x14ac:dyDescent="0.3">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73</v>
      </c>
      <c r="CA1" s="3" t="s">
        <v>74</v>
      </c>
      <c r="CB1" s="3" t="s">
        <v>76</v>
      </c>
      <c r="CC1" s="3" t="s">
        <v>77</v>
      </c>
      <c r="CD1" s="3" t="s">
        <v>78</v>
      </c>
      <c r="CE1" s="3" t="s">
        <v>79</v>
      </c>
      <c r="CF1" s="3" t="s">
        <v>80</v>
      </c>
      <c r="CG1" s="3" t="s">
        <v>81</v>
      </c>
    </row>
    <row r="2" spans="1:85" x14ac:dyDescent="0.3">
      <c r="A2" s="3" t="s">
        <v>82</v>
      </c>
      <c r="B2" s="3" t="s">
        <v>83</v>
      </c>
      <c r="C2" s="3" t="s">
        <v>84</v>
      </c>
      <c r="D2" s="3" t="s">
        <v>85</v>
      </c>
      <c r="E2" s="3" t="s">
        <v>4</v>
      </c>
      <c r="F2" s="3" t="s">
        <v>5</v>
      </c>
      <c r="G2" s="3" t="s">
        <v>6</v>
      </c>
      <c r="H2" s="3" t="s">
        <v>86</v>
      </c>
      <c r="I2" s="3" t="s">
        <v>87</v>
      </c>
      <c r="J2" s="3" t="s">
        <v>88</v>
      </c>
      <c r="K2" s="3" t="s">
        <v>89</v>
      </c>
      <c r="L2" s="3" t="s">
        <v>90</v>
      </c>
      <c r="M2" s="3" t="s">
        <v>91</v>
      </c>
      <c r="N2" s="3" t="s">
        <v>92</v>
      </c>
      <c r="O2" s="3" t="s">
        <v>93</v>
      </c>
      <c r="P2" s="3" t="s">
        <v>94</v>
      </c>
      <c r="Q2" s="3" t="s">
        <v>95</v>
      </c>
      <c r="R2" s="3" t="s">
        <v>96</v>
      </c>
      <c r="S2" s="3" t="s">
        <v>97</v>
      </c>
      <c r="T2" s="3" t="s">
        <v>98</v>
      </c>
      <c r="U2" s="3" t="s">
        <v>99</v>
      </c>
      <c r="V2" s="3" t="s">
        <v>100</v>
      </c>
      <c r="W2" s="3" t="s">
        <v>101</v>
      </c>
      <c r="X2" s="3" t="s">
        <v>102</v>
      </c>
      <c r="Y2" s="3" t="s">
        <v>103</v>
      </c>
      <c r="Z2" s="3" t="s">
        <v>104</v>
      </c>
      <c r="AA2" s="3" t="s">
        <v>105</v>
      </c>
      <c r="AB2" s="3" t="s">
        <v>106</v>
      </c>
      <c r="AC2" s="3" t="s">
        <v>107</v>
      </c>
      <c r="AD2" s="3" t="s">
        <v>108</v>
      </c>
      <c r="AE2" s="3" t="s">
        <v>109</v>
      </c>
      <c r="AF2" s="3" t="s">
        <v>110</v>
      </c>
      <c r="AG2" s="3" t="s">
        <v>111</v>
      </c>
      <c r="AH2" s="3" t="s">
        <v>112</v>
      </c>
      <c r="AI2" s="3" t="s">
        <v>113</v>
      </c>
      <c r="AJ2" s="3" t="s">
        <v>114</v>
      </c>
      <c r="AK2" s="3" t="s">
        <v>115</v>
      </c>
      <c r="AL2" s="3" t="s">
        <v>116</v>
      </c>
      <c r="AM2" s="3" t="s">
        <v>117</v>
      </c>
      <c r="AN2" s="3" t="s">
        <v>118</v>
      </c>
      <c r="AO2" s="3" t="s">
        <v>119</v>
      </c>
      <c r="AP2" s="3" t="s">
        <v>120</v>
      </c>
      <c r="AQ2" s="3" t="s">
        <v>121</v>
      </c>
      <c r="AR2" s="3" t="s">
        <v>122</v>
      </c>
      <c r="AS2" s="3" t="s">
        <v>123</v>
      </c>
      <c r="AT2" s="3" t="s">
        <v>124</v>
      </c>
      <c r="AU2" s="3" t="s">
        <v>125</v>
      </c>
      <c r="AV2" s="3" t="s">
        <v>126</v>
      </c>
      <c r="AW2" s="3" t="s">
        <v>127</v>
      </c>
      <c r="AX2" s="3" t="s">
        <v>128</v>
      </c>
      <c r="AY2" s="3" t="s">
        <v>129</v>
      </c>
      <c r="AZ2" s="3" t="s">
        <v>130</v>
      </c>
      <c r="BA2" s="3" t="s">
        <v>131</v>
      </c>
      <c r="BB2" s="3" t="s">
        <v>132</v>
      </c>
      <c r="BC2" s="3" t="s">
        <v>133</v>
      </c>
      <c r="BD2" s="3" t="s">
        <v>134</v>
      </c>
      <c r="BE2" s="3" t="s">
        <v>135</v>
      </c>
      <c r="BF2" s="3" t="s">
        <v>136</v>
      </c>
      <c r="BG2" s="3" t="s">
        <v>137</v>
      </c>
      <c r="BH2" s="3" t="s">
        <v>138</v>
      </c>
      <c r="BI2" s="3" t="s">
        <v>139</v>
      </c>
      <c r="BJ2" s="3" t="s">
        <v>140</v>
      </c>
      <c r="BK2" s="3" t="s">
        <v>141</v>
      </c>
      <c r="BL2" s="3" t="s">
        <v>142</v>
      </c>
      <c r="BM2" s="3" t="s">
        <v>143</v>
      </c>
      <c r="BN2" s="3" t="s">
        <v>144</v>
      </c>
      <c r="BO2" s="3" t="s">
        <v>145</v>
      </c>
      <c r="BP2" s="3" t="s">
        <v>146</v>
      </c>
      <c r="BQ2" s="3" t="s">
        <v>147</v>
      </c>
      <c r="BR2" s="3" t="s">
        <v>148</v>
      </c>
      <c r="BS2" s="3" t="s">
        <v>149</v>
      </c>
      <c r="BT2" s="3" t="s">
        <v>150</v>
      </c>
      <c r="BU2" s="3" t="s">
        <v>151</v>
      </c>
      <c r="BV2" s="3" t="s">
        <v>152</v>
      </c>
      <c r="BW2" s="3" t="s">
        <v>153</v>
      </c>
      <c r="BX2" s="3" t="s">
        <v>154</v>
      </c>
      <c r="BY2" s="3" t="s">
        <v>155</v>
      </c>
      <c r="BZ2" s="3" t="s">
        <v>156</v>
      </c>
      <c r="CA2" s="3" t="s">
        <v>157</v>
      </c>
      <c r="CB2" s="3" t="s">
        <v>158</v>
      </c>
      <c r="CC2" s="3" t="s">
        <v>159</v>
      </c>
      <c r="CD2" s="3" t="s">
        <v>160</v>
      </c>
      <c r="CE2" s="3" t="s">
        <v>161</v>
      </c>
      <c r="CF2" s="3" t="s">
        <v>162</v>
      </c>
      <c r="CG2" s="3" t="s">
        <v>163</v>
      </c>
    </row>
    <row r="3" spans="1:85" ht="57.6" x14ac:dyDescent="0.3">
      <c r="A3" s="1">
        <v>45030.544398148151</v>
      </c>
      <c r="B3" s="1">
        <v>45030.548576388886</v>
      </c>
      <c r="C3" s="2" t="s">
        <v>164</v>
      </c>
      <c r="D3" s="2" t="s">
        <v>165</v>
      </c>
      <c r="E3">
        <v>100</v>
      </c>
      <c r="F3">
        <v>361</v>
      </c>
      <c r="G3" s="2" t="s">
        <v>166</v>
      </c>
      <c r="H3" s="1">
        <v>45030.548600347225</v>
      </c>
      <c r="I3" s="2" t="s">
        <v>167</v>
      </c>
      <c r="J3" s="2" t="s">
        <v>165</v>
      </c>
      <c r="K3" s="2" t="s">
        <v>165</v>
      </c>
      <c r="L3" s="2" t="s">
        <v>165</v>
      </c>
      <c r="M3" s="2" t="s">
        <v>165</v>
      </c>
      <c r="N3">
        <v>35.6723</v>
      </c>
      <c r="O3">
        <v>139.69390000000001</v>
      </c>
      <c r="P3" s="2" t="s">
        <v>168</v>
      </c>
      <c r="Q3" s="2" t="s">
        <v>169</v>
      </c>
      <c r="R3" s="2" t="s">
        <v>170</v>
      </c>
      <c r="S3" s="2" t="s">
        <v>171</v>
      </c>
      <c r="T3" s="2" t="s">
        <v>165</v>
      </c>
      <c r="U3" s="2" t="s">
        <v>172</v>
      </c>
      <c r="V3" s="2" t="s">
        <v>173</v>
      </c>
      <c r="W3" s="2" t="s">
        <v>165</v>
      </c>
      <c r="X3" s="5">
        <v>7</v>
      </c>
      <c r="Y3" s="2" t="s">
        <v>174</v>
      </c>
      <c r="Z3" s="2" t="s">
        <v>174</v>
      </c>
      <c r="AA3" s="2" t="s">
        <v>174</v>
      </c>
      <c r="AB3" s="2" t="s">
        <v>174</v>
      </c>
      <c r="AC3" s="2" t="s">
        <v>174</v>
      </c>
      <c r="AD3" s="2" t="s">
        <v>174</v>
      </c>
      <c r="AE3" s="2" t="s">
        <v>174</v>
      </c>
      <c r="AF3" s="2" t="s">
        <v>174</v>
      </c>
      <c r="AG3" s="2" t="s">
        <v>174</v>
      </c>
      <c r="AH3" s="2" t="s">
        <v>174</v>
      </c>
      <c r="AI3" s="2" t="s">
        <v>165</v>
      </c>
      <c r="AJ3" s="2" t="s">
        <v>165</v>
      </c>
      <c r="AK3" s="2" t="s">
        <v>174</v>
      </c>
      <c r="AL3" s="2" t="s">
        <v>174</v>
      </c>
      <c r="AM3" s="2" t="s">
        <v>174</v>
      </c>
      <c r="AN3" s="2" t="s">
        <v>174</v>
      </c>
      <c r="AO3" s="2" t="s">
        <v>174</v>
      </c>
      <c r="AP3" s="2" t="s">
        <v>174</v>
      </c>
      <c r="AQ3" s="2" t="s">
        <v>174</v>
      </c>
      <c r="AR3" s="2" t="s">
        <v>174</v>
      </c>
      <c r="AS3" s="2" t="s">
        <v>174</v>
      </c>
      <c r="AT3" s="2" t="s">
        <v>174</v>
      </c>
      <c r="AU3" s="2" t="s">
        <v>174</v>
      </c>
      <c r="AV3" s="2" t="s">
        <v>174</v>
      </c>
      <c r="AW3" s="2" t="s">
        <v>165</v>
      </c>
      <c r="AX3" s="2" t="s">
        <v>165</v>
      </c>
      <c r="AY3" s="2" t="s">
        <v>174</v>
      </c>
      <c r="AZ3" s="2" t="s">
        <v>175</v>
      </c>
      <c r="BA3" s="2" t="s">
        <v>176</v>
      </c>
      <c r="BB3" s="2" t="s">
        <v>176</v>
      </c>
      <c r="BC3" s="2" t="s">
        <v>175</v>
      </c>
      <c r="BD3" s="2" t="s">
        <v>177</v>
      </c>
      <c r="BE3" s="2" t="s">
        <v>176</v>
      </c>
      <c r="BF3" s="2" t="s">
        <v>178</v>
      </c>
      <c r="BG3" s="2" t="s">
        <v>177</v>
      </c>
      <c r="BH3" s="2" t="s">
        <v>175</v>
      </c>
      <c r="BI3" s="2" t="s">
        <v>165</v>
      </c>
      <c r="BJ3" s="2" t="s">
        <v>165</v>
      </c>
      <c r="BK3" s="2" t="s">
        <v>175</v>
      </c>
      <c r="BL3" s="2" t="s">
        <v>176</v>
      </c>
      <c r="BM3" s="2" t="s">
        <v>176</v>
      </c>
      <c r="BN3" s="2" t="s">
        <v>174</v>
      </c>
      <c r="BO3" s="2" t="s">
        <v>175</v>
      </c>
      <c r="BP3" s="2" t="s">
        <v>176</v>
      </c>
      <c r="BQ3" s="2" t="s">
        <v>175</v>
      </c>
      <c r="BR3" s="2" t="s">
        <v>176</v>
      </c>
      <c r="BS3" s="2" t="s">
        <v>175</v>
      </c>
      <c r="BT3" s="2" t="s">
        <v>175</v>
      </c>
      <c r="BU3" s="2" t="s">
        <v>176</v>
      </c>
      <c r="BV3" s="2" t="s">
        <v>175</v>
      </c>
      <c r="BW3" s="2" t="s">
        <v>176</v>
      </c>
      <c r="BX3" s="2" t="s">
        <v>176</v>
      </c>
      <c r="BY3" s="2" t="s">
        <v>175</v>
      </c>
      <c r="BZ3" s="2" t="s">
        <v>165</v>
      </c>
      <c r="CA3" s="2" t="s">
        <v>165</v>
      </c>
      <c r="CB3">
        <v>3</v>
      </c>
      <c r="CC3">
        <v>2</v>
      </c>
      <c r="CD3">
        <v>4</v>
      </c>
      <c r="CE3">
        <v>1</v>
      </c>
      <c r="CF3" s="2" t="s">
        <v>165</v>
      </c>
      <c r="CG3" s="2"/>
    </row>
    <row r="4" spans="1:85" ht="86.4" x14ac:dyDescent="0.3">
      <c r="A4" s="1">
        <v>45030.625358796293</v>
      </c>
      <c r="B4" s="1">
        <v>45030.711863425924</v>
      </c>
      <c r="C4" s="2" t="s">
        <v>85</v>
      </c>
      <c r="D4" s="2" t="s">
        <v>179</v>
      </c>
      <c r="E4">
        <v>100</v>
      </c>
      <c r="F4">
        <v>7473</v>
      </c>
      <c r="G4" s="2" t="s">
        <v>166</v>
      </c>
      <c r="H4" s="1">
        <v>45030.711871203705</v>
      </c>
      <c r="I4" s="2" t="s">
        <v>180</v>
      </c>
      <c r="J4" s="2" t="s">
        <v>165</v>
      </c>
      <c r="K4" s="2" t="s">
        <v>165</v>
      </c>
      <c r="L4" s="2" t="s">
        <v>165</v>
      </c>
      <c r="M4" s="2" t="s">
        <v>165</v>
      </c>
      <c r="N4">
        <v>35.6723</v>
      </c>
      <c r="O4">
        <v>139.69390000000001</v>
      </c>
      <c r="P4" s="2" t="s">
        <v>181</v>
      </c>
      <c r="Q4" s="2" t="s">
        <v>169</v>
      </c>
      <c r="R4" s="2" t="s">
        <v>170</v>
      </c>
      <c r="S4" s="2" t="s">
        <v>171</v>
      </c>
      <c r="T4" s="2" t="s">
        <v>165</v>
      </c>
      <c r="U4" s="2" t="s">
        <v>182</v>
      </c>
      <c r="V4" s="2" t="s">
        <v>183</v>
      </c>
      <c r="W4" s="2" t="s">
        <v>165</v>
      </c>
      <c r="X4" s="2" t="s">
        <v>177</v>
      </c>
      <c r="Y4" s="2" t="s">
        <v>177</v>
      </c>
      <c r="Z4" s="2" t="s">
        <v>177</v>
      </c>
      <c r="AA4" s="2" t="s">
        <v>177</v>
      </c>
      <c r="AB4" s="2" t="s">
        <v>176</v>
      </c>
      <c r="AC4" s="2" t="s">
        <v>177</v>
      </c>
      <c r="AD4" s="2" t="s">
        <v>176</v>
      </c>
      <c r="AE4" s="2" t="s">
        <v>177</v>
      </c>
      <c r="AF4" s="2" t="s">
        <v>177</v>
      </c>
      <c r="AG4" s="2" t="s">
        <v>177</v>
      </c>
      <c r="AH4" s="2" t="s">
        <v>177</v>
      </c>
      <c r="AI4" s="2" t="s">
        <v>165</v>
      </c>
      <c r="AJ4" s="2" t="s">
        <v>165</v>
      </c>
      <c r="AK4" s="2" t="s">
        <v>176</v>
      </c>
      <c r="AL4" s="2" t="s">
        <v>176</v>
      </c>
      <c r="AM4" s="2" t="s">
        <v>175</v>
      </c>
      <c r="AN4" s="2" t="s">
        <v>176</v>
      </c>
      <c r="AO4" s="2" t="s">
        <v>175</v>
      </c>
      <c r="AP4" s="2" t="s">
        <v>176</v>
      </c>
      <c r="AQ4" s="2" t="s">
        <v>176</v>
      </c>
      <c r="AR4" s="2" t="s">
        <v>175</v>
      </c>
      <c r="AS4" s="2" t="s">
        <v>176</v>
      </c>
      <c r="AT4" s="2" t="s">
        <v>175</v>
      </c>
      <c r="AU4" s="2" t="s">
        <v>176</v>
      </c>
      <c r="AV4" s="2" t="s">
        <v>174</v>
      </c>
      <c r="AW4" s="2" t="s">
        <v>165</v>
      </c>
      <c r="AX4" s="2" t="s">
        <v>165</v>
      </c>
      <c r="AY4" s="2" t="s">
        <v>177</v>
      </c>
      <c r="AZ4" s="2" t="s">
        <v>177</v>
      </c>
      <c r="BA4" s="2" t="s">
        <v>177</v>
      </c>
      <c r="BB4" s="2" t="s">
        <v>178</v>
      </c>
      <c r="BC4" s="2" t="s">
        <v>177</v>
      </c>
      <c r="BD4" s="2" t="s">
        <v>177</v>
      </c>
      <c r="BE4" s="2" t="s">
        <v>177</v>
      </c>
      <c r="BF4" s="5">
        <v>4</v>
      </c>
      <c r="BG4" s="2" t="s">
        <v>177</v>
      </c>
      <c r="BH4" s="2" t="s">
        <v>177</v>
      </c>
      <c r="BI4" s="2" t="s">
        <v>165</v>
      </c>
      <c r="BJ4" s="2" t="s">
        <v>165</v>
      </c>
      <c r="BK4" s="5">
        <v>7</v>
      </c>
      <c r="BL4" s="2" t="s">
        <v>174</v>
      </c>
      <c r="BM4" s="2" t="s">
        <v>175</v>
      </c>
      <c r="BN4" s="2" t="s">
        <v>174</v>
      </c>
      <c r="BO4" s="2" t="s">
        <v>174</v>
      </c>
      <c r="BP4" s="2" t="s">
        <v>176</v>
      </c>
      <c r="BQ4" s="2" t="s">
        <v>175</v>
      </c>
      <c r="BR4" s="2" t="s">
        <v>175</v>
      </c>
      <c r="BS4" s="2" t="s">
        <v>174</v>
      </c>
      <c r="BT4" s="2" t="s">
        <v>174</v>
      </c>
      <c r="BU4" s="2" t="s">
        <v>176</v>
      </c>
      <c r="BV4" s="2" t="s">
        <v>175</v>
      </c>
      <c r="BW4" s="2" t="s">
        <v>175</v>
      </c>
      <c r="BX4" s="2" t="s">
        <v>176</v>
      </c>
      <c r="BY4" s="2" t="s">
        <v>174</v>
      </c>
      <c r="BZ4" s="2" t="s">
        <v>165</v>
      </c>
      <c r="CA4" s="2" t="s">
        <v>165</v>
      </c>
      <c r="CB4">
        <v>2</v>
      </c>
      <c r="CC4">
        <v>1</v>
      </c>
      <c r="CD4">
        <v>3</v>
      </c>
      <c r="CE4">
        <v>4</v>
      </c>
      <c r="CF4" s="2" t="s">
        <v>165</v>
      </c>
      <c r="CG4" s="2"/>
    </row>
    <row r="5" spans="1:85" ht="43.2" x14ac:dyDescent="0.3">
      <c r="A5" s="1">
        <v>45030.625648148147</v>
      </c>
      <c r="B5" s="1">
        <v>45030.626203703701</v>
      </c>
      <c r="C5" s="2" t="s">
        <v>85</v>
      </c>
      <c r="D5" s="2" t="s">
        <v>184</v>
      </c>
      <c r="E5">
        <v>1</v>
      </c>
      <c r="F5">
        <v>47</v>
      </c>
      <c r="G5" s="2" t="s">
        <v>185</v>
      </c>
      <c r="H5" s="1">
        <v>45037.626216689816</v>
      </c>
      <c r="I5" s="2" t="s">
        <v>186</v>
      </c>
      <c r="J5" s="2" t="s">
        <v>165</v>
      </c>
      <c r="K5" s="2" t="s">
        <v>165</v>
      </c>
      <c r="L5" s="2" t="s">
        <v>165</v>
      </c>
      <c r="M5" s="2" t="s">
        <v>165</v>
      </c>
      <c r="N5" s="2" t="s">
        <v>165</v>
      </c>
      <c r="O5" s="2" t="s">
        <v>165</v>
      </c>
      <c r="P5" s="2" t="s">
        <v>181</v>
      </c>
      <c r="Q5" s="2" t="s">
        <v>169</v>
      </c>
      <c r="R5" s="2" t="s">
        <v>170</v>
      </c>
      <c r="S5" s="2" t="s">
        <v>165</v>
      </c>
      <c r="T5" s="2" t="s">
        <v>165</v>
      </c>
      <c r="U5" s="2" t="s">
        <v>165</v>
      </c>
      <c r="V5" s="2" t="s">
        <v>165</v>
      </c>
      <c r="W5" s="2" t="s">
        <v>165</v>
      </c>
      <c r="X5" s="2" t="s">
        <v>165</v>
      </c>
      <c r="Y5" s="2" t="s">
        <v>165</v>
      </c>
      <c r="Z5" s="2" t="s">
        <v>165</v>
      </c>
      <c r="AA5" s="2" t="s">
        <v>165</v>
      </c>
      <c r="AB5" s="2" t="s">
        <v>165</v>
      </c>
      <c r="AC5" s="2" t="s">
        <v>165</v>
      </c>
      <c r="AD5" s="2" t="s">
        <v>165</v>
      </c>
      <c r="AE5" s="2" t="s">
        <v>165</v>
      </c>
      <c r="AF5" s="2" t="s">
        <v>165</v>
      </c>
      <c r="AG5" s="2" t="s">
        <v>165</v>
      </c>
      <c r="AH5" s="2" t="s">
        <v>165</v>
      </c>
      <c r="AI5" s="2" t="s">
        <v>165</v>
      </c>
      <c r="AJ5" s="2" t="s">
        <v>165</v>
      </c>
      <c r="AK5" s="2" t="s">
        <v>165</v>
      </c>
      <c r="AL5" s="2" t="s">
        <v>165</v>
      </c>
      <c r="AM5" s="2" t="s">
        <v>165</v>
      </c>
      <c r="AN5" s="2" t="s">
        <v>165</v>
      </c>
      <c r="AO5" s="2" t="s">
        <v>165</v>
      </c>
      <c r="AP5" s="2" t="s">
        <v>165</v>
      </c>
      <c r="AQ5" s="2" t="s">
        <v>165</v>
      </c>
      <c r="AR5" s="2" t="s">
        <v>165</v>
      </c>
      <c r="AS5" s="2" t="s">
        <v>165</v>
      </c>
      <c r="AT5" s="2" t="s">
        <v>165</v>
      </c>
      <c r="AU5" s="2" t="s">
        <v>165</v>
      </c>
      <c r="AV5" s="2" t="s">
        <v>165</v>
      </c>
      <c r="AW5" s="2" t="s">
        <v>165</v>
      </c>
      <c r="AX5" s="2" t="s">
        <v>165</v>
      </c>
      <c r="AY5" s="2" t="s">
        <v>165</v>
      </c>
      <c r="AZ5" s="2" t="s">
        <v>165</v>
      </c>
      <c r="BA5" s="2" t="s">
        <v>165</v>
      </c>
      <c r="BB5" s="2" t="s">
        <v>165</v>
      </c>
      <c r="BC5" s="2" t="s">
        <v>165</v>
      </c>
      <c r="BD5" s="2" t="s">
        <v>165</v>
      </c>
      <c r="BE5" s="2" t="s">
        <v>165</v>
      </c>
      <c r="BF5" s="2" t="s">
        <v>165</v>
      </c>
      <c r="BG5" s="2" t="s">
        <v>165</v>
      </c>
      <c r="BH5" s="2" t="s">
        <v>165</v>
      </c>
      <c r="BI5" s="2" t="s">
        <v>165</v>
      </c>
      <c r="BJ5" s="2" t="s">
        <v>165</v>
      </c>
      <c r="BK5" s="2" t="s">
        <v>165</v>
      </c>
      <c r="BL5" s="2" t="s">
        <v>165</v>
      </c>
      <c r="BM5" s="2" t="s">
        <v>165</v>
      </c>
      <c r="BN5" s="2" t="s">
        <v>165</v>
      </c>
      <c r="BO5" s="2" t="s">
        <v>165</v>
      </c>
      <c r="BP5" s="2" t="s">
        <v>165</v>
      </c>
      <c r="BQ5" s="2" t="s">
        <v>165</v>
      </c>
      <c r="BR5" s="2" t="s">
        <v>165</v>
      </c>
      <c r="BS5" s="2" t="s">
        <v>165</v>
      </c>
      <c r="BT5" s="2" t="s">
        <v>165</v>
      </c>
      <c r="BU5" s="2" t="s">
        <v>165</v>
      </c>
      <c r="BV5" s="2" t="s">
        <v>165</v>
      </c>
      <c r="BW5" s="2" t="s">
        <v>165</v>
      </c>
      <c r="BX5" s="2" t="s">
        <v>165</v>
      </c>
      <c r="BY5" s="2" t="s">
        <v>165</v>
      </c>
      <c r="BZ5" s="2" t="s">
        <v>165</v>
      </c>
      <c r="CA5" s="2" t="s">
        <v>165</v>
      </c>
      <c r="CB5" s="2" t="s">
        <v>165</v>
      </c>
      <c r="CC5" s="2" t="s">
        <v>165</v>
      </c>
      <c r="CD5" s="2" t="s">
        <v>165</v>
      </c>
      <c r="CE5" s="2" t="s">
        <v>165</v>
      </c>
      <c r="CF5" s="2" t="s">
        <v>165</v>
      </c>
      <c r="CG5" s="2"/>
    </row>
    <row r="6" spans="1:85" ht="86.4" x14ac:dyDescent="0.3">
      <c r="A6" s="1">
        <v>45030.676840277774</v>
      </c>
      <c r="B6" s="1">
        <v>45030.677719907406</v>
      </c>
      <c r="C6" s="2" t="s">
        <v>85</v>
      </c>
      <c r="D6" s="2" t="s">
        <v>179</v>
      </c>
      <c r="E6">
        <v>8</v>
      </c>
      <c r="F6">
        <v>75</v>
      </c>
      <c r="G6" s="2" t="s">
        <v>185</v>
      </c>
      <c r="H6" s="1">
        <v>45037.677731030089</v>
      </c>
      <c r="I6" s="2" t="s">
        <v>187</v>
      </c>
      <c r="J6" s="2" t="s">
        <v>165</v>
      </c>
      <c r="K6" s="2" t="s">
        <v>165</v>
      </c>
      <c r="L6" s="2" t="s">
        <v>165</v>
      </c>
      <c r="M6" s="2" t="s">
        <v>165</v>
      </c>
      <c r="N6" s="2" t="s">
        <v>165</v>
      </c>
      <c r="O6" s="2" t="s">
        <v>165</v>
      </c>
      <c r="P6" s="2" t="s">
        <v>181</v>
      </c>
      <c r="Q6" s="2" t="s">
        <v>169</v>
      </c>
      <c r="R6" s="2" t="s">
        <v>170</v>
      </c>
      <c r="S6" s="2" t="s">
        <v>171</v>
      </c>
      <c r="T6" s="2" t="s">
        <v>165</v>
      </c>
      <c r="U6" s="2" t="s">
        <v>188</v>
      </c>
      <c r="V6" s="2" t="s">
        <v>183</v>
      </c>
      <c r="W6" s="2" t="s">
        <v>165</v>
      </c>
      <c r="X6" s="2" t="s">
        <v>165</v>
      </c>
      <c r="Y6" s="2" t="s">
        <v>165</v>
      </c>
      <c r="Z6" s="2" t="s">
        <v>165</v>
      </c>
      <c r="AA6" s="2" t="s">
        <v>165</v>
      </c>
      <c r="AB6" s="2" t="s">
        <v>165</v>
      </c>
      <c r="AC6" s="2" t="s">
        <v>165</v>
      </c>
      <c r="AD6" s="2" t="s">
        <v>165</v>
      </c>
      <c r="AE6" s="2" t="s">
        <v>165</v>
      </c>
      <c r="AF6" s="2" t="s">
        <v>165</v>
      </c>
      <c r="AG6" s="2" t="s">
        <v>165</v>
      </c>
      <c r="AH6" s="2" t="s">
        <v>165</v>
      </c>
      <c r="AI6" s="2" t="s">
        <v>165</v>
      </c>
      <c r="AJ6" s="2" t="s">
        <v>165</v>
      </c>
      <c r="AK6" s="2" t="s">
        <v>165</v>
      </c>
      <c r="AL6" s="2" t="s">
        <v>165</v>
      </c>
      <c r="AM6" s="2" t="s">
        <v>165</v>
      </c>
      <c r="AN6" s="2" t="s">
        <v>165</v>
      </c>
      <c r="AO6" s="2" t="s">
        <v>165</v>
      </c>
      <c r="AP6" s="2" t="s">
        <v>165</v>
      </c>
      <c r="AQ6" s="2" t="s">
        <v>165</v>
      </c>
      <c r="AR6" s="2" t="s">
        <v>165</v>
      </c>
      <c r="AS6" s="2" t="s">
        <v>165</v>
      </c>
      <c r="AT6" s="2" t="s">
        <v>165</v>
      </c>
      <c r="AU6" s="2" t="s">
        <v>165</v>
      </c>
      <c r="AV6" s="2" t="s">
        <v>165</v>
      </c>
      <c r="AW6" s="2" t="s">
        <v>165</v>
      </c>
      <c r="AX6" s="2" t="s">
        <v>165</v>
      </c>
      <c r="AY6" s="2" t="s">
        <v>165</v>
      </c>
      <c r="AZ6" s="2" t="s">
        <v>165</v>
      </c>
      <c r="BA6" s="2" t="s">
        <v>165</v>
      </c>
      <c r="BB6" s="2" t="s">
        <v>165</v>
      </c>
      <c r="BC6" s="2" t="s">
        <v>165</v>
      </c>
      <c r="BD6" s="2" t="s">
        <v>165</v>
      </c>
      <c r="BE6" s="2" t="s">
        <v>165</v>
      </c>
      <c r="BF6" s="2" t="s">
        <v>165</v>
      </c>
      <c r="BG6" s="2" t="s">
        <v>165</v>
      </c>
      <c r="BH6" s="2" t="s">
        <v>165</v>
      </c>
      <c r="BI6" s="2" t="s">
        <v>165</v>
      </c>
      <c r="BJ6" s="2" t="s">
        <v>165</v>
      </c>
      <c r="BK6" s="2" t="s">
        <v>165</v>
      </c>
      <c r="BL6" s="2" t="s">
        <v>165</v>
      </c>
      <c r="BM6" s="2" t="s">
        <v>165</v>
      </c>
      <c r="BN6" s="2" t="s">
        <v>165</v>
      </c>
      <c r="BO6" s="2" t="s">
        <v>165</v>
      </c>
      <c r="BP6" s="2" t="s">
        <v>165</v>
      </c>
      <c r="BQ6" s="2" t="s">
        <v>165</v>
      </c>
      <c r="BR6" s="2" t="s">
        <v>165</v>
      </c>
      <c r="BS6" s="2" t="s">
        <v>165</v>
      </c>
      <c r="BT6" s="2" t="s">
        <v>165</v>
      </c>
      <c r="BU6" s="2" t="s">
        <v>165</v>
      </c>
      <c r="BV6" s="2" t="s">
        <v>165</v>
      </c>
      <c r="BW6" s="2" t="s">
        <v>165</v>
      </c>
      <c r="BX6" s="2" t="s">
        <v>165</v>
      </c>
      <c r="BY6" s="2" t="s">
        <v>165</v>
      </c>
      <c r="BZ6" s="2" t="s">
        <v>165</v>
      </c>
      <c r="CA6" s="2" t="s">
        <v>165</v>
      </c>
      <c r="CB6" s="2" t="s">
        <v>165</v>
      </c>
      <c r="CC6" s="2" t="s">
        <v>165</v>
      </c>
      <c r="CD6" s="2" t="s">
        <v>165</v>
      </c>
      <c r="CE6" s="2" t="s">
        <v>165</v>
      </c>
      <c r="CF6" s="2" t="s">
        <v>165</v>
      </c>
      <c r="CG6" s="2"/>
    </row>
    <row r="7" spans="1:85" ht="43.2" x14ac:dyDescent="0.3">
      <c r="A7" s="1">
        <v>45030.695925925924</v>
      </c>
      <c r="B7" s="1">
        <v>45030.726261574076</v>
      </c>
      <c r="C7" s="2" t="s">
        <v>85</v>
      </c>
      <c r="D7" s="2" t="s">
        <v>189</v>
      </c>
      <c r="E7">
        <v>1</v>
      </c>
      <c r="F7">
        <v>2621</v>
      </c>
      <c r="G7" s="2" t="s">
        <v>185</v>
      </c>
      <c r="H7" s="1">
        <v>45037.726325752315</v>
      </c>
      <c r="I7" s="2" t="s">
        <v>190</v>
      </c>
      <c r="J7" s="2" t="s">
        <v>165</v>
      </c>
      <c r="K7" s="2" t="s">
        <v>165</v>
      </c>
      <c r="L7" s="2" t="s">
        <v>165</v>
      </c>
      <c r="M7" s="2" t="s">
        <v>165</v>
      </c>
      <c r="N7" s="2" t="s">
        <v>165</v>
      </c>
      <c r="O7" s="2" t="s">
        <v>165</v>
      </c>
      <c r="P7" s="2" t="s">
        <v>181</v>
      </c>
      <c r="Q7" s="2" t="s">
        <v>169</v>
      </c>
      <c r="R7" s="2" t="s">
        <v>170</v>
      </c>
      <c r="S7" s="2" t="s">
        <v>165</v>
      </c>
      <c r="T7" s="2" t="s">
        <v>165</v>
      </c>
      <c r="U7" s="2" t="s">
        <v>165</v>
      </c>
      <c r="V7" s="2" t="s">
        <v>165</v>
      </c>
      <c r="W7" s="2" t="s">
        <v>165</v>
      </c>
      <c r="X7" s="2" t="s">
        <v>165</v>
      </c>
      <c r="Y7" s="2" t="s">
        <v>165</v>
      </c>
      <c r="Z7" s="2" t="s">
        <v>165</v>
      </c>
      <c r="AA7" s="2" t="s">
        <v>165</v>
      </c>
      <c r="AB7" s="2" t="s">
        <v>165</v>
      </c>
      <c r="AC7" s="2" t="s">
        <v>165</v>
      </c>
      <c r="AD7" s="2" t="s">
        <v>165</v>
      </c>
      <c r="AE7" s="2" t="s">
        <v>165</v>
      </c>
      <c r="AF7" s="2" t="s">
        <v>165</v>
      </c>
      <c r="AG7" s="2" t="s">
        <v>165</v>
      </c>
      <c r="AH7" s="2" t="s">
        <v>165</v>
      </c>
      <c r="AI7" s="2" t="s">
        <v>165</v>
      </c>
      <c r="AJ7" s="2" t="s">
        <v>165</v>
      </c>
      <c r="AK7" s="2" t="s">
        <v>165</v>
      </c>
      <c r="AL7" s="2" t="s">
        <v>165</v>
      </c>
      <c r="AM7" s="2" t="s">
        <v>165</v>
      </c>
      <c r="AN7" s="2" t="s">
        <v>165</v>
      </c>
      <c r="AO7" s="2" t="s">
        <v>165</v>
      </c>
      <c r="AP7" s="2" t="s">
        <v>165</v>
      </c>
      <c r="AQ7" s="2" t="s">
        <v>165</v>
      </c>
      <c r="AR7" s="2" t="s">
        <v>165</v>
      </c>
      <c r="AS7" s="2" t="s">
        <v>165</v>
      </c>
      <c r="AT7" s="2" t="s">
        <v>165</v>
      </c>
      <c r="AU7" s="2" t="s">
        <v>165</v>
      </c>
      <c r="AV7" s="2" t="s">
        <v>165</v>
      </c>
      <c r="AW7" s="2" t="s">
        <v>165</v>
      </c>
      <c r="AX7" s="2" t="s">
        <v>165</v>
      </c>
      <c r="AY7" s="2" t="s">
        <v>165</v>
      </c>
      <c r="AZ7" s="2" t="s">
        <v>165</v>
      </c>
      <c r="BA7" s="2" t="s">
        <v>165</v>
      </c>
      <c r="BB7" s="2" t="s">
        <v>165</v>
      </c>
      <c r="BC7" s="2" t="s">
        <v>165</v>
      </c>
      <c r="BD7" s="2" t="s">
        <v>165</v>
      </c>
      <c r="BE7" s="2" t="s">
        <v>165</v>
      </c>
      <c r="BF7" s="2" t="s">
        <v>165</v>
      </c>
      <c r="BG7" s="2" t="s">
        <v>165</v>
      </c>
      <c r="BH7" s="2" t="s">
        <v>165</v>
      </c>
      <c r="BI7" s="2" t="s">
        <v>165</v>
      </c>
      <c r="BJ7" s="2" t="s">
        <v>165</v>
      </c>
      <c r="BK7" s="2" t="s">
        <v>165</v>
      </c>
      <c r="BL7" s="2" t="s">
        <v>165</v>
      </c>
      <c r="BM7" s="2" t="s">
        <v>165</v>
      </c>
      <c r="BN7" s="2" t="s">
        <v>165</v>
      </c>
      <c r="BO7" s="2" t="s">
        <v>165</v>
      </c>
      <c r="BP7" s="2" t="s">
        <v>165</v>
      </c>
      <c r="BQ7" s="2" t="s">
        <v>165</v>
      </c>
      <c r="BR7" s="2" t="s">
        <v>165</v>
      </c>
      <c r="BS7" s="2" t="s">
        <v>165</v>
      </c>
      <c r="BT7" s="2" t="s">
        <v>165</v>
      </c>
      <c r="BU7" s="2" t="s">
        <v>165</v>
      </c>
      <c r="BV7" s="2" t="s">
        <v>165</v>
      </c>
      <c r="BW7" s="2" t="s">
        <v>165</v>
      </c>
      <c r="BX7" s="2" t="s">
        <v>165</v>
      </c>
      <c r="BY7" s="2" t="s">
        <v>165</v>
      </c>
      <c r="BZ7" s="2" t="s">
        <v>165</v>
      </c>
      <c r="CA7" s="2" t="s">
        <v>165</v>
      </c>
      <c r="CB7" s="2" t="s">
        <v>165</v>
      </c>
      <c r="CC7" s="2" t="s">
        <v>165</v>
      </c>
      <c r="CD7" s="2" t="s">
        <v>165</v>
      </c>
      <c r="CE7" s="2" t="s">
        <v>165</v>
      </c>
      <c r="CF7" s="2" t="s">
        <v>165</v>
      </c>
      <c r="CG7" s="2"/>
    </row>
    <row r="8" spans="1:85" ht="72" x14ac:dyDescent="0.3">
      <c r="A8" s="1">
        <v>45033.662256944444</v>
      </c>
      <c r="B8" s="1">
        <v>45034.647766203707</v>
      </c>
      <c r="C8" s="2" t="s">
        <v>85</v>
      </c>
      <c r="D8" s="2" t="s">
        <v>191</v>
      </c>
      <c r="E8">
        <v>8</v>
      </c>
      <c r="F8">
        <v>85147</v>
      </c>
      <c r="G8" s="2" t="s">
        <v>185</v>
      </c>
      <c r="H8" s="1">
        <v>45041.647836585646</v>
      </c>
      <c r="I8" s="2" t="s">
        <v>192</v>
      </c>
      <c r="J8" s="2" t="s">
        <v>165</v>
      </c>
      <c r="K8" s="2" t="s">
        <v>165</v>
      </c>
      <c r="L8" s="2" t="s">
        <v>165</v>
      </c>
      <c r="M8" s="2" t="s">
        <v>165</v>
      </c>
      <c r="N8" s="2" t="s">
        <v>165</v>
      </c>
      <c r="O8" s="2" t="s">
        <v>165</v>
      </c>
      <c r="P8" s="2" t="s">
        <v>181</v>
      </c>
      <c r="Q8" s="2" t="s">
        <v>169</v>
      </c>
      <c r="R8" s="2" t="s">
        <v>170</v>
      </c>
      <c r="S8" s="2" t="s">
        <v>171</v>
      </c>
      <c r="T8" s="2" t="s">
        <v>165</v>
      </c>
      <c r="U8" s="2" t="s">
        <v>182</v>
      </c>
      <c r="V8" s="2" t="s">
        <v>193</v>
      </c>
      <c r="W8" s="2" t="s">
        <v>165</v>
      </c>
      <c r="X8" s="2" t="s">
        <v>165</v>
      </c>
      <c r="Y8" s="2" t="s">
        <v>165</v>
      </c>
      <c r="Z8" s="2" t="s">
        <v>165</v>
      </c>
      <c r="AA8" s="2" t="s">
        <v>165</v>
      </c>
      <c r="AB8" s="2" t="s">
        <v>165</v>
      </c>
      <c r="AC8" s="2" t="s">
        <v>165</v>
      </c>
      <c r="AD8" s="2" t="s">
        <v>165</v>
      </c>
      <c r="AE8" s="2" t="s">
        <v>165</v>
      </c>
      <c r="AF8" s="2" t="s">
        <v>165</v>
      </c>
      <c r="AG8" s="2" t="s">
        <v>165</v>
      </c>
      <c r="AH8" s="2" t="s">
        <v>165</v>
      </c>
      <c r="AI8" s="2" t="s">
        <v>165</v>
      </c>
      <c r="AJ8" s="2" t="s">
        <v>165</v>
      </c>
      <c r="AK8" s="2" t="s">
        <v>165</v>
      </c>
      <c r="AL8" s="2" t="s">
        <v>165</v>
      </c>
      <c r="AM8" s="2" t="s">
        <v>165</v>
      </c>
      <c r="AN8" s="2" t="s">
        <v>165</v>
      </c>
      <c r="AO8" s="2" t="s">
        <v>165</v>
      </c>
      <c r="AP8" s="2" t="s">
        <v>165</v>
      </c>
      <c r="AQ8" s="2" t="s">
        <v>165</v>
      </c>
      <c r="AR8" s="2" t="s">
        <v>165</v>
      </c>
      <c r="AS8" s="2" t="s">
        <v>165</v>
      </c>
      <c r="AT8" s="2" t="s">
        <v>165</v>
      </c>
      <c r="AU8" s="2" t="s">
        <v>165</v>
      </c>
      <c r="AV8" s="2" t="s">
        <v>165</v>
      </c>
      <c r="AW8" s="2" t="s">
        <v>165</v>
      </c>
      <c r="AX8" s="2" t="s">
        <v>165</v>
      </c>
      <c r="AY8" s="2" t="s">
        <v>165</v>
      </c>
      <c r="AZ8" s="2" t="s">
        <v>165</v>
      </c>
      <c r="BA8" s="2" t="s">
        <v>165</v>
      </c>
      <c r="BB8" s="2" t="s">
        <v>165</v>
      </c>
      <c r="BC8" s="2" t="s">
        <v>165</v>
      </c>
      <c r="BD8" s="2" t="s">
        <v>165</v>
      </c>
      <c r="BE8" s="2" t="s">
        <v>165</v>
      </c>
      <c r="BF8" s="2" t="s">
        <v>165</v>
      </c>
      <c r="BG8" s="2" t="s">
        <v>165</v>
      </c>
      <c r="BH8" s="2" t="s">
        <v>165</v>
      </c>
      <c r="BI8" s="2" t="s">
        <v>165</v>
      </c>
      <c r="BJ8" s="2" t="s">
        <v>165</v>
      </c>
      <c r="BK8" s="2" t="s">
        <v>165</v>
      </c>
      <c r="BL8" s="2" t="s">
        <v>165</v>
      </c>
      <c r="BM8" s="2" t="s">
        <v>165</v>
      </c>
      <c r="BN8" s="2" t="s">
        <v>165</v>
      </c>
      <c r="BO8" s="2" t="s">
        <v>165</v>
      </c>
      <c r="BP8" s="2" t="s">
        <v>165</v>
      </c>
      <c r="BQ8" s="2" t="s">
        <v>165</v>
      </c>
      <c r="BR8" s="2" t="s">
        <v>165</v>
      </c>
      <c r="BS8" s="2" t="s">
        <v>165</v>
      </c>
      <c r="BT8" s="2" t="s">
        <v>165</v>
      </c>
      <c r="BU8" s="2" t="s">
        <v>165</v>
      </c>
      <c r="BV8" s="2" t="s">
        <v>165</v>
      </c>
      <c r="BW8" s="2" t="s">
        <v>165</v>
      </c>
      <c r="BX8" s="2" t="s">
        <v>165</v>
      </c>
      <c r="BY8" s="2" t="s">
        <v>165</v>
      </c>
      <c r="BZ8" s="2" t="s">
        <v>165</v>
      </c>
      <c r="CA8" s="2" t="s">
        <v>165</v>
      </c>
      <c r="CB8" s="2" t="s">
        <v>165</v>
      </c>
      <c r="CC8" s="2" t="s">
        <v>165</v>
      </c>
      <c r="CD8" s="2" t="s">
        <v>165</v>
      </c>
      <c r="CE8" s="2" t="s">
        <v>165</v>
      </c>
      <c r="CF8" s="2" t="s">
        <v>165</v>
      </c>
      <c r="CG8" s="2"/>
    </row>
    <row r="9" spans="1:85" ht="43.2" x14ac:dyDescent="0.3">
      <c r="A9" s="1">
        <v>45033.199201388888</v>
      </c>
      <c r="B9" s="1">
        <v>45034.704247685186</v>
      </c>
      <c r="C9" s="2" t="s">
        <v>85</v>
      </c>
      <c r="D9" s="2" t="s">
        <v>194</v>
      </c>
      <c r="E9">
        <v>1</v>
      </c>
      <c r="F9">
        <v>130036</v>
      </c>
      <c r="G9" s="2" t="s">
        <v>185</v>
      </c>
      <c r="H9" s="1">
        <v>45041.704262407409</v>
      </c>
      <c r="I9" s="2" t="s">
        <v>195</v>
      </c>
      <c r="J9" s="2" t="s">
        <v>165</v>
      </c>
      <c r="K9" s="2" t="s">
        <v>165</v>
      </c>
      <c r="L9" s="2" t="s">
        <v>165</v>
      </c>
      <c r="M9" s="2" t="s">
        <v>165</v>
      </c>
      <c r="N9" s="2" t="s">
        <v>165</v>
      </c>
      <c r="O9" s="2" t="s">
        <v>165</v>
      </c>
      <c r="P9" s="2" t="s">
        <v>181</v>
      </c>
      <c r="Q9" s="2" t="s">
        <v>169</v>
      </c>
      <c r="R9" s="2" t="s">
        <v>170</v>
      </c>
      <c r="S9" s="2" t="s">
        <v>165</v>
      </c>
      <c r="T9" s="2" t="s">
        <v>165</v>
      </c>
      <c r="U9" s="2" t="s">
        <v>165</v>
      </c>
      <c r="V9" s="2" t="s">
        <v>165</v>
      </c>
      <c r="W9" s="2" t="s">
        <v>165</v>
      </c>
      <c r="X9" s="2" t="s">
        <v>165</v>
      </c>
      <c r="Y9" s="2" t="s">
        <v>165</v>
      </c>
      <c r="Z9" s="2" t="s">
        <v>165</v>
      </c>
      <c r="AA9" s="2" t="s">
        <v>165</v>
      </c>
      <c r="AB9" s="2" t="s">
        <v>165</v>
      </c>
      <c r="AC9" s="2" t="s">
        <v>165</v>
      </c>
      <c r="AD9" s="2" t="s">
        <v>165</v>
      </c>
      <c r="AE9" s="2" t="s">
        <v>165</v>
      </c>
      <c r="AF9" s="2" t="s">
        <v>165</v>
      </c>
      <c r="AG9" s="2" t="s">
        <v>165</v>
      </c>
      <c r="AH9" s="2" t="s">
        <v>165</v>
      </c>
      <c r="AI9" s="2" t="s">
        <v>165</v>
      </c>
      <c r="AJ9" s="2" t="s">
        <v>165</v>
      </c>
      <c r="AK9" s="2" t="s">
        <v>165</v>
      </c>
      <c r="AL9" s="2" t="s">
        <v>165</v>
      </c>
      <c r="AM9" s="2" t="s">
        <v>165</v>
      </c>
      <c r="AN9" s="2" t="s">
        <v>165</v>
      </c>
      <c r="AO9" s="2" t="s">
        <v>165</v>
      </c>
      <c r="AP9" s="2" t="s">
        <v>165</v>
      </c>
      <c r="AQ9" s="2" t="s">
        <v>165</v>
      </c>
      <c r="AR9" s="2" t="s">
        <v>165</v>
      </c>
      <c r="AS9" s="2" t="s">
        <v>165</v>
      </c>
      <c r="AT9" s="2" t="s">
        <v>165</v>
      </c>
      <c r="AU9" s="2" t="s">
        <v>165</v>
      </c>
      <c r="AV9" s="2" t="s">
        <v>165</v>
      </c>
      <c r="AW9" s="2" t="s">
        <v>165</v>
      </c>
      <c r="AX9" s="2" t="s">
        <v>165</v>
      </c>
      <c r="AY9" s="2" t="s">
        <v>165</v>
      </c>
      <c r="AZ9" s="2" t="s">
        <v>165</v>
      </c>
      <c r="BA9" s="2" t="s">
        <v>165</v>
      </c>
      <c r="BB9" s="2" t="s">
        <v>165</v>
      </c>
      <c r="BC9" s="2" t="s">
        <v>165</v>
      </c>
      <c r="BD9" s="2" t="s">
        <v>165</v>
      </c>
      <c r="BE9" s="2" t="s">
        <v>165</v>
      </c>
      <c r="BF9" s="2" t="s">
        <v>165</v>
      </c>
      <c r="BG9" s="2" t="s">
        <v>165</v>
      </c>
      <c r="BH9" s="2" t="s">
        <v>165</v>
      </c>
      <c r="BI9" s="2" t="s">
        <v>165</v>
      </c>
      <c r="BJ9" s="2" t="s">
        <v>165</v>
      </c>
      <c r="BK9" s="2" t="s">
        <v>165</v>
      </c>
      <c r="BL9" s="2" t="s">
        <v>165</v>
      </c>
      <c r="BM9" s="2" t="s">
        <v>165</v>
      </c>
      <c r="BN9" s="2" t="s">
        <v>165</v>
      </c>
      <c r="BO9" s="2" t="s">
        <v>165</v>
      </c>
      <c r="BP9" s="2" t="s">
        <v>165</v>
      </c>
      <c r="BQ9" s="2" t="s">
        <v>165</v>
      </c>
      <c r="BR9" s="2" t="s">
        <v>165</v>
      </c>
      <c r="BS9" s="2" t="s">
        <v>165</v>
      </c>
      <c r="BT9" s="2" t="s">
        <v>165</v>
      </c>
      <c r="BU9" s="2" t="s">
        <v>165</v>
      </c>
      <c r="BV9" s="2" t="s">
        <v>165</v>
      </c>
      <c r="BW9" s="2" t="s">
        <v>165</v>
      </c>
      <c r="BX9" s="2" t="s">
        <v>165</v>
      </c>
      <c r="BY9" s="2" t="s">
        <v>165</v>
      </c>
      <c r="BZ9" s="2" t="s">
        <v>165</v>
      </c>
      <c r="CA9" s="2" t="s">
        <v>165</v>
      </c>
      <c r="CB9" s="2" t="s">
        <v>165</v>
      </c>
      <c r="CC9" s="2" t="s">
        <v>165</v>
      </c>
      <c r="CD9" s="2" t="s">
        <v>165</v>
      </c>
      <c r="CE9" s="2" t="s">
        <v>165</v>
      </c>
      <c r="CF9" s="2" t="s">
        <v>165</v>
      </c>
      <c r="CG9" s="2"/>
    </row>
    <row r="10" spans="1:85" ht="43.2" x14ac:dyDescent="0.3">
      <c r="A10" s="1">
        <v>45035.661064814813</v>
      </c>
      <c r="B10" s="1">
        <v>45035.663784722223</v>
      </c>
      <c r="C10" s="2" t="s">
        <v>85</v>
      </c>
      <c r="D10" s="2" t="s">
        <v>196</v>
      </c>
      <c r="E10">
        <v>1</v>
      </c>
      <c r="F10">
        <v>234</v>
      </c>
      <c r="G10" s="2" t="s">
        <v>185</v>
      </c>
      <c r="H10" s="1">
        <v>45042.663879965279</v>
      </c>
      <c r="I10" s="2" t="s">
        <v>197</v>
      </c>
      <c r="J10" s="2" t="s">
        <v>165</v>
      </c>
      <c r="K10" s="2" t="s">
        <v>165</v>
      </c>
      <c r="L10" s="2" t="s">
        <v>165</v>
      </c>
      <c r="M10" s="2" t="s">
        <v>165</v>
      </c>
      <c r="N10" s="2" t="s">
        <v>165</v>
      </c>
      <c r="O10" s="2" t="s">
        <v>165</v>
      </c>
      <c r="P10" s="2" t="s">
        <v>181</v>
      </c>
      <c r="Q10" s="2" t="s">
        <v>169</v>
      </c>
      <c r="R10" s="2" t="s">
        <v>170</v>
      </c>
      <c r="S10" s="2" t="s">
        <v>165</v>
      </c>
      <c r="T10" s="2" t="s">
        <v>165</v>
      </c>
      <c r="U10" s="2" t="s">
        <v>165</v>
      </c>
      <c r="V10" s="2" t="s">
        <v>165</v>
      </c>
      <c r="W10" s="2" t="s">
        <v>165</v>
      </c>
      <c r="X10" s="2" t="s">
        <v>165</v>
      </c>
      <c r="Y10" s="2" t="s">
        <v>165</v>
      </c>
      <c r="Z10" s="2" t="s">
        <v>165</v>
      </c>
      <c r="AA10" s="2" t="s">
        <v>165</v>
      </c>
      <c r="AB10" s="2" t="s">
        <v>165</v>
      </c>
      <c r="AC10" s="2" t="s">
        <v>165</v>
      </c>
      <c r="AD10" s="2" t="s">
        <v>165</v>
      </c>
      <c r="AE10" s="2" t="s">
        <v>165</v>
      </c>
      <c r="AF10" s="2" t="s">
        <v>165</v>
      </c>
      <c r="AG10" s="2" t="s">
        <v>165</v>
      </c>
      <c r="AH10" s="2" t="s">
        <v>165</v>
      </c>
      <c r="AI10" s="2" t="s">
        <v>165</v>
      </c>
      <c r="AJ10" s="2" t="s">
        <v>165</v>
      </c>
      <c r="AK10" s="2" t="s">
        <v>165</v>
      </c>
      <c r="AL10" s="2" t="s">
        <v>165</v>
      </c>
      <c r="AM10" s="2" t="s">
        <v>165</v>
      </c>
      <c r="AN10" s="2" t="s">
        <v>165</v>
      </c>
      <c r="AO10" s="2" t="s">
        <v>165</v>
      </c>
      <c r="AP10" s="2" t="s">
        <v>165</v>
      </c>
      <c r="AQ10" s="2" t="s">
        <v>165</v>
      </c>
      <c r="AR10" s="2" t="s">
        <v>165</v>
      </c>
      <c r="AS10" s="2" t="s">
        <v>165</v>
      </c>
      <c r="AT10" s="2" t="s">
        <v>165</v>
      </c>
      <c r="AU10" s="2" t="s">
        <v>165</v>
      </c>
      <c r="AV10" s="2" t="s">
        <v>165</v>
      </c>
      <c r="AW10" s="2" t="s">
        <v>165</v>
      </c>
      <c r="AX10" s="2" t="s">
        <v>165</v>
      </c>
      <c r="AY10" s="2" t="s">
        <v>165</v>
      </c>
      <c r="AZ10" s="2" t="s">
        <v>165</v>
      </c>
      <c r="BA10" s="2" t="s">
        <v>165</v>
      </c>
      <c r="BB10" s="2" t="s">
        <v>165</v>
      </c>
      <c r="BC10" s="2" t="s">
        <v>165</v>
      </c>
      <c r="BD10" s="2" t="s">
        <v>165</v>
      </c>
      <c r="BE10" s="2" t="s">
        <v>165</v>
      </c>
      <c r="BF10" s="2" t="s">
        <v>165</v>
      </c>
      <c r="BG10" s="2" t="s">
        <v>165</v>
      </c>
      <c r="BH10" s="2" t="s">
        <v>165</v>
      </c>
      <c r="BI10" s="2" t="s">
        <v>165</v>
      </c>
      <c r="BJ10" s="2" t="s">
        <v>165</v>
      </c>
      <c r="BK10" s="2" t="s">
        <v>165</v>
      </c>
      <c r="BL10" s="2" t="s">
        <v>165</v>
      </c>
      <c r="BM10" s="2" t="s">
        <v>165</v>
      </c>
      <c r="BN10" s="2" t="s">
        <v>165</v>
      </c>
      <c r="BO10" s="2" t="s">
        <v>165</v>
      </c>
      <c r="BP10" s="2" t="s">
        <v>165</v>
      </c>
      <c r="BQ10" s="2" t="s">
        <v>165</v>
      </c>
      <c r="BR10" s="2" t="s">
        <v>165</v>
      </c>
      <c r="BS10" s="2" t="s">
        <v>165</v>
      </c>
      <c r="BT10" s="2" t="s">
        <v>165</v>
      </c>
      <c r="BU10" s="2" t="s">
        <v>165</v>
      </c>
      <c r="BV10" s="2" t="s">
        <v>165</v>
      </c>
      <c r="BW10" s="2" t="s">
        <v>165</v>
      </c>
      <c r="BX10" s="2" t="s">
        <v>165</v>
      </c>
      <c r="BY10" s="2" t="s">
        <v>165</v>
      </c>
      <c r="BZ10" s="2" t="s">
        <v>165</v>
      </c>
      <c r="CA10" s="2" t="s">
        <v>165</v>
      </c>
      <c r="CB10" s="2" t="s">
        <v>165</v>
      </c>
      <c r="CC10" s="2" t="s">
        <v>165</v>
      </c>
      <c r="CD10" s="2" t="s">
        <v>165</v>
      </c>
      <c r="CE10" s="2" t="s">
        <v>165</v>
      </c>
      <c r="CF10" s="2" t="s">
        <v>165</v>
      </c>
      <c r="CG10" s="2"/>
    </row>
    <row r="11" spans="1:85" ht="43.2" x14ac:dyDescent="0.3">
      <c r="A11" s="1">
        <v>45044.656018518515</v>
      </c>
      <c r="B11" s="1">
        <v>45044.657280092593</v>
      </c>
      <c r="C11" s="2" t="s">
        <v>85</v>
      </c>
      <c r="D11" s="2" t="s">
        <v>179</v>
      </c>
      <c r="E11">
        <v>100</v>
      </c>
      <c r="F11">
        <v>108</v>
      </c>
      <c r="G11" s="2" t="s">
        <v>166</v>
      </c>
      <c r="H11" s="1">
        <v>45044.657297638892</v>
      </c>
      <c r="I11" s="2" t="s">
        <v>198</v>
      </c>
      <c r="J11" s="2" t="s">
        <v>165</v>
      </c>
      <c r="K11" s="2" t="s">
        <v>165</v>
      </c>
      <c r="L11" s="2" t="s">
        <v>165</v>
      </c>
      <c r="M11" s="2" t="s">
        <v>165</v>
      </c>
      <c r="N11">
        <v>35.6723</v>
      </c>
      <c r="O11">
        <v>139.69390000000001</v>
      </c>
      <c r="P11" s="2" t="s">
        <v>181</v>
      </c>
      <c r="Q11" s="2" t="s">
        <v>169</v>
      </c>
      <c r="R11" s="2" t="s">
        <v>170</v>
      </c>
      <c r="S11" s="2" t="s">
        <v>199</v>
      </c>
      <c r="T11" s="2" t="s">
        <v>200</v>
      </c>
      <c r="U11" s="2" t="s">
        <v>201</v>
      </c>
      <c r="V11" s="2" t="s">
        <v>199</v>
      </c>
      <c r="W11" s="2" t="s">
        <v>200</v>
      </c>
      <c r="X11" s="2" t="s">
        <v>202</v>
      </c>
      <c r="Y11" s="2" t="s">
        <v>202</v>
      </c>
      <c r="Z11" s="2" t="s">
        <v>202</v>
      </c>
      <c r="AA11" s="2" t="s">
        <v>202</v>
      </c>
      <c r="AB11" s="2" t="s">
        <v>202</v>
      </c>
      <c r="AC11" s="2" t="s">
        <v>202</v>
      </c>
      <c r="AD11" s="2" t="s">
        <v>202</v>
      </c>
      <c r="AE11" s="2" t="s">
        <v>202</v>
      </c>
      <c r="AF11" s="2" t="s">
        <v>202</v>
      </c>
      <c r="AG11" s="2" t="s">
        <v>202</v>
      </c>
      <c r="AH11" s="2" t="s">
        <v>202</v>
      </c>
      <c r="AI11" s="2" t="s">
        <v>165</v>
      </c>
      <c r="AJ11" s="2" t="s">
        <v>165</v>
      </c>
      <c r="AK11" s="2" t="s">
        <v>202</v>
      </c>
      <c r="AL11" s="2" t="s">
        <v>202</v>
      </c>
      <c r="AM11" s="2" t="s">
        <v>202</v>
      </c>
      <c r="AN11" s="2" t="s">
        <v>202</v>
      </c>
      <c r="AO11" s="2" t="s">
        <v>202</v>
      </c>
      <c r="AP11" s="2" t="s">
        <v>202</v>
      </c>
      <c r="AQ11" s="2" t="s">
        <v>202</v>
      </c>
      <c r="AR11" s="2" t="s">
        <v>202</v>
      </c>
      <c r="AS11" s="2" t="s">
        <v>202</v>
      </c>
      <c r="AT11" s="2" t="s">
        <v>202</v>
      </c>
      <c r="AU11" s="2" t="s">
        <v>202</v>
      </c>
      <c r="AV11" s="2" t="s">
        <v>202</v>
      </c>
      <c r="AW11" s="2" t="s">
        <v>165</v>
      </c>
      <c r="AX11" s="2" t="s">
        <v>165</v>
      </c>
      <c r="AY11" s="2" t="s">
        <v>202</v>
      </c>
      <c r="AZ11" s="2" t="s">
        <v>202</v>
      </c>
      <c r="BA11" s="2" t="s">
        <v>202</v>
      </c>
      <c r="BB11" s="2" t="s">
        <v>202</v>
      </c>
      <c r="BC11" s="2" t="s">
        <v>202</v>
      </c>
      <c r="BD11" s="2" t="s">
        <v>202</v>
      </c>
      <c r="BE11" s="2" t="s">
        <v>202</v>
      </c>
      <c r="BF11" s="2" t="s">
        <v>202</v>
      </c>
      <c r="BG11" s="2" t="s">
        <v>202</v>
      </c>
      <c r="BH11" s="2" t="s">
        <v>202</v>
      </c>
      <c r="BI11" s="2" t="s">
        <v>165</v>
      </c>
      <c r="BJ11" s="2" t="s">
        <v>165</v>
      </c>
      <c r="BK11" s="2" t="s">
        <v>202</v>
      </c>
      <c r="BL11" s="2" t="s">
        <v>202</v>
      </c>
      <c r="BM11" s="2" t="s">
        <v>202</v>
      </c>
      <c r="BN11" s="2" t="s">
        <v>202</v>
      </c>
      <c r="BO11" s="2" t="s">
        <v>202</v>
      </c>
      <c r="BP11" s="2" t="s">
        <v>202</v>
      </c>
      <c r="BQ11" s="2" t="s">
        <v>202</v>
      </c>
      <c r="BR11" s="2" t="s">
        <v>202</v>
      </c>
      <c r="BS11" s="2" t="s">
        <v>202</v>
      </c>
      <c r="BT11" s="2" t="s">
        <v>202</v>
      </c>
      <c r="BU11" s="2" t="s">
        <v>202</v>
      </c>
      <c r="BV11" s="2" t="s">
        <v>202</v>
      </c>
      <c r="BW11" s="2" t="s">
        <v>202</v>
      </c>
      <c r="BX11" s="2" t="s">
        <v>202</v>
      </c>
      <c r="BY11" s="2" t="s">
        <v>202</v>
      </c>
      <c r="BZ11" s="2" t="s">
        <v>165</v>
      </c>
      <c r="CA11" s="2" t="s">
        <v>165</v>
      </c>
      <c r="CB11">
        <v>2</v>
      </c>
      <c r="CC11">
        <v>1</v>
      </c>
      <c r="CD11">
        <v>3</v>
      </c>
      <c r="CE11">
        <v>4</v>
      </c>
      <c r="CF11" s="2" t="s">
        <v>165</v>
      </c>
      <c r="CG11" s="2"/>
    </row>
    <row r="12" spans="1:85" ht="409.6" x14ac:dyDescent="0.3">
      <c r="A12" s="1">
        <v>45048.713148148148</v>
      </c>
      <c r="B12" s="1">
        <v>45048.73777777778</v>
      </c>
      <c r="C12" s="2" t="s">
        <v>85</v>
      </c>
      <c r="D12" s="2" t="s">
        <v>203</v>
      </c>
      <c r="E12">
        <v>100</v>
      </c>
      <c r="F12">
        <v>2127</v>
      </c>
      <c r="G12" s="2" t="s">
        <v>166</v>
      </c>
      <c r="H12" s="1">
        <v>45048.73779230324</v>
      </c>
      <c r="I12" s="2" t="s">
        <v>204</v>
      </c>
      <c r="J12" s="2" t="s">
        <v>165</v>
      </c>
      <c r="K12" s="2" t="s">
        <v>165</v>
      </c>
      <c r="L12" s="2" t="s">
        <v>165</v>
      </c>
      <c r="M12" s="2" t="s">
        <v>165</v>
      </c>
      <c r="N12">
        <v>52.519599999999997</v>
      </c>
      <c r="O12">
        <v>13.4069</v>
      </c>
      <c r="P12" s="2" t="s">
        <v>181</v>
      </c>
      <c r="Q12" s="2" t="s">
        <v>169</v>
      </c>
      <c r="R12" s="2" t="s">
        <v>170</v>
      </c>
      <c r="S12" s="2" t="s">
        <v>205</v>
      </c>
      <c r="T12" s="2" t="s">
        <v>165</v>
      </c>
      <c r="U12" s="2" t="s">
        <v>206</v>
      </c>
      <c r="V12" s="2" t="s">
        <v>193</v>
      </c>
      <c r="W12" s="2" t="s">
        <v>165</v>
      </c>
      <c r="X12" s="2" t="s">
        <v>175</v>
      </c>
      <c r="Y12" s="2" t="s">
        <v>175</v>
      </c>
      <c r="Z12" s="2" t="s">
        <v>174</v>
      </c>
      <c r="AA12" s="2" t="s">
        <v>174</v>
      </c>
      <c r="AB12" s="2" t="s">
        <v>174</v>
      </c>
      <c r="AC12" s="2" t="s">
        <v>174</v>
      </c>
      <c r="AD12" s="2" t="s">
        <v>174</v>
      </c>
      <c r="AE12" s="2" t="s">
        <v>174</v>
      </c>
      <c r="AF12" s="2" t="s">
        <v>175</v>
      </c>
      <c r="AG12" s="2" t="s">
        <v>174</v>
      </c>
      <c r="AH12" s="2" t="s">
        <v>175</v>
      </c>
      <c r="AI12" s="2" t="s">
        <v>207</v>
      </c>
      <c r="AJ12" s="2" t="s">
        <v>208</v>
      </c>
      <c r="AK12" s="2" t="s">
        <v>176</v>
      </c>
      <c r="AL12" s="2" t="s">
        <v>174</v>
      </c>
      <c r="AM12" s="2" t="s">
        <v>174</v>
      </c>
      <c r="AN12" s="2" t="s">
        <v>176</v>
      </c>
      <c r="AO12" s="2" t="s">
        <v>176</v>
      </c>
      <c r="AP12" s="2" t="s">
        <v>175</v>
      </c>
      <c r="AQ12" s="2" t="s">
        <v>175</v>
      </c>
      <c r="AR12" s="2" t="s">
        <v>174</v>
      </c>
      <c r="AS12" s="2" t="s">
        <v>175</v>
      </c>
      <c r="AT12" s="2" t="s">
        <v>175</v>
      </c>
      <c r="AU12" s="2" t="s">
        <v>174</v>
      </c>
      <c r="AV12" s="2" t="s">
        <v>174</v>
      </c>
      <c r="AW12" s="2" t="s">
        <v>165</v>
      </c>
      <c r="AX12" s="2" t="s">
        <v>209</v>
      </c>
      <c r="AY12" s="2" t="s">
        <v>177</v>
      </c>
      <c r="AZ12" s="2" t="s">
        <v>175</v>
      </c>
      <c r="BA12" s="2" t="s">
        <v>175</v>
      </c>
      <c r="BB12" s="2" t="s">
        <v>178</v>
      </c>
      <c r="BC12" s="2" t="s">
        <v>177</v>
      </c>
      <c r="BD12" s="2" t="s">
        <v>176</v>
      </c>
      <c r="BE12" s="2" t="s">
        <v>177</v>
      </c>
      <c r="BF12" s="2" t="s">
        <v>176</v>
      </c>
      <c r="BG12" s="2" t="s">
        <v>176</v>
      </c>
      <c r="BH12" s="2" t="s">
        <v>175</v>
      </c>
      <c r="BI12" s="2" t="s">
        <v>165</v>
      </c>
      <c r="BJ12" s="2" t="s">
        <v>165</v>
      </c>
      <c r="BK12" s="2" t="s">
        <v>176</v>
      </c>
      <c r="BL12" s="2" t="s">
        <v>202</v>
      </c>
      <c r="BM12" s="2" t="s">
        <v>175</v>
      </c>
      <c r="BN12" s="2" t="s">
        <v>175</v>
      </c>
      <c r="BO12" s="2" t="s">
        <v>177</v>
      </c>
      <c r="BP12" s="2" t="s">
        <v>176</v>
      </c>
      <c r="BQ12" s="2" t="s">
        <v>176</v>
      </c>
      <c r="BR12" s="2" t="s">
        <v>210</v>
      </c>
      <c r="BS12" s="2" t="s">
        <v>174</v>
      </c>
      <c r="BT12" s="2" t="s">
        <v>176</v>
      </c>
      <c r="BU12" s="2" t="s">
        <v>176</v>
      </c>
      <c r="BV12" s="2" t="s">
        <v>176</v>
      </c>
      <c r="BW12" s="2" t="s">
        <v>176</v>
      </c>
      <c r="BX12" s="2" t="s">
        <v>176</v>
      </c>
      <c r="BY12" s="2" t="s">
        <v>176</v>
      </c>
      <c r="BZ12" s="2" t="s">
        <v>165</v>
      </c>
      <c r="CA12" s="2" t="s">
        <v>211</v>
      </c>
      <c r="CB12">
        <v>1</v>
      </c>
      <c r="CC12">
        <v>2</v>
      </c>
      <c r="CD12">
        <v>3</v>
      </c>
      <c r="CE12">
        <v>4</v>
      </c>
      <c r="CF12" s="2" t="s">
        <v>165</v>
      </c>
      <c r="CG12" s="2"/>
    </row>
    <row r="13" spans="1:85" ht="72" x14ac:dyDescent="0.3">
      <c r="A13" s="1">
        <v>45049.653761574074</v>
      </c>
      <c r="B13" s="1">
        <v>45049.659039351849</v>
      </c>
      <c r="C13" s="2" t="s">
        <v>85</v>
      </c>
      <c r="D13" s="2" t="s">
        <v>212</v>
      </c>
      <c r="E13">
        <v>100</v>
      </c>
      <c r="F13">
        <v>455</v>
      </c>
      <c r="G13" s="2" t="s">
        <v>166</v>
      </c>
      <c r="H13" s="1">
        <v>45049.659057523146</v>
      </c>
      <c r="I13" s="2" t="s">
        <v>213</v>
      </c>
      <c r="J13" s="2" t="s">
        <v>165</v>
      </c>
      <c r="K13" s="2" t="s">
        <v>165</v>
      </c>
      <c r="L13" s="2" t="s">
        <v>165</v>
      </c>
      <c r="M13" s="2" t="s">
        <v>165</v>
      </c>
      <c r="N13">
        <v>51.245899999999999</v>
      </c>
      <c r="O13">
        <v>6.7988999999999997</v>
      </c>
      <c r="P13" s="2" t="s">
        <v>181</v>
      </c>
      <c r="Q13" s="2" t="s">
        <v>169</v>
      </c>
      <c r="R13" s="2" t="s">
        <v>170</v>
      </c>
      <c r="S13" s="2" t="s">
        <v>171</v>
      </c>
      <c r="T13" s="2" t="s">
        <v>165</v>
      </c>
      <c r="U13" s="2" t="s">
        <v>206</v>
      </c>
      <c r="V13" s="2" t="s">
        <v>214</v>
      </c>
      <c r="W13" s="2" t="s">
        <v>165</v>
      </c>
      <c r="X13" s="2" t="s">
        <v>176</v>
      </c>
      <c r="Y13" s="2" t="s">
        <v>177</v>
      </c>
      <c r="Z13" s="2" t="s">
        <v>174</v>
      </c>
      <c r="AA13" s="2" t="s">
        <v>175</v>
      </c>
      <c r="AB13" s="2" t="s">
        <v>174</v>
      </c>
      <c r="AC13" s="2" t="s">
        <v>175</v>
      </c>
      <c r="AD13" s="2" t="s">
        <v>176</v>
      </c>
      <c r="AE13" s="2" t="s">
        <v>174</v>
      </c>
      <c r="AF13" s="2" t="s">
        <v>177</v>
      </c>
      <c r="AG13" s="2" t="s">
        <v>174</v>
      </c>
      <c r="AH13" s="2" t="s">
        <v>174</v>
      </c>
      <c r="AI13" s="2" t="s">
        <v>165</v>
      </c>
      <c r="AJ13" s="2" t="s">
        <v>165</v>
      </c>
      <c r="AK13" s="2" t="s">
        <v>175</v>
      </c>
      <c r="AL13" s="2" t="s">
        <v>175</v>
      </c>
      <c r="AM13" s="2" t="s">
        <v>174</v>
      </c>
      <c r="AN13" s="2" t="s">
        <v>176</v>
      </c>
      <c r="AO13" s="2" t="s">
        <v>175</v>
      </c>
      <c r="AP13" s="2" t="s">
        <v>174</v>
      </c>
      <c r="AQ13" s="2" t="s">
        <v>176</v>
      </c>
      <c r="AR13" s="2" t="s">
        <v>174</v>
      </c>
      <c r="AS13" s="2" t="s">
        <v>174</v>
      </c>
      <c r="AT13" s="2" t="s">
        <v>176</v>
      </c>
      <c r="AU13" s="2" t="s">
        <v>175</v>
      </c>
      <c r="AV13" s="2" t="s">
        <v>174</v>
      </c>
      <c r="AW13" s="2" t="s">
        <v>165</v>
      </c>
      <c r="AX13" s="2" t="s">
        <v>165</v>
      </c>
      <c r="AY13" s="2" t="s">
        <v>177</v>
      </c>
      <c r="AZ13" s="2" t="s">
        <v>175</v>
      </c>
      <c r="BA13" s="2" t="s">
        <v>176</v>
      </c>
      <c r="BB13" s="2" t="s">
        <v>174</v>
      </c>
      <c r="BC13" s="2" t="s">
        <v>174</v>
      </c>
      <c r="BD13" s="2" t="s">
        <v>174</v>
      </c>
      <c r="BE13" s="2" t="s">
        <v>175</v>
      </c>
      <c r="BF13" s="2" t="s">
        <v>210</v>
      </c>
      <c r="BG13" s="2" t="s">
        <v>175</v>
      </c>
      <c r="BH13" s="2" t="s">
        <v>176</v>
      </c>
      <c r="BI13" s="2" t="s">
        <v>165</v>
      </c>
      <c r="BJ13" s="2" t="s">
        <v>165</v>
      </c>
      <c r="BK13" s="2" t="s">
        <v>174</v>
      </c>
      <c r="BL13" s="2" t="s">
        <v>202</v>
      </c>
      <c r="BM13" s="2" t="s">
        <v>174</v>
      </c>
      <c r="BN13" s="2" t="s">
        <v>174</v>
      </c>
      <c r="BO13" s="2" t="s">
        <v>177</v>
      </c>
      <c r="BP13" s="2" t="s">
        <v>175</v>
      </c>
      <c r="BQ13" s="2" t="s">
        <v>177</v>
      </c>
      <c r="BR13" s="2" t="s">
        <v>210</v>
      </c>
      <c r="BS13" s="2" t="s">
        <v>175</v>
      </c>
      <c r="BT13" s="2" t="s">
        <v>176</v>
      </c>
      <c r="BU13" s="2" t="s">
        <v>174</v>
      </c>
      <c r="BV13" s="2" t="s">
        <v>174</v>
      </c>
      <c r="BW13" s="2" t="s">
        <v>175</v>
      </c>
      <c r="BX13" s="2" t="s">
        <v>174</v>
      </c>
      <c r="BY13" s="2" t="s">
        <v>175</v>
      </c>
      <c r="BZ13" s="2" t="s">
        <v>165</v>
      </c>
      <c r="CA13" s="2" t="s">
        <v>165</v>
      </c>
      <c r="CB13">
        <v>3</v>
      </c>
      <c r="CC13">
        <v>4</v>
      </c>
      <c r="CD13">
        <v>2</v>
      </c>
      <c r="CE13">
        <v>1</v>
      </c>
      <c r="CF13" s="2" t="s">
        <v>165</v>
      </c>
      <c r="CG13" s="2"/>
    </row>
    <row r="14" spans="1:85" ht="43.2" x14ac:dyDescent="0.3">
      <c r="A14" s="1">
        <v>45049.617314814815</v>
      </c>
      <c r="B14" s="1">
        <v>45049.832962962966</v>
      </c>
      <c r="C14" s="2" t="s">
        <v>85</v>
      </c>
      <c r="D14" s="2" t="s">
        <v>215</v>
      </c>
      <c r="E14">
        <v>100</v>
      </c>
      <c r="F14">
        <v>18632</v>
      </c>
      <c r="G14" s="2" t="s">
        <v>166</v>
      </c>
      <c r="H14" s="1">
        <v>45049.832982881948</v>
      </c>
      <c r="I14" s="2" t="s">
        <v>216</v>
      </c>
      <c r="J14" s="2" t="s">
        <v>165</v>
      </c>
      <c r="K14" s="2" t="s">
        <v>165</v>
      </c>
      <c r="L14" s="2" t="s">
        <v>165</v>
      </c>
      <c r="M14" s="2" t="s">
        <v>165</v>
      </c>
      <c r="N14">
        <v>48.7256</v>
      </c>
      <c r="O14">
        <v>9.3268000000000004</v>
      </c>
      <c r="P14" s="2" t="s">
        <v>181</v>
      </c>
      <c r="Q14" s="2" t="s">
        <v>169</v>
      </c>
      <c r="R14" s="2" t="s">
        <v>170</v>
      </c>
      <c r="S14" s="2" t="s">
        <v>205</v>
      </c>
      <c r="T14" s="2" t="s">
        <v>165</v>
      </c>
      <c r="U14" s="2" t="s">
        <v>188</v>
      </c>
      <c r="V14" s="2" t="s">
        <v>199</v>
      </c>
      <c r="W14" s="2" t="s">
        <v>217</v>
      </c>
      <c r="X14" s="2" t="s">
        <v>174</v>
      </c>
      <c r="Y14" s="2" t="s">
        <v>174</v>
      </c>
      <c r="Z14" s="2" t="s">
        <v>176</v>
      </c>
      <c r="AA14" s="2" t="s">
        <v>174</v>
      </c>
      <c r="AB14" s="2" t="s">
        <v>174</v>
      </c>
      <c r="AC14" s="2" t="s">
        <v>174</v>
      </c>
      <c r="AD14" s="2" t="s">
        <v>175</v>
      </c>
      <c r="AE14" s="2" t="s">
        <v>174</v>
      </c>
      <c r="AF14" s="2" t="s">
        <v>177</v>
      </c>
      <c r="AG14" s="2" t="s">
        <v>175</v>
      </c>
      <c r="AH14" s="2" t="s">
        <v>174</v>
      </c>
      <c r="AI14" s="2" t="s">
        <v>165</v>
      </c>
      <c r="AJ14" s="2" t="s">
        <v>165</v>
      </c>
      <c r="AK14" s="2" t="s">
        <v>176</v>
      </c>
      <c r="AL14" s="2" t="s">
        <v>174</v>
      </c>
      <c r="AM14" s="2" t="s">
        <v>174</v>
      </c>
      <c r="AN14" s="2" t="s">
        <v>177</v>
      </c>
      <c r="AO14" s="2" t="s">
        <v>175</v>
      </c>
      <c r="AP14" s="2" t="s">
        <v>174</v>
      </c>
      <c r="AQ14" s="2" t="s">
        <v>176</v>
      </c>
      <c r="AR14" s="2" t="s">
        <v>175</v>
      </c>
      <c r="AS14" s="2" t="s">
        <v>176</v>
      </c>
      <c r="AT14" s="2" t="s">
        <v>176</v>
      </c>
      <c r="AU14" s="2" t="s">
        <v>202</v>
      </c>
      <c r="AV14" s="2" t="s">
        <v>176</v>
      </c>
      <c r="AW14" s="2" t="s">
        <v>165</v>
      </c>
      <c r="AX14" s="2" t="s">
        <v>165</v>
      </c>
      <c r="AY14" s="2" t="s">
        <v>176</v>
      </c>
      <c r="AZ14" s="2" t="s">
        <v>175</v>
      </c>
      <c r="BA14" s="2" t="s">
        <v>175</v>
      </c>
      <c r="BB14" s="2" t="s">
        <v>178</v>
      </c>
      <c r="BC14" s="2" t="s">
        <v>178</v>
      </c>
      <c r="BD14" s="2" t="s">
        <v>174</v>
      </c>
      <c r="BE14" s="2" t="s">
        <v>176</v>
      </c>
      <c r="BF14" s="2" t="s">
        <v>174</v>
      </c>
      <c r="BG14" s="2" t="s">
        <v>174</v>
      </c>
      <c r="BH14" s="2" t="s">
        <v>175</v>
      </c>
      <c r="BI14" s="2" t="s">
        <v>165</v>
      </c>
      <c r="BJ14" s="2" t="s">
        <v>165</v>
      </c>
      <c r="BK14" s="2" t="s">
        <v>175</v>
      </c>
      <c r="BL14" s="2" t="s">
        <v>202</v>
      </c>
      <c r="BM14" s="2" t="s">
        <v>175</v>
      </c>
      <c r="BN14" s="2" t="s">
        <v>174</v>
      </c>
      <c r="BO14" s="2" t="s">
        <v>175</v>
      </c>
      <c r="BP14" s="2" t="s">
        <v>175</v>
      </c>
      <c r="BQ14" s="2" t="s">
        <v>210</v>
      </c>
      <c r="BR14" s="2" t="s">
        <v>178</v>
      </c>
      <c r="BS14" s="2" t="s">
        <v>174</v>
      </c>
      <c r="BT14" s="2" t="s">
        <v>176</v>
      </c>
      <c r="BU14" s="2" t="s">
        <v>174</v>
      </c>
      <c r="BV14" s="2" t="s">
        <v>174</v>
      </c>
      <c r="BW14" s="2" t="s">
        <v>202</v>
      </c>
      <c r="BX14" s="2" t="s">
        <v>176</v>
      </c>
      <c r="BY14" s="2" t="s">
        <v>175</v>
      </c>
      <c r="BZ14" s="2" t="s">
        <v>165</v>
      </c>
      <c r="CA14" s="2" t="s">
        <v>165</v>
      </c>
      <c r="CB14">
        <v>1</v>
      </c>
      <c r="CC14">
        <v>3</v>
      </c>
      <c r="CD14">
        <v>2</v>
      </c>
      <c r="CE14">
        <v>4</v>
      </c>
      <c r="CF14" s="2" t="s">
        <v>165</v>
      </c>
      <c r="CG14" s="2"/>
    </row>
    <row r="15" spans="1:85" ht="302.39999999999998" x14ac:dyDescent="0.3">
      <c r="A15" s="1">
        <v>45050.664270833331</v>
      </c>
      <c r="B15" s="1">
        <v>45050.863171296296</v>
      </c>
      <c r="C15" s="2" t="s">
        <v>85</v>
      </c>
      <c r="D15" s="2" t="s">
        <v>218</v>
      </c>
      <c r="E15">
        <v>100</v>
      </c>
      <c r="F15">
        <v>17185</v>
      </c>
      <c r="G15" s="2" t="s">
        <v>166</v>
      </c>
      <c r="H15" s="1">
        <v>45050.863190277778</v>
      </c>
      <c r="I15" s="2" t="s">
        <v>219</v>
      </c>
      <c r="J15" s="2" t="s">
        <v>165</v>
      </c>
      <c r="K15" s="2" t="s">
        <v>165</v>
      </c>
      <c r="L15" s="2" t="s">
        <v>165</v>
      </c>
      <c r="M15" s="2" t="s">
        <v>165</v>
      </c>
      <c r="N15">
        <v>47.694000000000003</v>
      </c>
      <c r="O15">
        <v>10.038399999999999</v>
      </c>
      <c r="P15" s="2" t="s">
        <v>181</v>
      </c>
      <c r="Q15" s="2" t="s">
        <v>169</v>
      </c>
      <c r="R15" s="2" t="s">
        <v>170</v>
      </c>
      <c r="S15" s="2" t="s">
        <v>171</v>
      </c>
      <c r="T15" s="2" t="s">
        <v>165</v>
      </c>
      <c r="U15" s="2" t="s">
        <v>172</v>
      </c>
      <c r="V15" s="2" t="s">
        <v>173</v>
      </c>
      <c r="W15" s="2" t="s">
        <v>165</v>
      </c>
      <c r="X15" s="2" t="s">
        <v>175</v>
      </c>
      <c r="Y15" s="2" t="s">
        <v>175</v>
      </c>
      <c r="Z15" s="2" t="s">
        <v>175</v>
      </c>
      <c r="AA15" s="2" t="s">
        <v>174</v>
      </c>
      <c r="AB15" s="2" t="s">
        <v>175</v>
      </c>
      <c r="AC15" s="2" t="s">
        <v>175</v>
      </c>
      <c r="AD15" s="2" t="s">
        <v>178</v>
      </c>
      <c r="AE15" s="2" t="s">
        <v>176</v>
      </c>
      <c r="AF15" s="2" t="s">
        <v>177</v>
      </c>
      <c r="AG15" s="2" t="s">
        <v>178</v>
      </c>
      <c r="AH15" s="2" t="s">
        <v>176</v>
      </c>
      <c r="AI15" s="2" t="s">
        <v>165</v>
      </c>
      <c r="AJ15" s="2" t="s">
        <v>165</v>
      </c>
      <c r="AK15" s="2" t="s">
        <v>177</v>
      </c>
      <c r="AL15" s="2" t="s">
        <v>175</v>
      </c>
      <c r="AM15" s="2" t="s">
        <v>174</v>
      </c>
      <c r="AN15" s="2" t="s">
        <v>174</v>
      </c>
      <c r="AO15" s="2" t="s">
        <v>175</v>
      </c>
      <c r="AP15" s="2" t="s">
        <v>176</v>
      </c>
      <c r="AQ15" s="2" t="s">
        <v>178</v>
      </c>
      <c r="AR15" s="2" t="s">
        <v>176</v>
      </c>
      <c r="AS15" s="2" t="s">
        <v>210</v>
      </c>
      <c r="AT15" s="2" t="s">
        <v>210</v>
      </c>
      <c r="AU15" s="2" t="s">
        <v>177</v>
      </c>
      <c r="AV15" s="2" t="s">
        <v>178</v>
      </c>
      <c r="AW15" s="2" t="s">
        <v>165</v>
      </c>
      <c r="AX15" s="2" t="s">
        <v>220</v>
      </c>
      <c r="AY15" s="2" t="s">
        <v>177</v>
      </c>
      <c r="AZ15" s="2" t="s">
        <v>210</v>
      </c>
      <c r="BA15" s="2" t="s">
        <v>177</v>
      </c>
      <c r="BB15" s="2" t="s">
        <v>202</v>
      </c>
      <c r="BC15" s="2" t="s">
        <v>210</v>
      </c>
      <c r="BD15" s="2" t="s">
        <v>202</v>
      </c>
      <c r="BE15" s="2" t="s">
        <v>210</v>
      </c>
      <c r="BF15" s="2" t="s">
        <v>176</v>
      </c>
      <c r="BG15" s="2" t="s">
        <v>210</v>
      </c>
      <c r="BH15" s="2" t="s">
        <v>177</v>
      </c>
      <c r="BI15" s="2" t="s">
        <v>165</v>
      </c>
      <c r="BJ15" s="2" t="s">
        <v>165</v>
      </c>
      <c r="BK15" s="2" t="s">
        <v>176</v>
      </c>
      <c r="BL15" s="2" t="s">
        <v>202</v>
      </c>
      <c r="BM15" s="2" t="s">
        <v>175</v>
      </c>
      <c r="BN15" s="2" t="s">
        <v>176</v>
      </c>
      <c r="BO15" s="2" t="s">
        <v>177</v>
      </c>
      <c r="BP15" s="2" t="s">
        <v>175</v>
      </c>
      <c r="BQ15" s="2" t="s">
        <v>176</v>
      </c>
      <c r="BR15" s="2" t="s">
        <v>210</v>
      </c>
      <c r="BS15" s="2" t="s">
        <v>177</v>
      </c>
      <c r="BT15" s="2" t="s">
        <v>177</v>
      </c>
      <c r="BU15" s="2" t="s">
        <v>174</v>
      </c>
      <c r="BV15" s="2" t="s">
        <v>175</v>
      </c>
      <c r="BW15" s="2" t="s">
        <v>177</v>
      </c>
      <c r="BX15" s="2" t="s">
        <v>175</v>
      </c>
      <c r="BY15" s="2" t="s">
        <v>175</v>
      </c>
      <c r="BZ15" s="2" t="s">
        <v>165</v>
      </c>
      <c r="CA15" s="2" t="s">
        <v>165</v>
      </c>
      <c r="CB15">
        <v>1</v>
      </c>
      <c r="CC15">
        <v>3</v>
      </c>
      <c r="CD15">
        <v>2</v>
      </c>
      <c r="CE15">
        <v>4</v>
      </c>
      <c r="CF15" s="2" t="s">
        <v>165</v>
      </c>
      <c r="CG15" s="2"/>
    </row>
    <row r="16" spans="1:85" ht="72" x14ac:dyDescent="0.3">
      <c r="A16" s="1">
        <v>45054.657199074078</v>
      </c>
      <c r="B16" s="1">
        <v>45054.664583333331</v>
      </c>
      <c r="C16" s="2" t="s">
        <v>85</v>
      </c>
      <c r="D16" s="2" t="s">
        <v>221</v>
      </c>
      <c r="E16">
        <v>100</v>
      </c>
      <c r="F16">
        <v>637</v>
      </c>
      <c r="G16" s="2" t="s">
        <v>166</v>
      </c>
      <c r="H16" s="1">
        <v>45054.664591250003</v>
      </c>
      <c r="I16" s="2" t="s">
        <v>222</v>
      </c>
      <c r="J16" s="2" t="s">
        <v>165</v>
      </c>
      <c r="K16" s="2" t="s">
        <v>165</v>
      </c>
      <c r="L16" s="2" t="s">
        <v>165</v>
      </c>
      <c r="M16" s="2" t="s">
        <v>165</v>
      </c>
      <c r="N16">
        <v>47.5839</v>
      </c>
      <c r="O16">
        <v>9.9130000000000003</v>
      </c>
      <c r="P16" s="2" t="s">
        <v>181</v>
      </c>
      <c r="Q16" s="2" t="s">
        <v>169</v>
      </c>
      <c r="R16" s="2" t="s">
        <v>170</v>
      </c>
      <c r="S16" s="2" t="s">
        <v>171</v>
      </c>
      <c r="T16" s="2" t="s">
        <v>165</v>
      </c>
      <c r="U16" s="2" t="s">
        <v>223</v>
      </c>
      <c r="V16" s="2" t="s">
        <v>214</v>
      </c>
      <c r="W16" s="2" t="s">
        <v>165</v>
      </c>
      <c r="X16" s="2" t="s">
        <v>176</v>
      </c>
      <c r="Y16" s="2" t="s">
        <v>176</v>
      </c>
      <c r="Z16" s="2" t="s">
        <v>175</v>
      </c>
      <c r="AA16" s="2" t="s">
        <v>174</v>
      </c>
      <c r="AB16" s="2" t="s">
        <v>175</v>
      </c>
      <c r="AC16" s="2" t="s">
        <v>174</v>
      </c>
      <c r="AD16" s="2" t="s">
        <v>174</v>
      </c>
      <c r="AE16" s="2" t="s">
        <v>174</v>
      </c>
      <c r="AF16" s="2" t="s">
        <v>175</v>
      </c>
      <c r="AG16" s="2" t="s">
        <v>174</v>
      </c>
      <c r="AH16" s="2" t="s">
        <v>175</v>
      </c>
      <c r="AI16" s="2" t="s">
        <v>165</v>
      </c>
      <c r="AJ16" s="2" t="s">
        <v>165</v>
      </c>
      <c r="AK16" s="2" t="s">
        <v>176</v>
      </c>
      <c r="AL16" s="2" t="s">
        <v>175</v>
      </c>
      <c r="AM16" s="2" t="s">
        <v>175</v>
      </c>
      <c r="AN16" s="2" t="s">
        <v>177</v>
      </c>
      <c r="AO16" s="2" t="s">
        <v>174</v>
      </c>
      <c r="AP16" s="2" t="s">
        <v>174</v>
      </c>
      <c r="AQ16" s="2" t="s">
        <v>176</v>
      </c>
      <c r="AR16" s="2" t="s">
        <v>176</v>
      </c>
      <c r="AS16" s="2" t="s">
        <v>174</v>
      </c>
      <c r="AT16" s="2" t="s">
        <v>176</v>
      </c>
      <c r="AU16" s="2" t="s">
        <v>175</v>
      </c>
      <c r="AV16" s="2" t="s">
        <v>177</v>
      </c>
      <c r="AW16" s="2" t="s">
        <v>165</v>
      </c>
      <c r="AX16" s="2" t="s">
        <v>165</v>
      </c>
      <c r="AY16" s="2" t="s">
        <v>176</v>
      </c>
      <c r="AZ16" s="2" t="s">
        <v>210</v>
      </c>
      <c r="BA16" s="2" t="s">
        <v>176</v>
      </c>
      <c r="BB16" s="2" t="s">
        <v>177</v>
      </c>
      <c r="BC16" s="2" t="s">
        <v>177</v>
      </c>
      <c r="BD16" s="2" t="s">
        <v>175</v>
      </c>
      <c r="BE16" s="2" t="s">
        <v>210</v>
      </c>
      <c r="BF16" s="2" t="s">
        <v>210</v>
      </c>
      <c r="BG16" s="2" t="s">
        <v>175</v>
      </c>
      <c r="BH16" s="2" t="s">
        <v>175</v>
      </c>
      <c r="BI16" s="2" t="s">
        <v>165</v>
      </c>
      <c r="BJ16" s="2" t="s">
        <v>165</v>
      </c>
      <c r="BK16" s="2" t="s">
        <v>178</v>
      </c>
      <c r="BL16" s="2" t="s">
        <v>210</v>
      </c>
      <c r="BM16" s="2" t="s">
        <v>175</v>
      </c>
      <c r="BN16" s="2" t="s">
        <v>175</v>
      </c>
      <c r="BO16" s="2" t="s">
        <v>210</v>
      </c>
      <c r="BP16" s="2" t="s">
        <v>176</v>
      </c>
      <c r="BQ16" s="2" t="s">
        <v>176</v>
      </c>
      <c r="BR16" s="2" t="s">
        <v>176</v>
      </c>
      <c r="BS16" s="2" t="s">
        <v>176</v>
      </c>
      <c r="BT16" s="2" t="s">
        <v>210</v>
      </c>
      <c r="BU16" s="2" t="s">
        <v>174</v>
      </c>
      <c r="BV16" s="2" t="s">
        <v>175</v>
      </c>
      <c r="BW16" s="2" t="s">
        <v>175</v>
      </c>
      <c r="BX16" s="2" t="s">
        <v>175</v>
      </c>
      <c r="BY16" s="2" t="s">
        <v>210</v>
      </c>
      <c r="BZ16" s="2" t="s">
        <v>165</v>
      </c>
      <c r="CA16" s="2" t="s">
        <v>165</v>
      </c>
      <c r="CB16">
        <v>1</v>
      </c>
      <c r="CC16">
        <v>2</v>
      </c>
      <c r="CD16">
        <v>3</v>
      </c>
      <c r="CE16">
        <v>4</v>
      </c>
      <c r="CF16" s="2" t="s">
        <v>165</v>
      </c>
      <c r="CG16" s="2"/>
    </row>
    <row r="17" spans="1:85" ht="43.2" x14ac:dyDescent="0.3">
      <c r="A17" s="1">
        <v>45055.753657407404</v>
      </c>
      <c r="B17" s="1">
        <v>45055.75980324074</v>
      </c>
      <c r="C17" s="2" t="s">
        <v>85</v>
      </c>
      <c r="D17" s="2" t="s">
        <v>224</v>
      </c>
      <c r="E17">
        <v>100</v>
      </c>
      <c r="F17">
        <v>530</v>
      </c>
      <c r="G17" s="2" t="s">
        <v>166</v>
      </c>
      <c r="H17" s="1">
        <v>45055.759815682868</v>
      </c>
      <c r="I17" s="2" t="s">
        <v>225</v>
      </c>
      <c r="J17" s="2" t="s">
        <v>165</v>
      </c>
      <c r="K17" s="2" t="s">
        <v>165</v>
      </c>
      <c r="L17" s="2" t="s">
        <v>165</v>
      </c>
      <c r="M17" s="2" t="s">
        <v>165</v>
      </c>
      <c r="N17">
        <v>48.134300000000003</v>
      </c>
      <c r="O17">
        <v>11.622299999999999</v>
      </c>
      <c r="P17" s="2" t="s">
        <v>181</v>
      </c>
      <c r="Q17" s="2" t="s">
        <v>169</v>
      </c>
      <c r="R17" s="2" t="s">
        <v>170</v>
      </c>
      <c r="S17" s="2" t="s">
        <v>171</v>
      </c>
      <c r="T17" s="2" t="s">
        <v>165</v>
      </c>
      <c r="U17" s="2" t="s">
        <v>223</v>
      </c>
      <c r="V17" s="2" t="s">
        <v>199</v>
      </c>
      <c r="W17" s="2" t="s">
        <v>226</v>
      </c>
      <c r="X17" s="2" t="s">
        <v>175</v>
      </c>
      <c r="Y17" s="2" t="s">
        <v>176</v>
      </c>
      <c r="Z17" s="2" t="s">
        <v>175</v>
      </c>
      <c r="AA17" s="2" t="s">
        <v>174</v>
      </c>
      <c r="AB17" s="2" t="s">
        <v>175</v>
      </c>
      <c r="AC17" s="2" t="s">
        <v>174</v>
      </c>
      <c r="AD17" s="2" t="s">
        <v>176</v>
      </c>
      <c r="AE17" s="2" t="s">
        <v>174</v>
      </c>
      <c r="AF17" s="2" t="s">
        <v>176</v>
      </c>
      <c r="AG17" s="2" t="s">
        <v>174</v>
      </c>
      <c r="AH17" s="2" t="s">
        <v>176</v>
      </c>
      <c r="AI17" s="2" t="s">
        <v>165</v>
      </c>
      <c r="AJ17" s="2" t="s">
        <v>165</v>
      </c>
      <c r="AK17" s="2" t="s">
        <v>175</v>
      </c>
      <c r="AL17" s="2" t="s">
        <v>175</v>
      </c>
      <c r="AM17" s="2" t="s">
        <v>176</v>
      </c>
      <c r="AN17" s="2" t="s">
        <v>176</v>
      </c>
      <c r="AO17" s="2" t="s">
        <v>175</v>
      </c>
      <c r="AP17" s="2" t="s">
        <v>175</v>
      </c>
      <c r="AQ17" s="2" t="s">
        <v>176</v>
      </c>
      <c r="AR17" s="2" t="s">
        <v>175</v>
      </c>
      <c r="AS17" s="2" t="s">
        <v>176</v>
      </c>
      <c r="AT17" s="2" t="s">
        <v>176</v>
      </c>
      <c r="AU17" s="2" t="s">
        <v>175</v>
      </c>
      <c r="AV17" s="2" t="s">
        <v>175</v>
      </c>
      <c r="AW17" s="2" t="s">
        <v>165</v>
      </c>
      <c r="AX17" s="2" t="s">
        <v>165</v>
      </c>
      <c r="AY17" s="2" t="s">
        <v>176</v>
      </c>
      <c r="AZ17" s="2" t="s">
        <v>174</v>
      </c>
      <c r="BA17" s="2" t="s">
        <v>175</v>
      </c>
      <c r="BB17" s="2" t="s">
        <v>174</v>
      </c>
      <c r="BC17" s="2" t="s">
        <v>175</v>
      </c>
      <c r="BD17" s="2" t="s">
        <v>176</v>
      </c>
      <c r="BE17" s="2" t="s">
        <v>176</v>
      </c>
      <c r="BF17" s="2" t="s">
        <v>177</v>
      </c>
      <c r="BG17" s="2" t="s">
        <v>176</v>
      </c>
      <c r="BH17" s="2" t="s">
        <v>175</v>
      </c>
      <c r="BI17" s="2" t="s">
        <v>165</v>
      </c>
      <c r="BJ17" s="2" t="s">
        <v>165</v>
      </c>
      <c r="BK17" s="2" t="s">
        <v>175</v>
      </c>
      <c r="BL17" s="2" t="s">
        <v>202</v>
      </c>
      <c r="BM17" s="2" t="s">
        <v>174</v>
      </c>
      <c r="BN17" s="2" t="s">
        <v>175</v>
      </c>
      <c r="BO17" s="2" t="s">
        <v>176</v>
      </c>
      <c r="BP17" s="2" t="s">
        <v>176</v>
      </c>
      <c r="BQ17" s="2" t="s">
        <v>178</v>
      </c>
      <c r="BR17" s="2" t="s">
        <v>176</v>
      </c>
      <c r="BS17" s="2" t="s">
        <v>176</v>
      </c>
      <c r="BT17" s="2" t="s">
        <v>176</v>
      </c>
      <c r="BU17" s="2" t="s">
        <v>176</v>
      </c>
      <c r="BV17" s="2" t="s">
        <v>177</v>
      </c>
      <c r="BW17" s="2" t="s">
        <v>177</v>
      </c>
      <c r="BX17" s="2" t="s">
        <v>175</v>
      </c>
      <c r="BY17" s="2" t="s">
        <v>176</v>
      </c>
      <c r="BZ17" s="2" t="s">
        <v>165</v>
      </c>
      <c r="CA17" s="2" t="s">
        <v>165</v>
      </c>
      <c r="CB17">
        <v>1</v>
      </c>
      <c r="CC17">
        <v>4</v>
      </c>
      <c r="CD17">
        <v>2</v>
      </c>
      <c r="CE17">
        <v>3</v>
      </c>
      <c r="CF17" s="2" t="s">
        <v>165</v>
      </c>
      <c r="CG17" s="2"/>
    </row>
    <row r="18" spans="1:85" ht="43.2" x14ac:dyDescent="0.3">
      <c r="A18" s="1">
        <v>45043.731157407405</v>
      </c>
      <c r="B18" s="1">
        <v>45049.618668981479</v>
      </c>
      <c r="C18" s="2" t="s">
        <v>85</v>
      </c>
      <c r="D18" s="2" t="s">
        <v>227</v>
      </c>
      <c r="E18">
        <v>0</v>
      </c>
      <c r="F18">
        <v>508681</v>
      </c>
      <c r="G18" s="2" t="s">
        <v>185</v>
      </c>
      <c r="H18" s="1">
        <v>45056.618737291668</v>
      </c>
      <c r="I18" s="2" t="s">
        <v>228</v>
      </c>
      <c r="J18" s="2" t="s">
        <v>165</v>
      </c>
      <c r="K18" s="2" t="s">
        <v>165</v>
      </c>
      <c r="L18" s="2" t="s">
        <v>165</v>
      </c>
      <c r="M18" s="2" t="s">
        <v>165</v>
      </c>
      <c r="N18" s="2" t="s">
        <v>165</v>
      </c>
      <c r="O18" s="2" t="s">
        <v>165</v>
      </c>
      <c r="P18" s="2" t="s">
        <v>181</v>
      </c>
      <c r="Q18" s="2" t="s">
        <v>169</v>
      </c>
      <c r="R18" s="2" t="s">
        <v>170</v>
      </c>
      <c r="S18" s="2" t="s">
        <v>165</v>
      </c>
      <c r="T18" s="2" t="s">
        <v>165</v>
      </c>
      <c r="U18" s="2" t="s">
        <v>165</v>
      </c>
      <c r="V18" s="2" t="s">
        <v>165</v>
      </c>
      <c r="W18" s="2" t="s">
        <v>165</v>
      </c>
      <c r="X18" s="2" t="s">
        <v>165</v>
      </c>
      <c r="Y18" s="2" t="s">
        <v>165</v>
      </c>
      <c r="Z18" s="2" t="s">
        <v>165</v>
      </c>
      <c r="AA18" s="2" t="s">
        <v>165</v>
      </c>
      <c r="AB18" s="2" t="s">
        <v>165</v>
      </c>
      <c r="AC18" s="2" t="s">
        <v>165</v>
      </c>
      <c r="AD18" s="2" t="s">
        <v>165</v>
      </c>
      <c r="AE18" s="2" t="s">
        <v>165</v>
      </c>
      <c r="AF18" s="2" t="s">
        <v>165</v>
      </c>
      <c r="AG18" s="2" t="s">
        <v>165</v>
      </c>
      <c r="AH18" s="2" t="s">
        <v>165</v>
      </c>
      <c r="AI18" s="2" t="s">
        <v>165</v>
      </c>
      <c r="AJ18" s="2" t="s">
        <v>165</v>
      </c>
      <c r="AK18" s="2" t="s">
        <v>165</v>
      </c>
      <c r="AL18" s="2" t="s">
        <v>165</v>
      </c>
      <c r="AM18" s="2" t="s">
        <v>165</v>
      </c>
      <c r="AN18" s="2" t="s">
        <v>165</v>
      </c>
      <c r="AO18" s="2" t="s">
        <v>165</v>
      </c>
      <c r="AP18" s="2" t="s">
        <v>165</v>
      </c>
      <c r="AQ18" s="2" t="s">
        <v>165</v>
      </c>
      <c r="AR18" s="2" t="s">
        <v>165</v>
      </c>
      <c r="AS18" s="2" t="s">
        <v>165</v>
      </c>
      <c r="AT18" s="2" t="s">
        <v>165</v>
      </c>
      <c r="AU18" s="2" t="s">
        <v>165</v>
      </c>
      <c r="AV18" s="2" t="s">
        <v>165</v>
      </c>
      <c r="AW18" s="2" t="s">
        <v>165</v>
      </c>
      <c r="AX18" s="2" t="s">
        <v>165</v>
      </c>
      <c r="AY18" s="2" t="s">
        <v>165</v>
      </c>
      <c r="AZ18" s="2" t="s">
        <v>165</v>
      </c>
      <c r="BA18" s="2" t="s">
        <v>165</v>
      </c>
      <c r="BB18" s="2" t="s">
        <v>165</v>
      </c>
      <c r="BC18" s="2" t="s">
        <v>165</v>
      </c>
      <c r="BD18" s="2" t="s">
        <v>165</v>
      </c>
      <c r="BE18" s="2" t="s">
        <v>165</v>
      </c>
      <c r="BF18" s="2" t="s">
        <v>165</v>
      </c>
      <c r="BG18" s="2" t="s">
        <v>165</v>
      </c>
      <c r="BH18" s="2" t="s">
        <v>165</v>
      </c>
      <c r="BI18" s="2" t="s">
        <v>165</v>
      </c>
      <c r="BJ18" s="2" t="s">
        <v>165</v>
      </c>
      <c r="BK18" s="2" t="s">
        <v>165</v>
      </c>
      <c r="BL18" s="2" t="s">
        <v>165</v>
      </c>
      <c r="BM18" s="2" t="s">
        <v>165</v>
      </c>
      <c r="BN18" s="2" t="s">
        <v>165</v>
      </c>
      <c r="BO18" s="2" t="s">
        <v>165</v>
      </c>
      <c r="BP18" s="2" t="s">
        <v>165</v>
      </c>
      <c r="BQ18" s="2" t="s">
        <v>165</v>
      </c>
      <c r="BR18" s="2" t="s">
        <v>165</v>
      </c>
      <c r="BS18" s="2" t="s">
        <v>165</v>
      </c>
      <c r="BT18" s="2" t="s">
        <v>165</v>
      </c>
      <c r="BU18" s="2" t="s">
        <v>165</v>
      </c>
      <c r="BV18" s="2" t="s">
        <v>165</v>
      </c>
      <c r="BW18" s="2" t="s">
        <v>165</v>
      </c>
      <c r="BX18" s="2" t="s">
        <v>165</v>
      </c>
      <c r="BY18" s="2" t="s">
        <v>165</v>
      </c>
      <c r="BZ18" s="2" t="s">
        <v>165</v>
      </c>
      <c r="CA18" s="2" t="s">
        <v>165</v>
      </c>
      <c r="CB18" s="2" t="s">
        <v>165</v>
      </c>
      <c r="CC18" s="2" t="s">
        <v>165</v>
      </c>
      <c r="CD18" s="2" t="s">
        <v>165</v>
      </c>
      <c r="CE18" s="2" t="s">
        <v>165</v>
      </c>
      <c r="CF18" s="2" t="s">
        <v>165</v>
      </c>
      <c r="CG18" s="2"/>
    </row>
    <row r="19" spans="1:85" ht="43.2" x14ac:dyDescent="0.3">
      <c r="A19" s="1">
        <v>45049.654733796298</v>
      </c>
      <c r="B19" s="1">
        <v>45049.659120370372</v>
      </c>
      <c r="C19" s="2" t="s">
        <v>85</v>
      </c>
      <c r="D19" s="2" t="s">
        <v>229</v>
      </c>
      <c r="E19">
        <v>30</v>
      </c>
      <c r="F19">
        <v>379</v>
      </c>
      <c r="G19" s="2" t="s">
        <v>185</v>
      </c>
      <c r="H19" s="1">
        <v>45056.659171388892</v>
      </c>
      <c r="I19" s="2" t="s">
        <v>230</v>
      </c>
      <c r="J19" s="2" t="s">
        <v>165</v>
      </c>
      <c r="K19" s="2" t="s">
        <v>165</v>
      </c>
      <c r="L19" s="2" t="s">
        <v>165</v>
      </c>
      <c r="M19" s="2" t="s">
        <v>165</v>
      </c>
      <c r="N19" s="2" t="s">
        <v>165</v>
      </c>
      <c r="O19" s="2" t="s">
        <v>165</v>
      </c>
      <c r="P19" s="2" t="s">
        <v>181</v>
      </c>
      <c r="Q19" s="2" t="s">
        <v>169</v>
      </c>
      <c r="R19" s="2" t="s">
        <v>170</v>
      </c>
      <c r="S19" s="2" t="s">
        <v>205</v>
      </c>
      <c r="T19" s="2" t="s">
        <v>165</v>
      </c>
      <c r="U19" s="2" t="s">
        <v>206</v>
      </c>
      <c r="V19" s="2" t="s">
        <v>199</v>
      </c>
      <c r="W19" s="2" t="s">
        <v>165</v>
      </c>
      <c r="X19" s="2" t="s">
        <v>165</v>
      </c>
      <c r="Y19" s="2" t="s">
        <v>165</v>
      </c>
      <c r="Z19" s="2" t="s">
        <v>165</v>
      </c>
      <c r="AA19" s="2" t="s">
        <v>165</v>
      </c>
      <c r="AB19" s="2" t="s">
        <v>165</v>
      </c>
      <c r="AC19" s="2" t="s">
        <v>165</v>
      </c>
      <c r="AD19" s="2" t="s">
        <v>165</v>
      </c>
      <c r="AE19" s="2" t="s">
        <v>165</v>
      </c>
      <c r="AF19" s="2" t="s">
        <v>165</v>
      </c>
      <c r="AG19" s="2" t="s">
        <v>165</v>
      </c>
      <c r="AH19" s="2" t="s">
        <v>165</v>
      </c>
      <c r="AI19" s="2" t="s">
        <v>165</v>
      </c>
      <c r="AJ19" s="2" t="s">
        <v>165</v>
      </c>
      <c r="AK19" s="2" t="s">
        <v>176</v>
      </c>
      <c r="AL19" s="2" t="s">
        <v>174</v>
      </c>
      <c r="AM19" s="2" t="s">
        <v>174</v>
      </c>
      <c r="AN19" s="2" t="s">
        <v>175</v>
      </c>
      <c r="AO19" s="2" t="s">
        <v>174</v>
      </c>
      <c r="AP19" s="2" t="s">
        <v>174</v>
      </c>
      <c r="AQ19" s="2" t="s">
        <v>174</v>
      </c>
      <c r="AR19" s="2" t="s">
        <v>174</v>
      </c>
      <c r="AS19" s="2" t="s">
        <v>174</v>
      </c>
      <c r="AT19" s="2" t="s">
        <v>177</v>
      </c>
      <c r="AU19" s="2" t="s">
        <v>176</v>
      </c>
      <c r="AV19" s="2" t="s">
        <v>174</v>
      </c>
      <c r="AW19" s="2" t="s">
        <v>165</v>
      </c>
      <c r="AX19" s="2" t="s">
        <v>165</v>
      </c>
      <c r="AY19" s="2" t="s">
        <v>165</v>
      </c>
      <c r="AZ19" s="2" t="s">
        <v>165</v>
      </c>
      <c r="BA19" s="2" t="s">
        <v>165</v>
      </c>
      <c r="BB19" s="2" t="s">
        <v>165</v>
      </c>
      <c r="BC19" s="2" t="s">
        <v>165</v>
      </c>
      <c r="BD19" s="2" t="s">
        <v>165</v>
      </c>
      <c r="BE19" s="2" t="s">
        <v>165</v>
      </c>
      <c r="BF19" s="2" t="s">
        <v>165</v>
      </c>
      <c r="BG19" s="2" t="s">
        <v>165</v>
      </c>
      <c r="BH19" s="2" t="s">
        <v>165</v>
      </c>
      <c r="BI19" s="2" t="s">
        <v>165</v>
      </c>
      <c r="BJ19" s="2" t="s">
        <v>165</v>
      </c>
      <c r="BK19" s="2" t="s">
        <v>165</v>
      </c>
      <c r="BL19" s="2" t="s">
        <v>165</v>
      </c>
      <c r="BM19" s="2" t="s">
        <v>165</v>
      </c>
      <c r="BN19" s="2" t="s">
        <v>165</v>
      </c>
      <c r="BO19" s="2" t="s">
        <v>165</v>
      </c>
      <c r="BP19" s="2" t="s">
        <v>165</v>
      </c>
      <c r="BQ19" s="2" t="s">
        <v>165</v>
      </c>
      <c r="BR19" s="2" t="s">
        <v>165</v>
      </c>
      <c r="BS19" s="2" t="s">
        <v>165</v>
      </c>
      <c r="BT19" s="2" t="s">
        <v>165</v>
      </c>
      <c r="BU19" s="2" t="s">
        <v>165</v>
      </c>
      <c r="BV19" s="2" t="s">
        <v>165</v>
      </c>
      <c r="BW19" s="2" t="s">
        <v>165</v>
      </c>
      <c r="BX19" s="2" t="s">
        <v>165</v>
      </c>
      <c r="BY19" s="2" t="s">
        <v>165</v>
      </c>
      <c r="BZ19" s="2" t="s">
        <v>165</v>
      </c>
      <c r="CA19" s="2" t="s">
        <v>165</v>
      </c>
      <c r="CB19" s="2" t="s">
        <v>165</v>
      </c>
      <c r="CC19" s="2" t="s">
        <v>165</v>
      </c>
      <c r="CD19" s="2" t="s">
        <v>165</v>
      </c>
      <c r="CE19" s="2" t="s">
        <v>165</v>
      </c>
      <c r="CF19" s="2" t="s">
        <v>165</v>
      </c>
      <c r="CG19" s="2"/>
    </row>
    <row r="20" spans="1:85" ht="43.2" x14ac:dyDescent="0.3">
      <c r="A20" s="1">
        <v>45049.651828703703</v>
      </c>
      <c r="B20" s="1">
        <v>45049.66233796296</v>
      </c>
      <c r="C20" s="2" t="s">
        <v>85</v>
      </c>
      <c r="D20" s="2" t="s">
        <v>231</v>
      </c>
      <c r="E20">
        <v>96</v>
      </c>
      <c r="F20">
        <v>907</v>
      </c>
      <c r="G20" s="2" t="s">
        <v>185</v>
      </c>
      <c r="H20" s="1">
        <v>45056.662434016202</v>
      </c>
      <c r="I20" s="2" t="s">
        <v>232</v>
      </c>
      <c r="J20" s="2" t="s">
        <v>165</v>
      </c>
      <c r="K20" s="2" t="s">
        <v>165</v>
      </c>
      <c r="L20" s="2" t="s">
        <v>165</v>
      </c>
      <c r="M20" s="2" t="s">
        <v>165</v>
      </c>
      <c r="N20" s="2" t="s">
        <v>165</v>
      </c>
      <c r="O20" s="2" t="s">
        <v>165</v>
      </c>
      <c r="P20" s="2" t="s">
        <v>181</v>
      </c>
      <c r="Q20" s="2" t="s">
        <v>169</v>
      </c>
      <c r="R20" s="2" t="s">
        <v>170</v>
      </c>
      <c r="S20" s="2" t="s">
        <v>205</v>
      </c>
      <c r="T20" s="2" t="s">
        <v>165</v>
      </c>
      <c r="U20" s="2" t="s">
        <v>206</v>
      </c>
      <c r="V20" s="2" t="s">
        <v>199</v>
      </c>
      <c r="W20" s="2" t="s">
        <v>165</v>
      </c>
      <c r="X20" s="2" t="s">
        <v>175</v>
      </c>
      <c r="Y20" s="2" t="s">
        <v>175</v>
      </c>
      <c r="Z20" s="2" t="s">
        <v>174</v>
      </c>
      <c r="AA20" s="2" t="s">
        <v>174</v>
      </c>
      <c r="AB20" s="2" t="s">
        <v>174</v>
      </c>
      <c r="AC20" s="2" t="s">
        <v>174</v>
      </c>
      <c r="AD20" s="2" t="s">
        <v>175</v>
      </c>
      <c r="AE20" s="2" t="s">
        <v>174</v>
      </c>
      <c r="AF20" s="2" t="s">
        <v>175</v>
      </c>
      <c r="AG20" s="2" t="s">
        <v>175</v>
      </c>
      <c r="AH20" s="2" t="s">
        <v>175</v>
      </c>
      <c r="AI20" s="2" t="s">
        <v>165</v>
      </c>
      <c r="AJ20" s="2" t="s">
        <v>165</v>
      </c>
      <c r="AK20" s="2" t="s">
        <v>176</v>
      </c>
      <c r="AL20" s="2" t="s">
        <v>174</v>
      </c>
      <c r="AM20" s="2" t="s">
        <v>175</v>
      </c>
      <c r="AN20" s="2" t="s">
        <v>174</v>
      </c>
      <c r="AO20" s="2" t="s">
        <v>174</v>
      </c>
      <c r="AP20" s="2" t="s">
        <v>174</v>
      </c>
      <c r="AQ20" s="2" t="s">
        <v>174</v>
      </c>
      <c r="AR20" s="2" t="s">
        <v>174</v>
      </c>
      <c r="AS20" s="2" t="s">
        <v>175</v>
      </c>
      <c r="AT20" s="2" t="s">
        <v>175</v>
      </c>
      <c r="AU20" s="2" t="s">
        <v>175</v>
      </c>
      <c r="AV20" s="2" t="s">
        <v>174</v>
      </c>
      <c r="AW20" s="2" t="s">
        <v>165</v>
      </c>
      <c r="AX20" s="2" t="s">
        <v>165</v>
      </c>
      <c r="AY20" s="2" t="s">
        <v>177</v>
      </c>
      <c r="AZ20" s="2" t="s">
        <v>175</v>
      </c>
      <c r="BA20" s="2" t="s">
        <v>176</v>
      </c>
      <c r="BB20" s="2" t="s">
        <v>175</v>
      </c>
      <c r="BC20" s="2" t="s">
        <v>177</v>
      </c>
      <c r="BD20" s="2" t="s">
        <v>176</v>
      </c>
      <c r="BE20" s="2" t="s">
        <v>175</v>
      </c>
      <c r="BF20" s="2" t="s">
        <v>176</v>
      </c>
      <c r="BG20" s="2" t="s">
        <v>177</v>
      </c>
      <c r="BH20" s="2" t="s">
        <v>175</v>
      </c>
      <c r="BI20" s="2" t="s">
        <v>165</v>
      </c>
      <c r="BJ20" s="2" t="s">
        <v>165</v>
      </c>
      <c r="BK20" s="2" t="s">
        <v>174</v>
      </c>
      <c r="BL20" s="2" t="s">
        <v>178</v>
      </c>
      <c r="BM20" s="2" t="s">
        <v>175</v>
      </c>
      <c r="BN20" s="2" t="s">
        <v>174</v>
      </c>
      <c r="BO20" s="2" t="s">
        <v>175</v>
      </c>
      <c r="BP20" s="2" t="s">
        <v>176</v>
      </c>
      <c r="BQ20" s="2" t="s">
        <v>177</v>
      </c>
      <c r="BR20" s="2" t="s">
        <v>177</v>
      </c>
      <c r="BS20" s="2" t="s">
        <v>175</v>
      </c>
      <c r="BT20" s="2" t="s">
        <v>175</v>
      </c>
      <c r="BU20" s="2" t="s">
        <v>175</v>
      </c>
      <c r="BV20" s="2" t="s">
        <v>175</v>
      </c>
      <c r="BW20" s="2" t="s">
        <v>175</v>
      </c>
      <c r="BX20" s="2" t="s">
        <v>175</v>
      </c>
      <c r="BY20" s="2" t="s">
        <v>176</v>
      </c>
      <c r="BZ20" s="2" t="s">
        <v>165</v>
      </c>
      <c r="CA20" s="2" t="s">
        <v>165</v>
      </c>
      <c r="CB20" s="2" t="s">
        <v>165</v>
      </c>
      <c r="CC20" s="2" t="s">
        <v>165</v>
      </c>
      <c r="CD20" s="2" t="s">
        <v>165</v>
      </c>
      <c r="CE20" s="2" t="s">
        <v>165</v>
      </c>
      <c r="CF20" s="2" t="s">
        <v>165</v>
      </c>
      <c r="CG20" s="2"/>
    </row>
    <row r="21" spans="1:85" ht="72" x14ac:dyDescent="0.3">
      <c r="A21" s="1">
        <v>45049.798946759256</v>
      </c>
      <c r="B21" s="1">
        <v>45049.800486111111</v>
      </c>
      <c r="C21" s="2" t="s">
        <v>85</v>
      </c>
      <c r="D21" s="2" t="s">
        <v>233</v>
      </c>
      <c r="E21">
        <v>27</v>
      </c>
      <c r="F21">
        <v>132</v>
      </c>
      <c r="G21" s="2" t="s">
        <v>185</v>
      </c>
      <c r="H21" s="1">
        <v>45056.800540115742</v>
      </c>
      <c r="I21" s="2" t="s">
        <v>234</v>
      </c>
      <c r="J21" s="2" t="s">
        <v>165</v>
      </c>
      <c r="K21" s="2" t="s">
        <v>165</v>
      </c>
      <c r="L21" s="2" t="s">
        <v>165</v>
      </c>
      <c r="M21" s="2" t="s">
        <v>165</v>
      </c>
      <c r="N21" s="2" t="s">
        <v>165</v>
      </c>
      <c r="O21" s="2" t="s">
        <v>165</v>
      </c>
      <c r="P21" s="2" t="s">
        <v>181</v>
      </c>
      <c r="Q21" s="2" t="s">
        <v>169</v>
      </c>
      <c r="R21" s="2" t="s">
        <v>170</v>
      </c>
      <c r="S21" s="2" t="s">
        <v>171</v>
      </c>
      <c r="T21" s="2" t="s">
        <v>165</v>
      </c>
      <c r="U21" s="2" t="s">
        <v>235</v>
      </c>
      <c r="V21" s="2" t="s">
        <v>214</v>
      </c>
      <c r="W21" s="2" t="s">
        <v>165</v>
      </c>
      <c r="X21" s="2" t="s">
        <v>165</v>
      </c>
      <c r="Y21" s="2" t="s">
        <v>165</v>
      </c>
      <c r="Z21" s="2" t="s">
        <v>165</v>
      </c>
      <c r="AA21" s="2" t="s">
        <v>165</v>
      </c>
      <c r="AB21" s="2" t="s">
        <v>165</v>
      </c>
      <c r="AC21" s="2" t="s">
        <v>165</v>
      </c>
      <c r="AD21" s="2" t="s">
        <v>165</v>
      </c>
      <c r="AE21" s="2" t="s">
        <v>165</v>
      </c>
      <c r="AF21" s="2" t="s">
        <v>165</v>
      </c>
      <c r="AG21" s="2" t="s">
        <v>165</v>
      </c>
      <c r="AH21" s="2" t="s">
        <v>165</v>
      </c>
      <c r="AI21" s="2" t="s">
        <v>165</v>
      </c>
      <c r="AJ21" s="2" t="s">
        <v>165</v>
      </c>
      <c r="AK21" s="2" t="s">
        <v>165</v>
      </c>
      <c r="AL21" s="2" t="s">
        <v>165</v>
      </c>
      <c r="AM21" s="2" t="s">
        <v>165</v>
      </c>
      <c r="AN21" s="2" t="s">
        <v>165</v>
      </c>
      <c r="AO21" s="2" t="s">
        <v>165</v>
      </c>
      <c r="AP21" s="2" t="s">
        <v>165</v>
      </c>
      <c r="AQ21" s="2" t="s">
        <v>165</v>
      </c>
      <c r="AR21" s="2" t="s">
        <v>165</v>
      </c>
      <c r="AS21" s="2" t="s">
        <v>165</v>
      </c>
      <c r="AT21" s="2" t="s">
        <v>165</v>
      </c>
      <c r="AU21" s="2" t="s">
        <v>165</v>
      </c>
      <c r="AV21" s="2" t="s">
        <v>165</v>
      </c>
      <c r="AW21" s="2" t="s">
        <v>165</v>
      </c>
      <c r="AX21" s="2" t="s">
        <v>165</v>
      </c>
      <c r="AY21" s="2" t="s">
        <v>178</v>
      </c>
      <c r="AZ21" s="2" t="s">
        <v>176</v>
      </c>
      <c r="BA21" s="2" t="s">
        <v>176</v>
      </c>
      <c r="BB21" s="2" t="s">
        <v>176</v>
      </c>
      <c r="BC21" s="2" t="s">
        <v>177</v>
      </c>
      <c r="BD21" s="2" t="s">
        <v>177</v>
      </c>
      <c r="BE21" s="2" t="s">
        <v>178</v>
      </c>
      <c r="BF21" s="2" t="s">
        <v>175</v>
      </c>
      <c r="BG21" s="2" t="s">
        <v>177</v>
      </c>
      <c r="BH21" s="2" t="s">
        <v>176</v>
      </c>
      <c r="BI21" s="2" t="s">
        <v>165</v>
      </c>
      <c r="BJ21" s="2" t="s">
        <v>165</v>
      </c>
      <c r="BK21" s="2" t="s">
        <v>165</v>
      </c>
      <c r="BL21" s="2" t="s">
        <v>165</v>
      </c>
      <c r="BM21" s="2" t="s">
        <v>165</v>
      </c>
      <c r="BN21" s="2" t="s">
        <v>165</v>
      </c>
      <c r="BO21" s="2" t="s">
        <v>165</v>
      </c>
      <c r="BP21" s="2" t="s">
        <v>165</v>
      </c>
      <c r="BQ21" s="2" t="s">
        <v>165</v>
      </c>
      <c r="BR21" s="2" t="s">
        <v>165</v>
      </c>
      <c r="BS21" s="2" t="s">
        <v>165</v>
      </c>
      <c r="BT21" s="2" t="s">
        <v>165</v>
      </c>
      <c r="BU21" s="2" t="s">
        <v>165</v>
      </c>
      <c r="BV21" s="2" t="s">
        <v>165</v>
      </c>
      <c r="BW21" s="2" t="s">
        <v>165</v>
      </c>
      <c r="BX21" s="2" t="s">
        <v>165</v>
      </c>
      <c r="BY21" s="2" t="s">
        <v>165</v>
      </c>
      <c r="BZ21" s="2" t="s">
        <v>165</v>
      </c>
      <c r="CA21" s="2" t="s">
        <v>165</v>
      </c>
      <c r="CB21" s="2" t="s">
        <v>165</v>
      </c>
      <c r="CC21" s="2" t="s">
        <v>165</v>
      </c>
      <c r="CD21" s="2" t="s">
        <v>165</v>
      </c>
      <c r="CE21" s="2" t="s">
        <v>165</v>
      </c>
      <c r="CF21" s="2" t="s">
        <v>165</v>
      </c>
      <c r="CG21" s="2"/>
    </row>
    <row r="22" spans="1:85" ht="57.6" x14ac:dyDescent="0.3">
      <c r="A22" s="1">
        <v>45056.926886574074</v>
      </c>
      <c r="B22" s="1">
        <v>45056.932337962964</v>
      </c>
      <c r="C22" s="2" t="s">
        <v>85</v>
      </c>
      <c r="D22" s="2" t="s">
        <v>236</v>
      </c>
      <c r="E22">
        <v>100</v>
      </c>
      <c r="F22">
        <v>471</v>
      </c>
      <c r="G22" s="2" t="s">
        <v>166</v>
      </c>
      <c r="H22" s="1">
        <v>45056.932356967591</v>
      </c>
      <c r="I22" s="2" t="s">
        <v>237</v>
      </c>
      <c r="J22" s="2" t="s">
        <v>165</v>
      </c>
      <c r="K22" s="2" t="s">
        <v>165</v>
      </c>
      <c r="L22" s="2" t="s">
        <v>165</v>
      </c>
      <c r="M22" s="2" t="s">
        <v>165</v>
      </c>
      <c r="N22">
        <v>47.898400000000002</v>
      </c>
      <c r="O22">
        <v>11.1945</v>
      </c>
      <c r="P22" s="2" t="s">
        <v>181</v>
      </c>
      <c r="Q22" s="2" t="s">
        <v>169</v>
      </c>
      <c r="R22" s="2" t="s">
        <v>170</v>
      </c>
      <c r="S22" s="2" t="s">
        <v>238</v>
      </c>
      <c r="T22" s="2" t="s">
        <v>165</v>
      </c>
      <c r="U22" s="2" t="s">
        <v>206</v>
      </c>
      <c r="V22" s="2" t="s">
        <v>173</v>
      </c>
      <c r="W22" s="2" t="s">
        <v>165</v>
      </c>
      <c r="X22" s="2" t="s">
        <v>174</v>
      </c>
      <c r="Y22" s="2" t="s">
        <v>174</v>
      </c>
      <c r="Z22" s="2" t="s">
        <v>174</v>
      </c>
      <c r="AA22" s="2" t="s">
        <v>177</v>
      </c>
      <c r="AB22" s="2" t="s">
        <v>175</v>
      </c>
      <c r="AC22" s="2" t="s">
        <v>174</v>
      </c>
      <c r="AD22" s="2" t="s">
        <v>174</v>
      </c>
      <c r="AE22" s="2" t="s">
        <v>175</v>
      </c>
      <c r="AF22" s="2" t="s">
        <v>176</v>
      </c>
      <c r="AG22" s="2" t="s">
        <v>177</v>
      </c>
      <c r="AH22" s="2" t="s">
        <v>174</v>
      </c>
      <c r="AI22" s="2" t="s">
        <v>165</v>
      </c>
      <c r="AJ22" s="2" t="s">
        <v>165</v>
      </c>
      <c r="AK22" s="2" t="s">
        <v>177</v>
      </c>
      <c r="AL22" s="2" t="s">
        <v>174</v>
      </c>
      <c r="AM22" s="2" t="s">
        <v>175</v>
      </c>
      <c r="AN22" s="2" t="s">
        <v>178</v>
      </c>
      <c r="AO22" s="2" t="s">
        <v>174</v>
      </c>
      <c r="AP22" s="2" t="s">
        <v>175</v>
      </c>
      <c r="AQ22" s="2" t="s">
        <v>176</v>
      </c>
      <c r="AR22" s="2" t="s">
        <v>174</v>
      </c>
      <c r="AS22" s="2" t="s">
        <v>177</v>
      </c>
      <c r="AT22" s="2" t="s">
        <v>175</v>
      </c>
      <c r="AU22" s="2" t="s">
        <v>177</v>
      </c>
      <c r="AV22" s="2" t="s">
        <v>174</v>
      </c>
      <c r="AW22" s="2" t="s">
        <v>165</v>
      </c>
      <c r="AX22" s="2" t="s">
        <v>165</v>
      </c>
      <c r="AY22" s="2" t="s">
        <v>202</v>
      </c>
      <c r="AZ22" s="2" t="s">
        <v>210</v>
      </c>
      <c r="BA22" s="2" t="s">
        <v>210</v>
      </c>
      <c r="BB22" s="2" t="s">
        <v>202</v>
      </c>
      <c r="BC22" s="2" t="s">
        <v>202</v>
      </c>
      <c r="BD22" s="2" t="s">
        <v>210</v>
      </c>
      <c r="BE22" s="2" t="s">
        <v>210</v>
      </c>
      <c r="BF22" s="2" t="s">
        <v>178</v>
      </c>
      <c r="BG22" s="2" t="s">
        <v>210</v>
      </c>
      <c r="BH22" s="2" t="s">
        <v>178</v>
      </c>
      <c r="BI22" s="2" t="s">
        <v>165</v>
      </c>
      <c r="BJ22" s="2" t="s">
        <v>165</v>
      </c>
      <c r="BK22" s="2" t="s">
        <v>177</v>
      </c>
      <c r="BL22" s="2" t="s">
        <v>202</v>
      </c>
      <c r="BM22" s="2" t="s">
        <v>177</v>
      </c>
      <c r="BN22" s="2" t="s">
        <v>177</v>
      </c>
      <c r="BO22" s="2" t="s">
        <v>176</v>
      </c>
      <c r="BP22" s="2" t="s">
        <v>178</v>
      </c>
      <c r="BQ22" s="2" t="s">
        <v>177</v>
      </c>
      <c r="BR22" s="2" t="s">
        <v>202</v>
      </c>
      <c r="BS22" s="2" t="s">
        <v>176</v>
      </c>
      <c r="BT22" s="2" t="s">
        <v>202</v>
      </c>
      <c r="BU22" s="2" t="s">
        <v>174</v>
      </c>
      <c r="BV22" s="2" t="s">
        <v>174</v>
      </c>
      <c r="BW22" s="2" t="s">
        <v>174</v>
      </c>
      <c r="BX22" s="2" t="s">
        <v>177</v>
      </c>
      <c r="BY22" s="2" t="s">
        <v>210</v>
      </c>
      <c r="BZ22" s="2" t="s">
        <v>165</v>
      </c>
      <c r="CA22" s="2" t="s">
        <v>165</v>
      </c>
      <c r="CB22">
        <v>1</v>
      </c>
      <c r="CC22">
        <v>2</v>
      </c>
      <c r="CD22">
        <v>4</v>
      </c>
      <c r="CE22">
        <v>3</v>
      </c>
      <c r="CF22" s="2" t="s">
        <v>165</v>
      </c>
      <c r="CG22" s="2"/>
    </row>
    <row r="23" spans="1:85" ht="345.6" x14ac:dyDescent="0.3">
      <c r="A23" s="1">
        <v>45057.170416666668</v>
      </c>
      <c r="B23" s="1">
        <v>45057.178900462961</v>
      </c>
      <c r="C23" s="2" t="s">
        <v>85</v>
      </c>
      <c r="D23" s="2" t="s">
        <v>239</v>
      </c>
      <c r="E23">
        <v>100</v>
      </c>
      <c r="F23">
        <v>733</v>
      </c>
      <c r="G23" s="2" t="s">
        <v>166</v>
      </c>
      <c r="H23" s="1">
        <v>45057.178916504628</v>
      </c>
      <c r="I23" s="2" t="s">
        <v>240</v>
      </c>
      <c r="J23" s="2" t="s">
        <v>165</v>
      </c>
      <c r="K23" s="2" t="s">
        <v>165</v>
      </c>
      <c r="L23" s="2" t="s">
        <v>165</v>
      </c>
      <c r="M23" s="2" t="s">
        <v>165</v>
      </c>
      <c r="N23">
        <v>50.116900000000001</v>
      </c>
      <c r="O23">
        <v>8.6837</v>
      </c>
      <c r="P23" s="2" t="s">
        <v>181</v>
      </c>
      <c r="Q23" s="2" t="s">
        <v>169</v>
      </c>
      <c r="R23" s="2" t="s">
        <v>170</v>
      </c>
      <c r="S23" s="2" t="s">
        <v>171</v>
      </c>
      <c r="T23" s="2" t="s">
        <v>165</v>
      </c>
      <c r="U23" s="2" t="s">
        <v>172</v>
      </c>
      <c r="V23" s="2" t="s">
        <v>183</v>
      </c>
      <c r="W23" s="2" t="s">
        <v>165</v>
      </c>
      <c r="X23" s="2" t="s">
        <v>174</v>
      </c>
      <c r="Y23" s="2" t="s">
        <v>174</v>
      </c>
      <c r="Z23" s="2" t="s">
        <v>174</v>
      </c>
      <c r="AA23" s="2" t="s">
        <v>174</v>
      </c>
      <c r="AB23" s="2" t="s">
        <v>174</v>
      </c>
      <c r="AC23" s="2" t="s">
        <v>174</v>
      </c>
      <c r="AD23" s="2" t="s">
        <v>174</v>
      </c>
      <c r="AE23" s="2" t="s">
        <v>174</v>
      </c>
      <c r="AF23" s="2" t="s">
        <v>175</v>
      </c>
      <c r="AG23" s="2" t="s">
        <v>174</v>
      </c>
      <c r="AH23" s="2" t="s">
        <v>174</v>
      </c>
      <c r="AI23" s="2" t="s">
        <v>241</v>
      </c>
      <c r="AJ23" s="2" t="s">
        <v>165</v>
      </c>
      <c r="AK23" s="2" t="s">
        <v>176</v>
      </c>
      <c r="AL23" s="2" t="s">
        <v>174</v>
      </c>
      <c r="AM23" s="2" t="s">
        <v>174</v>
      </c>
      <c r="AN23" s="2" t="s">
        <v>174</v>
      </c>
      <c r="AO23" s="2" t="s">
        <v>174</v>
      </c>
      <c r="AP23" s="2" t="s">
        <v>174</v>
      </c>
      <c r="AQ23" s="2" t="s">
        <v>174</v>
      </c>
      <c r="AR23" s="2" t="s">
        <v>174</v>
      </c>
      <c r="AS23" s="2" t="s">
        <v>175</v>
      </c>
      <c r="AT23" s="2" t="s">
        <v>174</v>
      </c>
      <c r="AU23" s="2" t="s">
        <v>178</v>
      </c>
      <c r="AV23" s="2" t="s">
        <v>174</v>
      </c>
      <c r="AW23" s="2" t="s">
        <v>165</v>
      </c>
      <c r="AX23" s="2" t="s">
        <v>165</v>
      </c>
      <c r="AY23" s="2" t="s">
        <v>176</v>
      </c>
      <c r="AZ23" s="2" t="s">
        <v>174</v>
      </c>
      <c r="BA23" s="2" t="s">
        <v>175</v>
      </c>
      <c r="BB23" s="2" t="s">
        <v>174</v>
      </c>
      <c r="BC23" s="2" t="s">
        <v>174</v>
      </c>
      <c r="BD23" s="2" t="s">
        <v>174</v>
      </c>
      <c r="BE23" s="2" t="s">
        <v>174</v>
      </c>
      <c r="BF23" s="2" t="s">
        <v>174</v>
      </c>
      <c r="BG23" s="2" t="s">
        <v>174</v>
      </c>
      <c r="BH23" s="2" t="s">
        <v>174</v>
      </c>
      <c r="BI23" s="2" t="s">
        <v>242</v>
      </c>
      <c r="BJ23" s="2" t="s">
        <v>165</v>
      </c>
      <c r="BK23" s="2" t="s">
        <v>174</v>
      </c>
      <c r="BL23" s="2" t="s">
        <v>175</v>
      </c>
      <c r="BM23" s="2" t="s">
        <v>174</v>
      </c>
      <c r="BN23" s="2" t="s">
        <v>174</v>
      </c>
      <c r="BO23" s="2" t="s">
        <v>202</v>
      </c>
      <c r="BP23" s="2" t="s">
        <v>176</v>
      </c>
      <c r="BQ23" s="2" t="s">
        <v>202</v>
      </c>
      <c r="BR23" s="2" t="s">
        <v>202</v>
      </c>
      <c r="BS23" s="2" t="s">
        <v>174</v>
      </c>
      <c r="BT23" s="2" t="s">
        <v>176</v>
      </c>
      <c r="BU23" s="2" t="s">
        <v>174</v>
      </c>
      <c r="BV23" s="2" t="s">
        <v>175</v>
      </c>
      <c r="BW23" s="2" t="s">
        <v>176</v>
      </c>
      <c r="BX23" s="2" t="s">
        <v>175</v>
      </c>
      <c r="BY23" s="2" t="s">
        <v>178</v>
      </c>
      <c r="BZ23" s="2" t="s">
        <v>165</v>
      </c>
      <c r="CA23" s="2" t="s">
        <v>165</v>
      </c>
      <c r="CB23">
        <v>1</v>
      </c>
      <c r="CC23">
        <v>2</v>
      </c>
      <c r="CD23">
        <v>3</v>
      </c>
      <c r="CE23">
        <v>4</v>
      </c>
      <c r="CF23" s="2" t="s">
        <v>165</v>
      </c>
      <c r="CG23" s="2"/>
    </row>
    <row r="24" spans="1:85" ht="409.6" x14ac:dyDescent="0.3">
      <c r="A24" s="1">
        <v>45058.895219907405</v>
      </c>
      <c r="B24" s="1">
        <v>45058.944432870368</v>
      </c>
      <c r="C24" s="2" t="s">
        <v>85</v>
      </c>
      <c r="D24" s="2" t="s">
        <v>243</v>
      </c>
      <c r="E24">
        <v>100</v>
      </c>
      <c r="F24">
        <v>4252</v>
      </c>
      <c r="G24" s="2" t="s">
        <v>166</v>
      </c>
      <c r="H24" s="1">
        <v>45058.944457372687</v>
      </c>
      <c r="I24" s="2" t="s">
        <v>244</v>
      </c>
      <c r="J24" s="2" t="s">
        <v>165</v>
      </c>
      <c r="K24" s="2" t="s">
        <v>165</v>
      </c>
      <c r="L24" s="2" t="s">
        <v>165</v>
      </c>
      <c r="M24" s="2" t="s">
        <v>165</v>
      </c>
      <c r="N24">
        <v>48.1663</v>
      </c>
      <c r="O24">
        <v>11.568300000000001</v>
      </c>
      <c r="P24" s="2" t="s">
        <v>181</v>
      </c>
      <c r="Q24" s="2" t="s">
        <v>169</v>
      </c>
      <c r="R24" s="2" t="s">
        <v>170</v>
      </c>
      <c r="S24" s="2" t="s">
        <v>199</v>
      </c>
      <c r="T24" s="2" t="s">
        <v>245</v>
      </c>
      <c r="U24" s="2" t="s">
        <v>206</v>
      </c>
      <c r="V24" s="2" t="s">
        <v>199</v>
      </c>
      <c r="W24" s="2" t="s">
        <v>246</v>
      </c>
      <c r="X24" s="2" t="s">
        <v>174</v>
      </c>
      <c r="Y24" s="2" t="s">
        <v>174</v>
      </c>
      <c r="Z24" s="2" t="s">
        <v>174</v>
      </c>
      <c r="AA24" s="2" t="s">
        <v>177</v>
      </c>
      <c r="AB24" s="2" t="s">
        <v>174</v>
      </c>
      <c r="AC24" s="2" t="s">
        <v>174</v>
      </c>
      <c r="AD24" s="2" t="s">
        <v>175</v>
      </c>
      <c r="AE24" s="2" t="s">
        <v>176</v>
      </c>
      <c r="AF24" s="2" t="s">
        <v>202</v>
      </c>
      <c r="AG24" s="2" t="s">
        <v>175</v>
      </c>
      <c r="AH24" s="2" t="s">
        <v>178</v>
      </c>
      <c r="AI24" s="2" t="s">
        <v>247</v>
      </c>
      <c r="AJ24" s="2" t="s">
        <v>248</v>
      </c>
      <c r="AK24" s="2" t="s">
        <v>176</v>
      </c>
      <c r="AL24" s="2" t="s">
        <v>210</v>
      </c>
      <c r="AM24" s="2" t="s">
        <v>176</v>
      </c>
      <c r="AN24" s="2" t="s">
        <v>210</v>
      </c>
      <c r="AO24" s="2" t="s">
        <v>176</v>
      </c>
      <c r="AP24" s="2" t="s">
        <v>210</v>
      </c>
      <c r="AQ24" s="2" t="s">
        <v>175</v>
      </c>
      <c r="AR24" s="2" t="s">
        <v>175</v>
      </c>
      <c r="AS24" s="2" t="s">
        <v>175</v>
      </c>
      <c r="AT24" s="2" t="s">
        <v>178</v>
      </c>
      <c r="AU24" s="2" t="s">
        <v>176</v>
      </c>
      <c r="AV24" s="2" t="s">
        <v>178</v>
      </c>
      <c r="AW24" s="2" t="s">
        <v>249</v>
      </c>
      <c r="AX24" s="2" t="s">
        <v>250</v>
      </c>
      <c r="AY24" s="2" t="s">
        <v>202</v>
      </c>
      <c r="AZ24" s="2" t="s">
        <v>210</v>
      </c>
      <c r="BA24" s="2" t="s">
        <v>210</v>
      </c>
      <c r="BB24" s="2" t="s">
        <v>178</v>
      </c>
      <c r="BC24" s="2" t="s">
        <v>202</v>
      </c>
      <c r="BD24" s="2" t="s">
        <v>178</v>
      </c>
      <c r="BE24" s="2" t="s">
        <v>176</v>
      </c>
      <c r="BF24" s="2" t="s">
        <v>210</v>
      </c>
      <c r="BG24" s="2" t="s">
        <v>176</v>
      </c>
      <c r="BH24" s="2" t="s">
        <v>174</v>
      </c>
      <c r="BI24" s="2" t="s">
        <v>251</v>
      </c>
      <c r="BJ24" s="2" t="s">
        <v>252</v>
      </c>
      <c r="BK24" s="2" t="s">
        <v>210</v>
      </c>
      <c r="BL24" s="2" t="s">
        <v>202</v>
      </c>
      <c r="BM24" s="2" t="s">
        <v>176</v>
      </c>
      <c r="BN24" s="2" t="s">
        <v>210</v>
      </c>
      <c r="BO24" s="2" t="s">
        <v>202</v>
      </c>
      <c r="BP24" s="2" t="s">
        <v>178</v>
      </c>
      <c r="BQ24" s="2" t="s">
        <v>202</v>
      </c>
      <c r="BR24" s="2" t="s">
        <v>202</v>
      </c>
      <c r="BS24" s="2" t="s">
        <v>210</v>
      </c>
      <c r="BT24" s="2" t="s">
        <v>202</v>
      </c>
      <c r="BU24" s="2" t="s">
        <v>175</v>
      </c>
      <c r="BV24" s="2" t="s">
        <v>177</v>
      </c>
      <c r="BW24" s="2" t="s">
        <v>176</v>
      </c>
      <c r="BX24" s="2" t="s">
        <v>210</v>
      </c>
      <c r="BY24" s="2" t="s">
        <v>202</v>
      </c>
      <c r="BZ24" s="2" t="s">
        <v>253</v>
      </c>
      <c r="CA24" s="2" t="s">
        <v>254</v>
      </c>
      <c r="CB24">
        <v>1</v>
      </c>
      <c r="CC24">
        <v>3</v>
      </c>
      <c r="CD24">
        <v>2</v>
      </c>
      <c r="CE24">
        <v>4</v>
      </c>
      <c r="CF24" s="2" t="s">
        <v>255</v>
      </c>
      <c r="CG24" s="2"/>
    </row>
    <row r="25" spans="1:85" ht="86.4" x14ac:dyDescent="0.3">
      <c r="A25" s="1">
        <v>45058.945509259262</v>
      </c>
      <c r="B25" s="1">
        <v>45058.95212962963</v>
      </c>
      <c r="C25" s="2" t="s">
        <v>85</v>
      </c>
      <c r="D25" s="2" t="s">
        <v>256</v>
      </c>
      <c r="E25">
        <v>100</v>
      </c>
      <c r="F25">
        <v>571</v>
      </c>
      <c r="G25" s="2" t="s">
        <v>166</v>
      </c>
      <c r="H25" s="1">
        <v>45058.952146284719</v>
      </c>
      <c r="I25" s="2" t="s">
        <v>257</v>
      </c>
      <c r="J25" s="2" t="s">
        <v>165</v>
      </c>
      <c r="K25" s="2" t="s">
        <v>165</v>
      </c>
      <c r="L25" s="2" t="s">
        <v>165</v>
      </c>
      <c r="M25" s="2" t="s">
        <v>165</v>
      </c>
      <c r="N25">
        <v>51.317999999999998</v>
      </c>
      <c r="O25">
        <v>9.4970999999999997</v>
      </c>
      <c r="P25" s="2" t="s">
        <v>181</v>
      </c>
      <c r="Q25" s="2" t="s">
        <v>169</v>
      </c>
      <c r="R25" s="2" t="s">
        <v>170</v>
      </c>
      <c r="S25" s="2" t="s">
        <v>171</v>
      </c>
      <c r="T25" s="2" t="s">
        <v>165</v>
      </c>
      <c r="U25" s="2" t="s">
        <v>188</v>
      </c>
      <c r="V25" s="2" t="s">
        <v>183</v>
      </c>
      <c r="W25" s="2" t="s">
        <v>165</v>
      </c>
      <c r="X25" s="2" t="s">
        <v>175</v>
      </c>
      <c r="Y25" s="2" t="s">
        <v>176</v>
      </c>
      <c r="Z25" s="2" t="s">
        <v>176</v>
      </c>
      <c r="AA25" s="2" t="s">
        <v>176</v>
      </c>
      <c r="AB25" s="2" t="s">
        <v>174</v>
      </c>
      <c r="AC25" s="2" t="s">
        <v>175</v>
      </c>
      <c r="AD25" s="2" t="s">
        <v>174</v>
      </c>
      <c r="AE25" s="2" t="s">
        <v>177</v>
      </c>
      <c r="AF25" s="2" t="s">
        <v>177</v>
      </c>
      <c r="AG25" s="2" t="s">
        <v>176</v>
      </c>
      <c r="AH25" s="2" t="s">
        <v>175</v>
      </c>
      <c r="AI25" s="2" t="s">
        <v>165</v>
      </c>
      <c r="AJ25" s="2" t="s">
        <v>165</v>
      </c>
      <c r="AK25" s="2" t="s">
        <v>178</v>
      </c>
      <c r="AL25" s="2" t="s">
        <v>175</v>
      </c>
      <c r="AM25" s="2" t="s">
        <v>178</v>
      </c>
      <c r="AN25" s="2" t="s">
        <v>210</v>
      </c>
      <c r="AO25" s="2" t="s">
        <v>175</v>
      </c>
      <c r="AP25" s="2" t="s">
        <v>178</v>
      </c>
      <c r="AQ25" s="2" t="s">
        <v>176</v>
      </c>
      <c r="AR25" s="2" t="s">
        <v>176</v>
      </c>
      <c r="AS25" s="2" t="s">
        <v>210</v>
      </c>
      <c r="AT25" s="2" t="s">
        <v>202</v>
      </c>
      <c r="AU25" s="2" t="s">
        <v>178</v>
      </c>
      <c r="AV25" s="2" t="s">
        <v>176</v>
      </c>
      <c r="AW25" s="2" t="s">
        <v>165</v>
      </c>
      <c r="AX25" s="2" t="s">
        <v>165</v>
      </c>
      <c r="AY25" s="2" t="s">
        <v>178</v>
      </c>
      <c r="AZ25" s="2" t="s">
        <v>177</v>
      </c>
      <c r="BA25" s="2" t="s">
        <v>177</v>
      </c>
      <c r="BB25" s="2" t="s">
        <v>174</v>
      </c>
      <c r="BC25" s="2" t="s">
        <v>210</v>
      </c>
      <c r="BD25" s="2" t="s">
        <v>178</v>
      </c>
      <c r="BE25" s="2" t="s">
        <v>175</v>
      </c>
      <c r="BF25" s="2" t="s">
        <v>175</v>
      </c>
      <c r="BG25" s="2" t="s">
        <v>176</v>
      </c>
      <c r="BH25" s="2" t="s">
        <v>175</v>
      </c>
      <c r="BI25" s="2" t="s">
        <v>165</v>
      </c>
      <c r="BJ25" s="2" t="s">
        <v>165</v>
      </c>
      <c r="BK25" s="2" t="s">
        <v>177</v>
      </c>
      <c r="BL25" s="2" t="s">
        <v>202</v>
      </c>
      <c r="BM25" s="2" t="s">
        <v>176</v>
      </c>
      <c r="BN25" s="2" t="s">
        <v>176</v>
      </c>
      <c r="BO25" s="2" t="s">
        <v>176</v>
      </c>
      <c r="BP25" s="2" t="s">
        <v>210</v>
      </c>
      <c r="BQ25" s="2" t="s">
        <v>202</v>
      </c>
      <c r="BR25" s="2" t="s">
        <v>210</v>
      </c>
      <c r="BS25" s="2" t="s">
        <v>178</v>
      </c>
      <c r="BT25" s="2" t="s">
        <v>210</v>
      </c>
      <c r="BU25" s="2" t="s">
        <v>176</v>
      </c>
      <c r="BV25" s="2" t="s">
        <v>178</v>
      </c>
      <c r="BW25" s="2" t="s">
        <v>178</v>
      </c>
      <c r="BX25" s="2" t="s">
        <v>176</v>
      </c>
      <c r="BY25" s="2" t="s">
        <v>178</v>
      </c>
      <c r="BZ25" s="2" t="s">
        <v>165</v>
      </c>
      <c r="CA25" s="2" t="s">
        <v>165</v>
      </c>
      <c r="CB25">
        <v>2</v>
      </c>
      <c r="CC25">
        <v>3</v>
      </c>
      <c r="CD25">
        <v>1</v>
      </c>
      <c r="CE25">
        <v>4</v>
      </c>
      <c r="CF25" s="2" t="s">
        <v>165</v>
      </c>
      <c r="CG25" s="2"/>
    </row>
    <row r="26" spans="1:85" ht="43.2" x14ac:dyDescent="0.3">
      <c r="A26" s="1">
        <v>45059.592847222222</v>
      </c>
      <c r="B26" s="1">
        <v>45059.600902777776</v>
      </c>
      <c r="C26" s="2" t="s">
        <v>85</v>
      </c>
      <c r="D26" s="2" t="s">
        <v>258</v>
      </c>
      <c r="E26">
        <v>100</v>
      </c>
      <c r="F26">
        <v>696</v>
      </c>
      <c r="G26" s="2" t="s">
        <v>166</v>
      </c>
      <c r="H26" s="1">
        <v>45059.600922384256</v>
      </c>
      <c r="I26" s="2" t="s">
        <v>259</v>
      </c>
      <c r="J26" s="2" t="s">
        <v>165</v>
      </c>
      <c r="K26" s="2" t="s">
        <v>165</v>
      </c>
      <c r="L26" s="2" t="s">
        <v>165</v>
      </c>
      <c r="M26" s="2" t="s">
        <v>165</v>
      </c>
      <c r="N26">
        <v>49.879800000000003</v>
      </c>
      <c r="O26">
        <v>12.3345</v>
      </c>
      <c r="P26" s="2" t="s">
        <v>181</v>
      </c>
      <c r="Q26" s="2" t="s">
        <v>169</v>
      </c>
      <c r="R26" s="2" t="s">
        <v>170</v>
      </c>
      <c r="S26" s="2" t="s">
        <v>205</v>
      </c>
      <c r="T26" s="2" t="s">
        <v>165</v>
      </c>
      <c r="U26" s="2" t="s">
        <v>223</v>
      </c>
      <c r="V26" s="2" t="s">
        <v>199</v>
      </c>
      <c r="W26" s="2" t="s">
        <v>165</v>
      </c>
      <c r="X26" s="2" t="s">
        <v>174</v>
      </c>
      <c r="Y26" s="2" t="s">
        <v>174</v>
      </c>
      <c r="Z26" s="2" t="s">
        <v>174</v>
      </c>
      <c r="AA26" s="2" t="s">
        <v>174</v>
      </c>
      <c r="AB26" s="2" t="s">
        <v>174</v>
      </c>
      <c r="AC26" s="2" t="s">
        <v>174</v>
      </c>
      <c r="AD26" s="2" t="s">
        <v>174</v>
      </c>
      <c r="AE26" s="2" t="s">
        <v>174</v>
      </c>
      <c r="AF26" s="2" t="s">
        <v>174</v>
      </c>
      <c r="AG26" s="2" t="s">
        <v>174</v>
      </c>
      <c r="AH26" s="2" t="s">
        <v>174</v>
      </c>
      <c r="AI26" s="2" t="s">
        <v>165</v>
      </c>
      <c r="AJ26" s="2" t="s">
        <v>165</v>
      </c>
      <c r="AK26" s="2" t="s">
        <v>177</v>
      </c>
      <c r="AL26" s="2" t="s">
        <v>175</v>
      </c>
      <c r="AM26" s="2" t="s">
        <v>175</v>
      </c>
      <c r="AN26" s="2" t="s">
        <v>176</v>
      </c>
      <c r="AO26" s="2" t="s">
        <v>174</v>
      </c>
      <c r="AP26" s="2" t="s">
        <v>174</v>
      </c>
      <c r="AQ26" s="2" t="s">
        <v>177</v>
      </c>
      <c r="AR26" s="2" t="s">
        <v>177</v>
      </c>
      <c r="AS26" s="2" t="s">
        <v>176</v>
      </c>
      <c r="AT26" s="2" t="s">
        <v>174</v>
      </c>
      <c r="AU26" s="2" t="s">
        <v>175</v>
      </c>
      <c r="AV26" s="2" t="s">
        <v>175</v>
      </c>
      <c r="AW26" s="2" t="s">
        <v>165</v>
      </c>
      <c r="AX26" s="2" t="s">
        <v>165</v>
      </c>
      <c r="AY26" s="2" t="s">
        <v>178</v>
      </c>
      <c r="AZ26" s="2" t="s">
        <v>176</v>
      </c>
      <c r="BA26" s="2" t="s">
        <v>176</v>
      </c>
      <c r="BB26" s="2" t="s">
        <v>175</v>
      </c>
      <c r="BC26" s="2" t="s">
        <v>177</v>
      </c>
      <c r="BD26" s="2" t="s">
        <v>175</v>
      </c>
      <c r="BE26" s="2" t="s">
        <v>175</v>
      </c>
      <c r="BF26" s="2" t="s">
        <v>177</v>
      </c>
      <c r="BG26" s="2" t="s">
        <v>176</v>
      </c>
      <c r="BH26" s="2" t="s">
        <v>177</v>
      </c>
      <c r="BI26" s="2" t="s">
        <v>165</v>
      </c>
      <c r="BJ26" s="2" t="s">
        <v>165</v>
      </c>
      <c r="BK26" s="2" t="s">
        <v>177</v>
      </c>
      <c r="BL26" s="2" t="s">
        <v>210</v>
      </c>
      <c r="BM26" s="2" t="s">
        <v>174</v>
      </c>
      <c r="BN26" s="2" t="s">
        <v>174</v>
      </c>
      <c r="BO26" s="2" t="s">
        <v>178</v>
      </c>
      <c r="BP26" s="2" t="s">
        <v>178</v>
      </c>
      <c r="BQ26" s="2" t="s">
        <v>202</v>
      </c>
      <c r="BR26" s="2" t="s">
        <v>202</v>
      </c>
      <c r="BS26" s="2" t="s">
        <v>174</v>
      </c>
      <c r="BT26" s="2" t="s">
        <v>176</v>
      </c>
      <c r="BU26" s="2" t="s">
        <v>175</v>
      </c>
      <c r="BV26" s="2" t="s">
        <v>177</v>
      </c>
      <c r="BW26" s="2" t="s">
        <v>202</v>
      </c>
      <c r="BX26" s="2" t="s">
        <v>176</v>
      </c>
      <c r="BY26" s="2" t="s">
        <v>176</v>
      </c>
      <c r="BZ26" s="2" t="s">
        <v>165</v>
      </c>
      <c r="CA26" s="2" t="s">
        <v>165</v>
      </c>
      <c r="CB26">
        <v>2</v>
      </c>
      <c r="CC26">
        <v>3</v>
      </c>
      <c r="CD26">
        <v>1</v>
      </c>
      <c r="CE26">
        <v>4</v>
      </c>
      <c r="CF26" s="2" t="s">
        <v>165</v>
      </c>
      <c r="CG26" s="2"/>
    </row>
    <row r="27" spans="1:85" ht="86.4" x14ac:dyDescent="0.3">
      <c r="A27" s="1">
        <v>45061.632291666669</v>
      </c>
      <c r="B27" s="1">
        <v>45061.641365740739</v>
      </c>
      <c r="C27" s="2" t="s">
        <v>85</v>
      </c>
      <c r="D27" s="2" t="s">
        <v>331</v>
      </c>
      <c r="E27">
        <v>100</v>
      </c>
      <c r="F27">
        <v>783</v>
      </c>
      <c r="G27" s="2" t="s">
        <v>166</v>
      </c>
      <c r="H27" s="1">
        <v>45061.641378391207</v>
      </c>
      <c r="I27" s="2" t="s">
        <v>332</v>
      </c>
      <c r="J27" s="2" t="s">
        <v>165</v>
      </c>
      <c r="K27" s="2" t="s">
        <v>165</v>
      </c>
      <c r="L27" s="2" t="s">
        <v>165</v>
      </c>
      <c r="M27" s="2" t="s">
        <v>165</v>
      </c>
      <c r="N27">
        <v>47.772599999999997</v>
      </c>
      <c r="O27">
        <v>10.613200000000001</v>
      </c>
      <c r="P27" s="2" t="s">
        <v>181</v>
      </c>
      <c r="Q27" s="2" t="s">
        <v>169</v>
      </c>
      <c r="R27" s="2" t="s">
        <v>170</v>
      </c>
      <c r="S27" s="2" t="s">
        <v>205</v>
      </c>
      <c r="T27" s="2" t="s">
        <v>165</v>
      </c>
      <c r="U27" s="2" t="s">
        <v>172</v>
      </c>
      <c r="V27" s="2" t="s">
        <v>199</v>
      </c>
      <c r="W27" s="2" t="s">
        <v>333</v>
      </c>
      <c r="X27" s="2" t="s">
        <v>175</v>
      </c>
      <c r="Y27" s="2" t="s">
        <v>176</v>
      </c>
      <c r="Z27" s="2" t="s">
        <v>175</v>
      </c>
      <c r="AA27" s="2" t="s">
        <v>174</v>
      </c>
      <c r="AB27" s="2" t="s">
        <v>178</v>
      </c>
      <c r="AC27" s="2" t="s">
        <v>177</v>
      </c>
      <c r="AD27" s="2" t="s">
        <v>178</v>
      </c>
      <c r="AE27" s="2" t="s">
        <v>176</v>
      </c>
      <c r="AF27" s="2" t="s">
        <v>202</v>
      </c>
      <c r="AG27" s="2" t="s">
        <v>175</v>
      </c>
      <c r="AH27" s="2" t="s">
        <v>210</v>
      </c>
      <c r="AI27" s="2" t="s">
        <v>165</v>
      </c>
      <c r="AJ27" s="2" t="s">
        <v>165</v>
      </c>
      <c r="AK27" s="2" t="s">
        <v>177</v>
      </c>
      <c r="AL27" s="2" t="s">
        <v>174</v>
      </c>
      <c r="AM27" s="2" t="s">
        <v>174</v>
      </c>
      <c r="AN27" s="2" t="s">
        <v>178</v>
      </c>
      <c r="AO27" s="2" t="s">
        <v>174</v>
      </c>
      <c r="AP27" s="2" t="s">
        <v>174</v>
      </c>
      <c r="AQ27" s="2" t="s">
        <v>175</v>
      </c>
      <c r="AR27" s="2" t="s">
        <v>174</v>
      </c>
      <c r="AS27" s="2" t="s">
        <v>178</v>
      </c>
      <c r="AT27" s="2" t="s">
        <v>174</v>
      </c>
      <c r="AU27" s="2" t="s">
        <v>202</v>
      </c>
      <c r="AV27" s="2" t="s">
        <v>176</v>
      </c>
      <c r="AW27" s="2" t="s">
        <v>165</v>
      </c>
      <c r="AX27" s="2" t="s">
        <v>165</v>
      </c>
      <c r="AY27" s="2" t="s">
        <v>175</v>
      </c>
      <c r="AZ27" s="2" t="s">
        <v>174</v>
      </c>
      <c r="BA27" s="2" t="s">
        <v>175</v>
      </c>
      <c r="BB27" s="2" t="s">
        <v>210</v>
      </c>
      <c r="BC27" s="2" t="s">
        <v>202</v>
      </c>
      <c r="BD27" s="2" t="s">
        <v>177</v>
      </c>
      <c r="BE27" s="2" t="s">
        <v>202</v>
      </c>
      <c r="BF27" s="2" t="s">
        <v>176</v>
      </c>
      <c r="BG27" s="2" t="s">
        <v>175</v>
      </c>
      <c r="BH27" s="2" t="s">
        <v>174</v>
      </c>
      <c r="BI27" s="2" t="s">
        <v>165</v>
      </c>
      <c r="BJ27" s="2" t="s">
        <v>165</v>
      </c>
      <c r="BK27" s="2" t="s">
        <v>174</v>
      </c>
      <c r="BL27" s="2" t="s">
        <v>202</v>
      </c>
      <c r="BM27" s="2" t="s">
        <v>174</v>
      </c>
      <c r="BN27" s="2" t="s">
        <v>175</v>
      </c>
      <c r="BO27" s="2" t="s">
        <v>178</v>
      </c>
      <c r="BP27" s="2" t="s">
        <v>176</v>
      </c>
      <c r="BQ27" s="2" t="s">
        <v>178</v>
      </c>
      <c r="BR27" s="2" t="s">
        <v>202</v>
      </c>
      <c r="BS27" s="2" t="s">
        <v>174</v>
      </c>
      <c r="BT27" s="2" t="s">
        <v>176</v>
      </c>
      <c r="BU27" s="2" t="s">
        <v>174</v>
      </c>
      <c r="BV27" s="2" t="s">
        <v>174</v>
      </c>
      <c r="BW27" s="2" t="s">
        <v>178</v>
      </c>
      <c r="BX27" s="2" t="s">
        <v>175</v>
      </c>
      <c r="BY27" s="2" t="s">
        <v>176</v>
      </c>
      <c r="BZ27" s="2" t="s">
        <v>165</v>
      </c>
      <c r="CA27" s="2" t="s">
        <v>165</v>
      </c>
      <c r="CB27">
        <v>1</v>
      </c>
      <c r="CC27">
        <v>4</v>
      </c>
      <c r="CD27">
        <v>2</v>
      </c>
      <c r="CE27">
        <v>3</v>
      </c>
      <c r="CF27" s="2" t="s">
        <v>165</v>
      </c>
      <c r="CG27" s="2"/>
    </row>
    <row r="28" spans="1:85" ht="72" x14ac:dyDescent="0.3">
      <c r="A28" s="1">
        <v>45061.683923611112</v>
      </c>
      <c r="B28" s="1">
        <v>45061.690358796295</v>
      </c>
      <c r="C28" s="2" t="s">
        <v>85</v>
      </c>
      <c r="D28" s="2" t="s">
        <v>334</v>
      </c>
      <c r="E28">
        <v>100</v>
      </c>
      <c r="F28">
        <v>556</v>
      </c>
      <c r="G28" s="2" t="s">
        <v>166</v>
      </c>
      <c r="H28" s="1">
        <v>45061.690376516206</v>
      </c>
      <c r="I28" s="2" t="s">
        <v>335</v>
      </c>
      <c r="J28" s="2" t="s">
        <v>165</v>
      </c>
      <c r="K28" s="2" t="s">
        <v>165</v>
      </c>
      <c r="L28" s="2" t="s">
        <v>165</v>
      </c>
      <c r="M28" s="2" t="s">
        <v>165</v>
      </c>
      <c r="N28">
        <v>47.401600000000002</v>
      </c>
      <c r="O28">
        <v>8.5260999999999996</v>
      </c>
      <c r="P28" s="2" t="s">
        <v>181</v>
      </c>
      <c r="Q28" s="2" t="s">
        <v>169</v>
      </c>
      <c r="R28" s="2" t="s">
        <v>170</v>
      </c>
      <c r="S28" s="2" t="s">
        <v>205</v>
      </c>
      <c r="T28" s="2" t="s">
        <v>165</v>
      </c>
      <c r="U28" s="2" t="s">
        <v>172</v>
      </c>
      <c r="V28" s="2" t="s">
        <v>193</v>
      </c>
      <c r="W28" s="2" t="s">
        <v>165</v>
      </c>
      <c r="X28" s="2" t="s">
        <v>178</v>
      </c>
      <c r="Y28" s="2" t="s">
        <v>178</v>
      </c>
      <c r="Z28" s="2" t="s">
        <v>177</v>
      </c>
      <c r="AA28" s="2" t="s">
        <v>176</v>
      </c>
      <c r="AB28" s="2" t="s">
        <v>176</v>
      </c>
      <c r="AC28" s="2" t="s">
        <v>178</v>
      </c>
      <c r="AD28" s="2" t="s">
        <v>178</v>
      </c>
      <c r="AE28" s="2" t="s">
        <v>177</v>
      </c>
      <c r="AF28" s="2" t="s">
        <v>178</v>
      </c>
      <c r="AG28" s="2" t="s">
        <v>175</v>
      </c>
      <c r="AH28" s="2" t="s">
        <v>177</v>
      </c>
      <c r="AI28" s="2" t="s">
        <v>165</v>
      </c>
      <c r="AJ28" s="2" t="s">
        <v>165</v>
      </c>
      <c r="AK28" s="2" t="s">
        <v>177</v>
      </c>
      <c r="AL28" s="2" t="s">
        <v>176</v>
      </c>
      <c r="AM28" s="2" t="s">
        <v>175</v>
      </c>
      <c r="AN28" s="2" t="s">
        <v>177</v>
      </c>
      <c r="AO28" s="2" t="s">
        <v>176</v>
      </c>
      <c r="AP28" s="2" t="s">
        <v>176</v>
      </c>
      <c r="AQ28" s="2" t="s">
        <v>175</v>
      </c>
      <c r="AR28" s="2" t="s">
        <v>176</v>
      </c>
      <c r="AS28" s="2" t="s">
        <v>176</v>
      </c>
      <c r="AT28" s="2" t="s">
        <v>175</v>
      </c>
      <c r="AU28" s="2" t="s">
        <v>175</v>
      </c>
      <c r="AV28" s="2" t="s">
        <v>175</v>
      </c>
      <c r="AW28" s="2" t="s">
        <v>165</v>
      </c>
      <c r="AX28" s="2" t="s">
        <v>165</v>
      </c>
      <c r="AY28" s="2" t="s">
        <v>174</v>
      </c>
      <c r="AZ28" s="2" t="s">
        <v>174</v>
      </c>
      <c r="BA28" s="2" t="s">
        <v>177</v>
      </c>
      <c r="BB28" s="2" t="s">
        <v>178</v>
      </c>
      <c r="BC28" s="2" t="s">
        <v>177</v>
      </c>
      <c r="BD28" s="2" t="s">
        <v>176</v>
      </c>
      <c r="BE28" s="2" t="s">
        <v>178</v>
      </c>
      <c r="BF28" s="2" t="s">
        <v>175</v>
      </c>
      <c r="BG28" s="2" t="s">
        <v>178</v>
      </c>
      <c r="BH28" s="2" t="s">
        <v>176</v>
      </c>
      <c r="BI28" s="2" t="s">
        <v>165</v>
      </c>
      <c r="BJ28" s="2" t="s">
        <v>165</v>
      </c>
      <c r="BK28" s="2" t="s">
        <v>177</v>
      </c>
      <c r="BL28" s="2" t="s">
        <v>202</v>
      </c>
      <c r="BM28" s="2" t="s">
        <v>174</v>
      </c>
      <c r="BN28" s="2" t="s">
        <v>174</v>
      </c>
      <c r="BO28" s="2" t="s">
        <v>178</v>
      </c>
      <c r="BP28" s="2" t="s">
        <v>178</v>
      </c>
      <c r="BQ28" s="2" t="s">
        <v>178</v>
      </c>
      <c r="BR28" s="2" t="s">
        <v>210</v>
      </c>
      <c r="BS28" s="2" t="s">
        <v>175</v>
      </c>
      <c r="BT28" s="2" t="s">
        <v>177</v>
      </c>
      <c r="BU28" s="2" t="s">
        <v>176</v>
      </c>
      <c r="BV28" s="2" t="s">
        <v>178</v>
      </c>
      <c r="BW28" s="2" t="s">
        <v>210</v>
      </c>
      <c r="BX28" s="2" t="s">
        <v>176</v>
      </c>
      <c r="BY28" s="2" t="s">
        <v>178</v>
      </c>
      <c r="BZ28" s="2" t="s">
        <v>165</v>
      </c>
      <c r="CA28" s="2" t="s">
        <v>165</v>
      </c>
      <c r="CB28">
        <v>3</v>
      </c>
      <c r="CC28">
        <v>4</v>
      </c>
      <c r="CD28">
        <v>1</v>
      </c>
      <c r="CE28">
        <v>2</v>
      </c>
      <c r="CF28" s="2" t="s">
        <v>165</v>
      </c>
      <c r="CG28" s="2"/>
    </row>
    <row r="29" spans="1:85" ht="43.2" x14ac:dyDescent="0.3">
      <c r="A29" s="1">
        <v>45061.680173611108</v>
      </c>
      <c r="B29" s="1">
        <v>45061.713865740741</v>
      </c>
      <c r="C29" s="2" t="s">
        <v>85</v>
      </c>
      <c r="D29" s="2" t="s">
        <v>336</v>
      </c>
      <c r="E29">
        <v>100</v>
      </c>
      <c r="F29">
        <v>2910</v>
      </c>
      <c r="G29" s="2" t="s">
        <v>166</v>
      </c>
      <c r="H29" s="1">
        <v>45061.713881331016</v>
      </c>
      <c r="I29" s="2" t="s">
        <v>337</v>
      </c>
      <c r="J29" s="2" t="s">
        <v>165</v>
      </c>
      <c r="K29" s="2" t="s">
        <v>165</v>
      </c>
      <c r="L29" s="2" t="s">
        <v>165</v>
      </c>
      <c r="M29" s="2" t="s">
        <v>165</v>
      </c>
      <c r="N29">
        <v>47.996899999999997</v>
      </c>
      <c r="O29">
        <v>12.8346</v>
      </c>
      <c r="P29" s="2" t="s">
        <v>181</v>
      </c>
      <c r="Q29" s="2" t="s">
        <v>169</v>
      </c>
      <c r="R29" s="2" t="s">
        <v>170</v>
      </c>
      <c r="S29" s="2" t="s">
        <v>205</v>
      </c>
      <c r="T29" s="2" t="s">
        <v>165</v>
      </c>
      <c r="U29" s="2" t="s">
        <v>172</v>
      </c>
      <c r="V29" s="2" t="s">
        <v>199</v>
      </c>
      <c r="W29" s="2" t="s">
        <v>165</v>
      </c>
      <c r="X29" s="2" t="s">
        <v>174</v>
      </c>
      <c r="Y29" s="2" t="s">
        <v>174</v>
      </c>
      <c r="Z29" s="2" t="s">
        <v>175</v>
      </c>
      <c r="AA29" s="2" t="s">
        <v>174</v>
      </c>
      <c r="AB29" s="2" t="s">
        <v>175</v>
      </c>
      <c r="AC29" s="2" t="s">
        <v>174</v>
      </c>
      <c r="AD29" s="2" t="s">
        <v>174</v>
      </c>
      <c r="AE29" s="2" t="s">
        <v>174</v>
      </c>
      <c r="AF29" s="2" t="s">
        <v>175</v>
      </c>
      <c r="AG29" s="2" t="s">
        <v>176</v>
      </c>
      <c r="AH29" s="2" t="s">
        <v>174</v>
      </c>
      <c r="AI29" s="2" t="s">
        <v>165</v>
      </c>
      <c r="AJ29" s="2" t="s">
        <v>165</v>
      </c>
      <c r="AK29" s="2" t="s">
        <v>175</v>
      </c>
      <c r="AL29" s="2" t="s">
        <v>175</v>
      </c>
      <c r="AM29" s="2" t="s">
        <v>176</v>
      </c>
      <c r="AN29" s="2" t="s">
        <v>175</v>
      </c>
      <c r="AO29" s="2" t="s">
        <v>174</v>
      </c>
      <c r="AP29" s="2" t="s">
        <v>174</v>
      </c>
      <c r="AQ29" s="2" t="s">
        <v>175</v>
      </c>
      <c r="AR29" s="2" t="s">
        <v>174</v>
      </c>
      <c r="AS29" s="2" t="s">
        <v>175</v>
      </c>
      <c r="AT29" s="2" t="s">
        <v>175</v>
      </c>
      <c r="AU29" s="2" t="s">
        <v>175</v>
      </c>
      <c r="AV29" s="2" t="s">
        <v>175</v>
      </c>
      <c r="AW29" s="2" t="s">
        <v>165</v>
      </c>
      <c r="AX29" s="2" t="s">
        <v>165</v>
      </c>
      <c r="AY29" s="2" t="s">
        <v>175</v>
      </c>
      <c r="AZ29" s="2" t="s">
        <v>175</v>
      </c>
      <c r="BA29" s="2" t="s">
        <v>174</v>
      </c>
      <c r="BB29" s="2" t="s">
        <v>174</v>
      </c>
      <c r="BC29" s="2" t="s">
        <v>174</v>
      </c>
      <c r="BD29" s="2" t="s">
        <v>174</v>
      </c>
      <c r="BE29" s="2" t="s">
        <v>174</v>
      </c>
      <c r="BF29" s="2" t="s">
        <v>176</v>
      </c>
      <c r="BG29" s="2" t="s">
        <v>175</v>
      </c>
      <c r="BH29" s="2" t="s">
        <v>175</v>
      </c>
      <c r="BI29" s="2" t="s">
        <v>165</v>
      </c>
      <c r="BJ29" s="2" t="s">
        <v>165</v>
      </c>
      <c r="BK29" s="2" t="s">
        <v>175</v>
      </c>
      <c r="BL29" s="2" t="s">
        <v>175</v>
      </c>
      <c r="BM29" s="2" t="s">
        <v>174</v>
      </c>
      <c r="BN29" s="2" t="s">
        <v>174</v>
      </c>
      <c r="BO29" s="2" t="s">
        <v>176</v>
      </c>
      <c r="BP29" s="2" t="s">
        <v>175</v>
      </c>
      <c r="BQ29" s="2" t="s">
        <v>202</v>
      </c>
      <c r="BR29" s="2" t="s">
        <v>175</v>
      </c>
      <c r="BS29" s="2" t="s">
        <v>176</v>
      </c>
      <c r="BT29" s="2" t="s">
        <v>175</v>
      </c>
      <c r="BU29" s="2" t="s">
        <v>175</v>
      </c>
      <c r="BV29" s="2" t="s">
        <v>176</v>
      </c>
      <c r="BW29" s="2" t="s">
        <v>177</v>
      </c>
      <c r="BX29" s="2" t="s">
        <v>175</v>
      </c>
      <c r="BY29" s="2" t="s">
        <v>176</v>
      </c>
      <c r="BZ29" s="2" t="s">
        <v>165</v>
      </c>
      <c r="CA29" s="2" t="s">
        <v>165</v>
      </c>
      <c r="CB29">
        <v>2</v>
      </c>
      <c r="CC29">
        <v>3</v>
      </c>
      <c r="CD29">
        <v>1</v>
      </c>
      <c r="CE29">
        <v>4</v>
      </c>
      <c r="CF29" s="2" t="s">
        <v>165</v>
      </c>
      <c r="CG29" s="2"/>
    </row>
    <row r="30" spans="1:85" ht="72" x14ac:dyDescent="0.3">
      <c r="A30" s="1">
        <v>45061.716944444444</v>
      </c>
      <c r="B30" s="1">
        <v>45061.72855324074</v>
      </c>
      <c r="C30" s="2" t="s">
        <v>85</v>
      </c>
      <c r="D30" s="2" t="s">
        <v>338</v>
      </c>
      <c r="E30">
        <v>100</v>
      </c>
      <c r="F30">
        <v>1002</v>
      </c>
      <c r="G30" s="2" t="s">
        <v>166</v>
      </c>
      <c r="H30" s="1">
        <v>45061.72856841435</v>
      </c>
      <c r="I30" s="2" t="s">
        <v>339</v>
      </c>
      <c r="J30" s="2" t="s">
        <v>165</v>
      </c>
      <c r="K30" s="2" t="s">
        <v>165</v>
      </c>
      <c r="L30" s="2" t="s">
        <v>165</v>
      </c>
      <c r="M30" s="2" t="s">
        <v>165</v>
      </c>
      <c r="N30">
        <v>48.239699999999999</v>
      </c>
      <c r="O30">
        <v>11.6858</v>
      </c>
      <c r="P30" s="2" t="s">
        <v>181</v>
      </c>
      <c r="Q30" s="2" t="s">
        <v>169</v>
      </c>
      <c r="R30" s="2" t="s">
        <v>170</v>
      </c>
      <c r="S30" s="2" t="s">
        <v>205</v>
      </c>
      <c r="T30" s="2" t="s">
        <v>165</v>
      </c>
      <c r="U30" s="2" t="s">
        <v>172</v>
      </c>
      <c r="V30" s="2" t="s">
        <v>214</v>
      </c>
      <c r="W30" s="2" t="s">
        <v>165</v>
      </c>
      <c r="X30" s="2" t="s">
        <v>174</v>
      </c>
      <c r="Y30" s="2" t="s">
        <v>175</v>
      </c>
      <c r="Z30" s="2" t="s">
        <v>174</v>
      </c>
      <c r="AA30" s="2" t="s">
        <v>174</v>
      </c>
      <c r="AB30" s="2" t="s">
        <v>174</v>
      </c>
      <c r="AC30" s="2" t="s">
        <v>175</v>
      </c>
      <c r="AD30" s="2" t="s">
        <v>175</v>
      </c>
      <c r="AE30" s="2" t="s">
        <v>174</v>
      </c>
      <c r="AF30" s="2" t="s">
        <v>175</v>
      </c>
      <c r="AG30" s="2" t="s">
        <v>174</v>
      </c>
      <c r="AH30" s="2" t="s">
        <v>175</v>
      </c>
      <c r="AI30" s="2" t="s">
        <v>165</v>
      </c>
      <c r="AJ30" s="2" t="s">
        <v>165</v>
      </c>
      <c r="AK30" s="2" t="s">
        <v>175</v>
      </c>
      <c r="AL30" s="2" t="s">
        <v>175</v>
      </c>
      <c r="AM30" s="2" t="s">
        <v>175</v>
      </c>
      <c r="AN30" s="2" t="s">
        <v>174</v>
      </c>
      <c r="AO30" s="2" t="s">
        <v>174</v>
      </c>
      <c r="AP30" s="2" t="s">
        <v>174</v>
      </c>
      <c r="AQ30" s="2" t="s">
        <v>174</v>
      </c>
      <c r="AR30" s="2" t="s">
        <v>174</v>
      </c>
      <c r="AS30" s="2" t="s">
        <v>174</v>
      </c>
      <c r="AT30" s="2" t="s">
        <v>177</v>
      </c>
      <c r="AU30" s="2" t="s">
        <v>176</v>
      </c>
      <c r="AV30" s="2" t="s">
        <v>174</v>
      </c>
      <c r="AW30" s="2" t="s">
        <v>165</v>
      </c>
      <c r="AX30" s="2" t="s">
        <v>165</v>
      </c>
      <c r="AY30" s="2" t="s">
        <v>178</v>
      </c>
      <c r="AZ30" s="2" t="s">
        <v>178</v>
      </c>
      <c r="BA30" s="2" t="s">
        <v>177</v>
      </c>
      <c r="BB30" s="2" t="s">
        <v>174</v>
      </c>
      <c r="BC30" s="2" t="s">
        <v>177</v>
      </c>
      <c r="BD30" s="2" t="s">
        <v>174</v>
      </c>
      <c r="BE30" s="2" t="s">
        <v>174</v>
      </c>
      <c r="BF30" s="2" t="s">
        <v>176</v>
      </c>
      <c r="BG30" s="2" t="s">
        <v>176</v>
      </c>
      <c r="BH30" s="2" t="s">
        <v>175</v>
      </c>
      <c r="BI30" s="2" t="s">
        <v>165</v>
      </c>
      <c r="BJ30" s="2" t="s">
        <v>165</v>
      </c>
      <c r="BK30" s="2" t="s">
        <v>175</v>
      </c>
      <c r="BL30" s="2" t="s">
        <v>202</v>
      </c>
      <c r="BM30" s="2" t="s">
        <v>175</v>
      </c>
      <c r="BN30" s="2" t="s">
        <v>174</v>
      </c>
      <c r="BO30" s="2" t="s">
        <v>178</v>
      </c>
      <c r="BP30" s="2" t="s">
        <v>177</v>
      </c>
      <c r="BQ30" s="2" t="s">
        <v>175</v>
      </c>
      <c r="BR30" s="2" t="s">
        <v>210</v>
      </c>
      <c r="BS30" s="2" t="s">
        <v>175</v>
      </c>
      <c r="BT30" s="2" t="s">
        <v>177</v>
      </c>
      <c r="BU30" s="2" t="s">
        <v>174</v>
      </c>
      <c r="BV30" s="2" t="s">
        <v>176</v>
      </c>
      <c r="BW30" s="2" t="s">
        <v>175</v>
      </c>
      <c r="BX30" s="2" t="s">
        <v>175</v>
      </c>
      <c r="BY30" s="2" t="s">
        <v>178</v>
      </c>
      <c r="BZ30" s="2" t="s">
        <v>165</v>
      </c>
      <c r="CA30" s="2" t="s">
        <v>165</v>
      </c>
      <c r="CB30">
        <v>1</v>
      </c>
      <c r="CC30">
        <v>2</v>
      </c>
      <c r="CD30">
        <v>3</v>
      </c>
      <c r="CE30">
        <v>4</v>
      </c>
      <c r="CF30" s="2" t="s">
        <v>165</v>
      </c>
      <c r="CG30" s="2"/>
    </row>
    <row r="31" spans="1:85" ht="43.2" x14ac:dyDescent="0.3">
      <c r="A31" s="1">
        <v>45061.766493055555</v>
      </c>
      <c r="B31" s="1">
        <v>45061.77752314815</v>
      </c>
      <c r="C31" s="2" t="s">
        <v>85</v>
      </c>
      <c r="D31" s="2" t="s">
        <v>340</v>
      </c>
      <c r="E31">
        <v>100</v>
      </c>
      <c r="F31">
        <v>953</v>
      </c>
      <c r="G31" s="2" t="s">
        <v>166</v>
      </c>
      <c r="H31" s="1">
        <v>45061.777540995368</v>
      </c>
      <c r="I31" s="2" t="s">
        <v>341</v>
      </c>
      <c r="J31" s="2" t="s">
        <v>165</v>
      </c>
      <c r="K31" s="2" t="s">
        <v>165</v>
      </c>
      <c r="L31" s="2" t="s">
        <v>165</v>
      </c>
      <c r="M31" s="2" t="s">
        <v>165</v>
      </c>
      <c r="N31">
        <v>49.452500000000001</v>
      </c>
      <c r="O31">
        <v>11.080500000000001</v>
      </c>
      <c r="P31" s="2" t="s">
        <v>181</v>
      </c>
      <c r="Q31" s="2" t="s">
        <v>169</v>
      </c>
      <c r="R31" s="2" t="s">
        <v>170</v>
      </c>
      <c r="S31" s="2" t="s">
        <v>171</v>
      </c>
      <c r="T31" s="2" t="s">
        <v>165</v>
      </c>
      <c r="U31" s="2" t="s">
        <v>206</v>
      </c>
      <c r="V31" s="2" t="s">
        <v>199</v>
      </c>
      <c r="W31" s="2" t="s">
        <v>342</v>
      </c>
      <c r="X31" s="2" t="s">
        <v>174</v>
      </c>
      <c r="Y31" s="2" t="s">
        <v>174</v>
      </c>
      <c r="Z31" s="2" t="s">
        <v>174</v>
      </c>
      <c r="AA31" s="2" t="s">
        <v>176</v>
      </c>
      <c r="AB31" s="2" t="s">
        <v>174</v>
      </c>
      <c r="AC31" s="2" t="s">
        <v>176</v>
      </c>
      <c r="AD31" s="2" t="s">
        <v>174</v>
      </c>
      <c r="AE31" s="2" t="s">
        <v>174</v>
      </c>
      <c r="AF31" s="2" t="s">
        <v>174</v>
      </c>
      <c r="AG31" s="2" t="s">
        <v>202</v>
      </c>
      <c r="AH31" s="2" t="s">
        <v>175</v>
      </c>
      <c r="AI31" s="2" t="s">
        <v>165</v>
      </c>
      <c r="AJ31" s="2" t="s">
        <v>165</v>
      </c>
      <c r="AK31" s="2" t="s">
        <v>175</v>
      </c>
      <c r="AL31" s="2" t="s">
        <v>174</v>
      </c>
      <c r="AM31" s="2" t="s">
        <v>174</v>
      </c>
      <c r="AN31" s="2" t="s">
        <v>174</v>
      </c>
      <c r="AO31" s="2" t="s">
        <v>174</v>
      </c>
      <c r="AP31" s="2" t="s">
        <v>174</v>
      </c>
      <c r="AQ31" s="2" t="s">
        <v>174</v>
      </c>
      <c r="AR31" s="2" t="s">
        <v>174</v>
      </c>
      <c r="AS31" s="2" t="s">
        <v>174</v>
      </c>
      <c r="AT31" s="2" t="s">
        <v>174</v>
      </c>
      <c r="AU31" s="2" t="s">
        <v>174</v>
      </c>
      <c r="AV31" s="2" t="s">
        <v>174</v>
      </c>
      <c r="AW31" s="2" t="s">
        <v>165</v>
      </c>
      <c r="AX31" s="2" t="s">
        <v>165</v>
      </c>
      <c r="AY31" s="2" t="s">
        <v>176</v>
      </c>
      <c r="AZ31" s="2" t="s">
        <v>174</v>
      </c>
      <c r="BA31" s="2" t="s">
        <v>176</v>
      </c>
      <c r="BB31" s="2" t="s">
        <v>175</v>
      </c>
      <c r="BC31" s="2" t="s">
        <v>176</v>
      </c>
      <c r="BD31" s="2" t="s">
        <v>175</v>
      </c>
      <c r="BE31" s="2" t="s">
        <v>176</v>
      </c>
      <c r="BF31" s="2" t="s">
        <v>176</v>
      </c>
      <c r="BG31" s="2" t="s">
        <v>176</v>
      </c>
      <c r="BH31" s="2" t="s">
        <v>178</v>
      </c>
      <c r="BI31" s="2" t="s">
        <v>165</v>
      </c>
      <c r="BJ31" s="2" t="s">
        <v>165</v>
      </c>
      <c r="BK31" s="2" t="s">
        <v>174</v>
      </c>
      <c r="BL31" s="2" t="s">
        <v>210</v>
      </c>
      <c r="BM31" s="2" t="s">
        <v>175</v>
      </c>
      <c r="BN31" s="2" t="s">
        <v>174</v>
      </c>
      <c r="BO31" s="2" t="s">
        <v>177</v>
      </c>
      <c r="BP31" s="2" t="s">
        <v>176</v>
      </c>
      <c r="BQ31" s="2" t="s">
        <v>178</v>
      </c>
      <c r="BR31" s="2" t="s">
        <v>174</v>
      </c>
      <c r="BS31" s="2" t="s">
        <v>175</v>
      </c>
      <c r="BT31" s="2" t="s">
        <v>174</v>
      </c>
      <c r="BU31" s="2" t="s">
        <v>174</v>
      </c>
      <c r="BV31" s="2" t="s">
        <v>175</v>
      </c>
      <c r="BW31" s="2" t="s">
        <v>174</v>
      </c>
      <c r="BX31" s="2" t="s">
        <v>174</v>
      </c>
      <c r="BY31" s="2" t="s">
        <v>174</v>
      </c>
      <c r="BZ31" s="2" t="s">
        <v>165</v>
      </c>
      <c r="CA31" s="2" t="s">
        <v>165</v>
      </c>
      <c r="CB31">
        <v>1</v>
      </c>
      <c r="CC31">
        <v>2</v>
      </c>
      <c r="CD31">
        <v>3</v>
      </c>
      <c r="CE31">
        <v>4</v>
      </c>
      <c r="CF31" s="2" t="s">
        <v>165</v>
      </c>
      <c r="CG31" s="2"/>
    </row>
    <row r="32" spans="1:85" ht="72" x14ac:dyDescent="0.3">
      <c r="A32" s="1">
        <v>45061.813726851855</v>
      </c>
      <c r="B32" s="1">
        <v>45061.849826388891</v>
      </c>
      <c r="C32" s="2" t="s">
        <v>85</v>
      </c>
      <c r="D32" s="2" t="s">
        <v>343</v>
      </c>
      <c r="E32">
        <v>100</v>
      </c>
      <c r="F32">
        <v>3118</v>
      </c>
      <c r="G32" s="2" t="s">
        <v>166</v>
      </c>
      <c r="H32" s="1">
        <v>45061.849838425929</v>
      </c>
      <c r="I32" s="2" t="s">
        <v>344</v>
      </c>
      <c r="J32" s="2" t="s">
        <v>165</v>
      </c>
      <c r="K32" s="2" t="s">
        <v>165</v>
      </c>
      <c r="L32" s="2" t="s">
        <v>165</v>
      </c>
      <c r="M32" s="2" t="s">
        <v>165</v>
      </c>
      <c r="N32">
        <v>53.545999999999999</v>
      </c>
      <c r="O32">
        <v>8.3336000000000006</v>
      </c>
      <c r="P32" s="2" t="s">
        <v>181</v>
      </c>
      <c r="Q32" s="2" t="s">
        <v>169</v>
      </c>
      <c r="R32" s="2" t="s">
        <v>170</v>
      </c>
      <c r="S32" s="2" t="s">
        <v>205</v>
      </c>
      <c r="T32" s="2" t="s">
        <v>165</v>
      </c>
      <c r="U32" s="2" t="s">
        <v>172</v>
      </c>
      <c r="V32" s="2" t="s">
        <v>193</v>
      </c>
      <c r="W32" s="2" t="s">
        <v>165</v>
      </c>
      <c r="X32" s="2" t="s">
        <v>177</v>
      </c>
      <c r="Y32" s="2" t="s">
        <v>176</v>
      </c>
      <c r="Z32" s="2" t="s">
        <v>175</v>
      </c>
      <c r="AA32" s="2" t="s">
        <v>177</v>
      </c>
      <c r="AB32" s="2" t="s">
        <v>177</v>
      </c>
      <c r="AC32" s="2" t="s">
        <v>176</v>
      </c>
      <c r="AD32" s="2" t="s">
        <v>176</v>
      </c>
      <c r="AE32" s="2" t="s">
        <v>176</v>
      </c>
      <c r="AF32" s="2" t="s">
        <v>178</v>
      </c>
      <c r="AG32" s="2" t="s">
        <v>178</v>
      </c>
      <c r="AH32" s="2" t="s">
        <v>177</v>
      </c>
      <c r="AI32" s="2" t="s">
        <v>165</v>
      </c>
      <c r="AJ32" s="2" t="s">
        <v>165</v>
      </c>
      <c r="AK32" s="2" t="s">
        <v>175</v>
      </c>
      <c r="AL32" s="2" t="s">
        <v>174</v>
      </c>
      <c r="AM32" s="2" t="s">
        <v>174</v>
      </c>
      <c r="AN32" s="2" t="s">
        <v>175</v>
      </c>
      <c r="AO32" s="2" t="s">
        <v>177</v>
      </c>
      <c r="AP32" s="2" t="s">
        <v>176</v>
      </c>
      <c r="AQ32" s="2" t="s">
        <v>175</v>
      </c>
      <c r="AR32" s="2" t="s">
        <v>175</v>
      </c>
      <c r="AS32" s="2" t="s">
        <v>177</v>
      </c>
      <c r="AT32" s="2" t="s">
        <v>175</v>
      </c>
      <c r="AU32" s="2" t="s">
        <v>175</v>
      </c>
      <c r="AV32" s="2" t="s">
        <v>177</v>
      </c>
      <c r="AW32" s="2" t="s">
        <v>165</v>
      </c>
      <c r="AX32" s="2" t="s">
        <v>165</v>
      </c>
      <c r="AY32" s="2" t="s">
        <v>210</v>
      </c>
      <c r="AZ32" s="2" t="s">
        <v>175</v>
      </c>
      <c r="BA32" s="2" t="s">
        <v>176</v>
      </c>
      <c r="BB32" s="2" t="s">
        <v>175</v>
      </c>
      <c r="BC32" s="2" t="s">
        <v>210</v>
      </c>
      <c r="BD32" s="2" t="s">
        <v>175</v>
      </c>
      <c r="BE32" s="2" t="s">
        <v>177</v>
      </c>
      <c r="BF32" s="2" t="s">
        <v>174</v>
      </c>
      <c r="BG32" s="2" t="s">
        <v>210</v>
      </c>
      <c r="BH32" s="2" t="s">
        <v>175</v>
      </c>
      <c r="BI32" s="2" t="s">
        <v>165</v>
      </c>
      <c r="BJ32" s="2" t="s">
        <v>165</v>
      </c>
      <c r="BK32" s="2" t="s">
        <v>178</v>
      </c>
      <c r="BL32" s="2" t="s">
        <v>202</v>
      </c>
      <c r="BM32" s="2" t="s">
        <v>174</v>
      </c>
      <c r="BN32" s="2" t="s">
        <v>175</v>
      </c>
      <c r="BO32" s="2" t="s">
        <v>176</v>
      </c>
      <c r="BP32" s="2" t="s">
        <v>175</v>
      </c>
      <c r="BQ32" s="2" t="s">
        <v>210</v>
      </c>
      <c r="BR32" s="2" t="s">
        <v>210</v>
      </c>
      <c r="BS32" s="2" t="s">
        <v>175</v>
      </c>
      <c r="BT32" s="2" t="s">
        <v>178</v>
      </c>
      <c r="BU32" s="2" t="s">
        <v>174</v>
      </c>
      <c r="BV32" s="2" t="s">
        <v>174</v>
      </c>
      <c r="BW32" s="2" t="s">
        <v>177</v>
      </c>
      <c r="BX32" s="2" t="s">
        <v>174</v>
      </c>
      <c r="BY32" s="2" t="s">
        <v>175</v>
      </c>
      <c r="BZ32" s="2" t="s">
        <v>165</v>
      </c>
      <c r="CA32" s="2" t="s">
        <v>165</v>
      </c>
      <c r="CB32">
        <v>1</v>
      </c>
      <c r="CC32">
        <v>4</v>
      </c>
      <c r="CD32">
        <v>3</v>
      </c>
      <c r="CE32">
        <v>2</v>
      </c>
      <c r="CF32" s="2" t="s">
        <v>165</v>
      </c>
      <c r="CG32" s="2"/>
    </row>
    <row r="33" spans="1:85" ht="72" x14ac:dyDescent="0.3">
      <c r="A33" s="1">
        <v>45061.967824074076</v>
      </c>
      <c r="B33" s="1">
        <v>45061.972187500003</v>
      </c>
      <c r="C33" s="2" t="s">
        <v>85</v>
      </c>
      <c r="D33" s="2" t="s">
        <v>345</v>
      </c>
      <c r="E33">
        <v>100</v>
      </c>
      <c r="F33">
        <v>376</v>
      </c>
      <c r="G33" s="2" t="s">
        <v>166</v>
      </c>
      <c r="H33" s="1">
        <v>45061.972217974537</v>
      </c>
      <c r="I33" s="2" t="s">
        <v>346</v>
      </c>
      <c r="J33" s="2" t="s">
        <v>165</v>
      </c>
      <c r="K33" s="2" t="s">
        <v>165</v>
      </c>
      <c r="L33" s="2" t="s">
        <v>165</v>
      </c>
      <c r="M33" s="2" t="s">
        <v>165</v>
      </c>
      <c r="N33">
        <v>49.075400000000002</v>
      </c>
      <c r="O33">
        <v>9.5577000000000005</v>
      </c>
      <c r="P33" s="2" t="s">
        <v>181</v>
      </c>
      <c r="Q33" s="2" t="s">
        <v>169</v>
      </c>
      <c r="R33" s="2" t="s">
        <v>170</v>
      </c>
      <c r="S33" s="2" t="s">
        <v>205</v>
      </c>
      <c r="T33" s="2" t="s">
        <v>165</v>
      </c>
      <c r="U33" s="2" t="s">
        <v>188</v>
      </c>
      <c r="V33" s="2" t="s">
        <v>193</v>
      </c>
      <c r="W33" s="2" t="s">
        <v>165</v>
      </c>
      <c r="X33" s="2" t="s">
        <v>177</v>
      </c>
      <c r="Y33" s="2" t="s">
        <v>210</v>
      </c>
      <c r="Z33" s="2" t="s">
        <v>174</v>
      </c>
      <c r="AA33" s="2" t="s">
        <v>210</v>
      </c>
      <c r="AB33" s="2" t="s">
        <v>178</v>
      </c>
      <c r="AC33" s="2" t="s">
        <v>175</v>
      </c>
      <c r="AD33" s="2" t="s">
        <v>176</v>
      </c>
      <c r="AE33" s="2" t="s">
        <v>176</v>
      </c>
      <c r="AF33" s="2" t="s">
        <v>210</v>
      </c>
      <c r="AG33" s="2" t="s">
        <v>175</v>
      </c>
      <c r="AH33" s="2" t="s">
        <v>178</v>
      </c>
      <c r="AI33" s="2" t="s">
        <v>165</v>
      </c>
      <c r="AJ33" s="2" t="s">
        <v>165</v>
      </c>
      <c r="AK33" s="2" t="s">
        <v>174</v>
      </c>
      <c r="AL33" s="2" t="s">
        <v>210</v>
      </c>
      <c r="AM33" s="2" t="s">
        <v>174</v>
      </c>
      <c r="AN33" s="2" t="s">
        <v>174</v>
      </c>
      <c r="AO33" s="2" t="s">
        <v>174</v>
      </c>
      <c r="AP33" s="2" t="s">
        <v>174</v>
      </c>
      <c r="AQ33" s="2" t="s">
        <v>175</v>
      </c>
      <c r="AR33" s="2" t="s">
        <v>178</v>
      </c>
      <c r="AS33" s="2" t="s">
        <v>210</v>
      </c>
      <c r="AT33" s="2" t="s">
        <v>175</v>
      </c>
      <c r="AU33" s="2" t="s">
        <v>178</v>
      </c>
      <c r="AV33" s="2" t="s">
        <v>174</v>
      </c>
      <c r="AW33" s="2" t="s">
        <v>165</v>
      </c>
      <c r="AX33" s="2" t="s">
        <v>165</v>
      </c>
      <c r="AY33" s="2" t="s">
        <v>175</v>
      </c>
      <c r="AZ33" s="2" t="s">
        <v>176</v>
      </c>
      <c r="BA33" s="2" t="s">
        <v>176</v>
      </c>
      <c r="BB33" s="2" t="s">
        <v>202</v>
      </c>
      <c r="BC33" s="2" t="s">
        <v>178</v>
      </c>
      <c r="BD33" s="2" t="s">
        <v>210</v>
      </c>
      <c r="BE33" s="2" t="s">
        <v>210</v>
      </c>
      <c r="BF33" s="2" t="s">
        <v>175</v>
      </c>
      <c r="BG33" s="2" t="s">
        <v>178</v>
      </c>
      <c r="BH33" s="2" t="s">
        <v>174</v>
      </c>
      <c r="BI33" s="2" t="s">
        <v>165</v>
      </c>
      <c r="BJ33" s="2" t="s">
        <v>165</v>
      </c>
      <c r="BK33" s="2" t="s">
        <v>174</v>
      </c>
      <c r="BL33" s="2" t="s">
        <v>176</v>
      </c>
      <c r="BM33" s="2" t="s">
        <v>174</v>
      </c>
      <c r="BN33" s="2" t="s">
        <v>174</v>
      </c>
      <c r="BO33" s="2" t="s">
        <v>174</v>
      </c>
      <c r="BP33" s="2" t="s">
        <v>174</v>
      </c>
      <c r="BQ33" s="2" t="s">
        <v>174</v>
      </c>
      <c r="BR33" s="2" t="s">
        <v>174</v>
      </c>
      <c r="BS33" s="2" t="s">
        <v>178</v>
      </c>
      <c r="BT33" s="2" t="s">
        <v>178</v>
      </c>
      <c r="BU33" s="2" t="s">
        <v>174</v>
      </c>
      <c r="BV33" s="2" t="s">
        <v>174</v>
      </c>
      <c r="BW33" s="2" t="s">
        <v>175</v>
      </c>
      <c r="BX33" s="2" t="s">
        <v>174</v>
      </c>
      <c r="BY33" s="2" t="s">
        <v>202</v>
      </c>
      <c r="BZ33" s="2" t="s">
        <v>347</v>
      </c>
      <c r="CA33" s="2" t="s">
        <v>165</v>
      </c>
      <c r="CB33">
        <v>3</v>
      </c>
      <c r="CC33">
        <v>2</v>
      </c>
      <c r="CD33">
        <v>4</v>
      </c>
      <c r="CE33">
        <v>1</v>
      </c>
      <c r="CF33" s="2" t="s">
        <v>165</v>
      </c>
      <c r="CG33" s="2"/>
    </row>
    <row r="34" spans="1:85" ht="86.4" x14ac:dyDescent="0.3">
      <c r="A34" s="1">
        <v>45061.79792824074</v>
      </c>
      <c r="B34" s="1">
        <v>45062.001168981478</v>
      </c>
      <c r="C34" s="2" t="s">
        <v>85</v>
      </c>
      <c r="D34" s="2" t="s">
        <v>348</v>
      </c>
      <c r="E34">
        <v>100</v>
      </c>
      <c r="F34">
        <v>17559</v>
      </c>
      <c r="G34" s="2" t="s">
        <v>166</v>
      </c>
      <c r="H34" s="1">
        <v>45062.001192418982</v>
      </c>
      <c r="I34" s="2" t="s">
        <v>349</v>
      </c>
      <c r="J34" s="2" t="s">
        <v>165</v>
      </c>
      <c r="K34" s="2" t="s">
        <v>165</v>
      </c>
      <c r="L34" s="2" t="s">
        <v>165</v>
      </c>
      <c r="M34" s="2" t="s">
        <v>165</v>
      </c>
      <c r="N34">
        <v>53.450800000000001</v>
      </c>
      <c r="O34">
        <v>14.204000000000001</v>
      </c>
      <c r="P34" s="2" t="s">
        <v>181</v>
      </c>
      <c r="Q34" s="2" t="s">
        <v>169</v>
      </c>
      <c r="R34" s="2" t="s">
        <v>170</v>
      </c>
      <c r="S34" s="2" t="s">
        <v>171</v>
      </c>
      <c r="T34" s="2" t="s">
        <v>165</v>
      </c>
      <c r="U34" s="2" t="s">
        <v>172</v>
      </c>
      <c r="V34" s="2" t="s">
        <v>183</v>
      </c>
      <c r="W34" s="2" t="s">
        <v>165</v>
      </c>
      <c r="X34" s="2" t="s">
        <v>174</v>
      </c>
      <c r="Y34" s="2" t="s">
        <v>174</v>
      </c>
      <c r="Z34" s="2" t="s">
        <v>174</v>
      </c>
      <c r="AA34" s="2" t="s">
        <v>174</v>
      </c>
      <c r="AB34" s="2" t="s">
        <v>174</v>
      </c>
      <c r="AC34" s="2" t="s">
        <v>174</v>
      </c>
      <c r="AD34" s="2" t="s">
        <v>174</v>
      </c>
      <c r="AE34" s="2" t="s">
        <v>174</v>
      </c>
      <c r="AF34" s="2" t="s">
        <v>174</v>
      </c>
      <c r="AG34" s="2" t="s">
        <v>174</v>
      </c>
      <c r="AH34" s="2" t="s">
        <v>174</v>
      </c>
      <c r="AI34" s="2" t="s">
        <v>165</v>
      </c>
      <c r="AJ34" s="2" t="s">
        <v>165</v>
      </c>
      <c r="AK34" s="2" t="s">
        <v>174</v>
      </c>
      <c r="AL34" s="2" t="s">
        <v>174</v>
      </c>
      <c r="AM34" s="2" t="s">
        <v>174</v>
      </c>
      <c r="AN34" s="2" t="s">
        <v>174</v>
      </c>
      <c r="AO34" s="2" t="s">
        <v>174</v>
      </c>
      <c r="AP34" s="2" t="s">
        <v>174</v>
      </c>
      <c r="AQ34" s="2" t="s">
        <v>174</v>
      </c>
      <c r="AR34" s="2" t="s">
        <v>174</v>
      </c>
      <c r="AS34" s="2" t="s">
        <v>174</v>
      </c>
      <c r="AT34" s="2" t="s">
        <v>174</v>
      </c>
      <c r="AU34" s="2" t="s">
        <v>174</v>
      </c>
      <c r="AV34" s="2" t="s">
        <v>174</v>
      </c>
      <c r="AW34" s="2" t="s">
        <v>165</v>
      </c>
      <c r="AX34" s="2" t="s">
        <v>165</v>
      </c>
      <c r="AY34" s="2" t="s">
        <v>175</v>
      </c>
      <c r="AZ34" s="2" t="s">
        <v>175</v>
      </c>
      <c r="BA34" s="2" t="s">
        <v>175</v>
      </c>
      <c r="BB34" s="2" t="s">
        <v>174</v>
      </c>
      <c r="BC34" s="2" t="s">
        <v>175</v>
      </c>
      <c r="BD34" s="2" t="s">
        <v>174</v>
      </c>
      <c r="BE34" s="2" t="s">
        <v>174</v>
      </c>
      <c r="BF34" s="2" t="s">
        <v>174</v>
      </c>
      <c r="BG34" s="2" t="s">
        <v>174</v>
      </c>
      <c r="BH34" s="2" t="s">
        <v>174</v>
      </c>
      <c r="BI34" s="2" t="s">
        <v>165</v>
      </c>
      <c r="BJ34" s="2" t="s">
        <v>165</v>
      </c>
      <c r="BK34" s="2" t="s">
        <v>174</v>
      </c>
      <c r="BL34" s="2" t="s">
        <v>178</v>
      </c>
      <c r="BM34" s="2" t="s">
        <v>176</v>
      </c>
      <c r="BN34" s="2" t="s">
        <v>202</v>
      </c>
      <c r="BO34" s="2" t="s">
        <v>202</v>
      </c>
      <c r="BP34" s="2" t="s">
        <v>210</v>
      </c>
      <c r="BQ34" s="2" t="s">
        <v>202</v>
      </c>
      <c r="BR34" s="2" t="s">
        <v>202</v>
      </c>
      <c r="BS34" s="2" t="s">
        <v>175</v>
      </c>
      <c r="BT34" s="2" t="s">
        <v>178</v>
      </c>
      <c r="BU34" s="2" t="s">
        <v>174</v>
      </c>
      <c r="BV34" s="2" t="s">
        <v>174</v>
      </c>
      <c r="BW34" s="2" t="s">
        <v>202</v>
      </c>
      <c r="BX34" s="2" t="s">
        <v>177</v>
      </c>
      <c r="BY34" s="2" t="s">
        <v>177</v>
      </c>
      <c r="BZ34" s="2" t="s">
        <v>165</v>
      </c>
      <c r="CA34" s="2" t="s">
        <v>165</v>
      </c>
      <c r="CB34">
        <v>1</v>
      </c>
      <c r="CC34">
        <v>4</v>
      </c>
      <c r="CD34">
        <v>2</v>
      </c>
      <c r="CE34">
        <v>3</v>
      </c>
      <c r="CF34" s="2" t="s">
        <v>165</v>
      </c>
      <c r="CG34" s="2"/>
    </row>
    <row r="35" spans="1:85" ht="86.4" x14ac:dyDescent="0.3">
      <c r="A35" s="1">
        <v>45062.610486111109</v>
      </c>
      <c r="B35" s="1">
        <v>45062.616747685184</v>
      </c>
      <c r="C35" s="2" t="s">
        <v>85</v>
      </c>
      <c r="D35" s="2" t="s">
        <v>350</v>
      </c>
      <c r="E35">
        <v>100</v>
      </c>
      <c r="F35">
        <v>540</v>
      </c>
      <c r="G35" s="2" t="s">
        <v>166</v>
      </c>
      <c r="H35" s="1">
        <v>45062.616763136575</v>
      </c>
      <c r="I35" s="2" t="s">
        <v>351</v>
      </c>
      <c r="J35" s="2" t="s">
        <v>165</v>
      </c>
      <c r="K35" s="2" t="s">
        <v>165</v>
      </c>
      <c r="L35" s="2" t="s">
        <v>165</v>
      </c>
      <c r="M35" s="2" t="s">
        <v>165</v>
      </c>
      <c r="N35">
        <v>51.8264</v>
      </c>
      <c r="O35">
        <v>13.6778</v>
      </c>
      <c r="P35" s="2" t="s">
        <v>181</v>
      </c>
      <c r="Q35" s="2" t="s">
        <v>169</v>
      </c>
      <c r="R35" s="2" t="s">
        <v>170</v>
      </c>
      <c r="S35" s="2" t="s">
        <v>205</v>
      </c>
      <c r="T35" s="2" t="s">
        <v>165</v>
      </c>
      <c r="U35" s="2" t="s">
        <v>172</v>
      </c>
      <c r="V35" s="2" t="s">
        <v>183</v>
      </c>
      <c r="W35" s="2" t="s">
        <v>165</v>
      </c>
      <c r="X35" s="2" t="s">
        <v>176</v>
      </c>
      <c r="Y35" s="2" t="s">
        <v>174</v>
      </c>
      <c r="Z35" s="2" t="s">
        <v>175</v>
      </c>
      <c r="AA35" s="2" t="s">
        <v>175</v>
      </c>
      <c r="AB35" s="2" t="s">
        <v>174</v>
      </c>
      <c r="AC35" s="2" t="s">
        <v>174</v>
      </c>
      <c r="AD35" s="2" t="s">
        <v>176</v>
      </c>
      <c r="AE35" s="2" t="s">
        <v>174</v>
      </c>
      <c r="AF35" s="2" t="s">
        <v>175</v>
      </c>
      <c r="AG35" s="2" t="s">
        <v>177</v>
      </c>
      <c r="AH35" s="2" t="s">
        <v>175</v>
      </c>
      <c r="AI35" s="2" t="s">
        <v>165</v>
      </c>
      <c r="AJ35" s="2" t="s">
        <v>165</v>
      </c>
      <c r="AK35" s="2" t="s">
        <v>174</v>
      </c>
      <c r="AL35" s="2" t="s">
        <v>174</v>
      </c>
      <c r="AM35" s="2" t="s">
        <v>174</v>
      </c>
      <c r="AN35" s="2" t="s">
        <v>174</v>
      </c>
      <c r="AO35" s="2" t="s">
        <v>174</v>
      </c>
      <c r="AP35" s="2" t="s">
        <v>174</v>
      </c>
      <c r="AQ35" s="2" t="s">
        <v>174</v>
      </c>
      <c r="AR35" s="2" t="s">
        <v>174</v>
      </c>
      <c r="AS35" s="2" t="s">
        <v>176</v>
      </c>
      <c r="AT35" s="2" t="s">
        <v>177</v>
      </c>
      <c r="AU35" s="2" t="s">
        <v>175</v>
      </c>
      <c r="AV35" s="2" t="s">
        <v>174</v>
      </c>
      <c r="AW35" s="2" t="s">
        <v>165</v>
      </c>
      <c r="AX35" s="2" t="s">
        <v>165</v>
      </c>
      <c r="AY35" s="2" t="s">
        <v>175</v>
      </c>
      <c r="AZ35" s="2" t="s">
        <v>175</v>
      </c>
      <c r="BA35" s="2" t="s">
        <v>176</v>
      </c>
      <c r="BB35" s="2" t="s">
        <v>175</v>
      </c>
      <c r="BC35" s="2" t="s">
        <v>174</v>
      </c>
      <c r="BD35" s="2" t="s">
        <v>175</v>
      </c>
      <c r="BE35" s="2" t="s">
        <v>178</v>
      </c>
      <c r="BF35" s="2" t="s">
        <v>178</v>
      </c>
      <c r="BG35" s="2" t="s">
        <v>178</v>
      </c>
      <c r="BH35" s="2" t="s">
        <v>177</v>
      </c>
      <c r="BI35" s="2" t="s">
        <v>165</v>
      </c>
      <c r="BJ35" s="2" t="s">
        <v>165</v>
      </c>
      <c r="BK35" s="2" t="s">
        <v>174</v>
      </c>
      <c r="BL35" s="2" t="s">
        <v>176</v>
      </c>
      <c r="BM35" s="2" t="s">
        <v>174</v>
      </c>
      <c r="BN35" s="2" t="s">
        <v>175</v>
      </c>
      <c r="BO35" s="2" t="s">
        <v>175</v>
      </c>
      <c r="BP35" s="2" t="s">
        <v>177</v>
      </c>
      <c r="BQ35" s="2" t="s">
        <v>175</v>
      </c>
      <c r="BR35" s="2" t="s">
        <v>176</v>
      </c>
      <c r="BS35" s="2" t="s">
        <v>175</v>
      </c>
      <c r="BT35" s="2" t="s">
        <v>176</v>
      </c>
      <c r="BU35" s="2" t="s">
        <v>175</v>
      </c>
      <c r="BV35" s="2" t="s">
        <v>174</v>
      </c>
      <c r="BW35" s="2" t="s">
        <v>176</v>
      </c>
      <c r="BX35" s="2" t="s">
        <v>176</v>
      </c>
      <c r="BY35" s="2" t="s">
        <v>177</v>
      </c>
      <c r="BZ35" s="2" t="s">
        <v>165</v>
      </c>
      <c r="CA35" s="2" t="s">
        <v>165</v>
      </c>
      <c r="CB35">
        <v>4</v>
      </c>
      <c r="CC35">
        <v>3</v>
      </c>
      <c r="CD35">
        <v>1</v>
      </c>
      <c r="CE35">
        <v>2</v>
      </c>
      <c r="CF35" s="2" t="s">
        <v>165</v>
      </c>
      <c r="CG35" s="2"/>
    </row>
    <row r="36" spans="1:85" ht="72" x14ac:dyDescent="0.3">
      <c r="A36" s="1">
        <v>45062.660601851851</v>
      </c>
      <c r="B36" s="1">
        <v>45062.670787037037</v>
      </c>
      <c r="C36" s="2" t="s">
        <v>85</v>
      </c>
      <c r="D36" s="2" t="s">
        <v>352</v>
      </c>
      <c r="E36">
        <v>100</v>
      </c>
      <c r="F36">
        <v>879</v>
      </c>
      <c r="G36" s="2" t="s">
        <v>166</v>
      </c>
      <c r="H36" s="1">
        <v>45062.670799965279</v>
      </c>
      <c r="I36" s="2" t="s">
        <v>353</v>
      </c>
      <c r="J36" s="2" t="s">
        <v>165</v>
      </c>
      <c r="K36" s="2" t="s">
        <v>165</v>
      </c>
      <c r="L36" s="2" t="s">
        <v>165</v>
      </c>
      <c r="M36" s="2" t="s">
        <v>165</v>
      </c>
      <c r="N36">
        <v>49.987400000000001</v>
      </c>
      <c r="O36">
        <v>8.4231999999999996</v>
      </c>
      <c r="P36" s="2" t="s">
        <v>181</v>
      </c>
      <c r="Q36" s="2" t="s">
        <v>169</v>
      </c>
      <c r="R36" s="2" t="s">
        <v>170</v>
      </c>
      <c r="S36" s="2" t="s">
        <v>205</v>
      </c>
      <c r="T36" s="2" t="s">
        <v>165</v>
      </c>
      <c r="U36" s="2" t="s">
        <v>206</v>
      </c>
      <c r="V36" s="2" t="s">
        <v>193</v>
      </c>
      <c r="W36" s="2" t="s">
        <v>165</v>
      </c>
      <c r="X36" s="2" t="s">
        <v>174</v>
      </c>
      <c r="Y36" s="2" t="s">
        <v>174</v>
      </c>
      <c r="Z36" s="2" t="s">
        <v>174</v>
      </c>
      <c r="AA36" s="2" t="s">
        <v>174</v>
      </c>
      <c r="AB36" s="2" t="s">
        <v>174</v>
      </c>
      <c r="AC36" s="2" t="s">
        <v>174</v>
      </c>
      <c r="AD36" s="2" t="s">
        <v>174</v>
      </c>
      <c r="AE36" s="2" t="s">
        <v>174</v>
      </c>
      <c r="AF36" s="2" t="s">
        <v>174</v>
      </c>
      <c r="AG36" s="2" t="s">
        <v>174</v>
      </c>
      <c r="AH36" s="2" t="s">
        <v>174</v>
      </c>
      <c r="AI36" s="2" t="s">
        <v>165</v>
      </c>
      <c r="AJ36" s="2" t="s">
        <v>165</v>
      </c>
      <c r="AK36" s="2" t="s">
        <v>174</v>
      </c>
      <c r="AL36" s="2" t="s">
        <v>174</v>
      </c>
      <c r="AM36" s="2" t="s">
        <v>174</v>
      </c>
      <c r="AN36" s="2" t="s">
        <v>174</v>
      </c>
      <c r="AO36" s="2" t="s">
        <v>174</v>
      </c>
      <c r="AP36" s="2" t="s">
        <v>175</v>
      </c>
      <c r="AQ36" s="2" t="s">
        <v>174</v>
      </c>
      <c r="AR36" s="2" t="s">
        <v>174</v>
      </c>
      <c r="AS36" s="2" t="s">
        <v>175</v>
      </c>
      <c r="AT36" s="2" t="s">
        <v>177</v>
      </c>
      <c r="AU36" s="2" t="s">
        <v>175</v>
      </c>
      <c r="AV36" s="2" t="s">
        <v>175</v>
      </c>
      <c r="AW36" s="2" t="s">
        <v>165</v>
      </c>
      <c r="AX36" s="2" t="s">
        <v>165</v>
      </c>
      <c r="AY36" s="2" t="s">
        <v>176</v>
      </c>
      <c r="AZ36" s="2" t="s">
        <v>176</v>
      </c>
      <c r="BA36" s="2" t="s">
        <v>175</v>
      </c>
      <c r="BB36" s="2" t="s">
        <v>177</v>
      </c>
      <c r="BC36" s="2" t="s">
        <v>177</v>
      </c>
      <c r="BD36" s="2" t="s">
        <v>174</v>
      </c>
      <c r="BE36" s="2" t="s">
        <v>175</v>
      </c>
      <c r="BF36" s="2" t="s">
        <v>175</v>
      </c>
      <c r="BG36" s="2" t="s">
        <v>176</v>
      </c>
      <c r="BH36" s="2" t="s">
        <v>175</v>
      </c>
      <c r="BI36" s="2" t="s">
        <v>165</v>
      </c>
      <c r="BJ36" s="2" t="s">
        <v>165</v>
      </c>
      <c r="BK36" s="2" t="s">
        <v>175</v>
      </c>
      <c r="BL36" s="2" t="s">
        <v>202</v>
      </c>
      <c r="BM36" s="2" t="s">
        <v>175</v>
      </c>
      <c r="BN36" s="2" t="s">
        <v>177</v>
      </c>
      <c r="BO36" s="2" t="s">
        <v>177</v>
      </c>
      <c r="BP36" s="2" t="s">
        <v>177</v>
      </c>
      <c r="BQ36" s="2" t="s">
        <v>177</v>
      </c>
      <c r="BR36" s="2" t="s">
        <v>202</v>
      </c>
      <c r="BS36" s="2" t="s">
        <v>176</v>
      </c>
      <c r="BT36" s="2" t="s">
        <v>177</v>
      </c>
      <c r="BU36" s="2" t="s">
        <v>175</v>
      </c>
      <c r="BV36" s="2" t="s">
        <v>177</v>
      </c>
      <c r="BW36" s="2" t="s">
        <v>176</v>
      </c>
      <c r="BX36" s="2" t="s">
        <v>178</v>
      </c>
      <c r="BY36" s="2" t="s">
        <v>176</v>
      </c>
      <c r="BZ36" s="2" t="s">
        <v>165</v>
      </c>
      <c r="CA36" s="2" t="s">
        <v>165</v>
      </c>
      <c r="CB36">
        <v>1</v>
      </c>
      <c r="CC36">
        <v>2</v>
      </c>
      <c r="CD36">
        <v>3</v>
      </c>
      <c r="CE36">
        <v>4</v>
      </c>
      <c r="CF36" s="2" t="s">
        <v>165</v>
      </c>
      <c r="CG36" s="2"/>
    </row>
    <row r="37" spans="1:85" ht="72" x14ac:dyDescent="0.3">
      <c r="A37" s="1">
        <v>45062.694027777776</v>
      </c>
      <c r="B37" s="1">
        <v>45062.70039351852</v>
      </c>
      <c r="C37" s="2" t="s">
        <v>85</v>
      </c>
      <c r="D37" s="2" t="s">
        <v>354</v>
      </c>
      <c r="E37">
        <v>100</v>
      </c>
      <c r="F37">
        <v>549</v>
      </c>
      <c r="G37" s="2" t="s">
        <v>166</v>
      </c>
      <c r="H37" s="1">
        <v>45062.700402743052</v>
      </c>
      <c r="I37" s="2" t="s">
        <v>355</v>
      </c>
      <c r="J37" s="2" t="s">
        <v>165</v>
      </c>
      <c r="K37" s="2" t="s">
        <v>165</v>
      </c>
      <c r="L37" s="2" t="s">
        <v>165</v>
      </c>
      <c r="M37" s="2" t="s">
        <v>165</v>
      </c>
      <c r="N37">
        <v>51.071199999999997</v>
      </c>
      <c r="O37">
        <v>13.743399999999999</v>
      </c>
      <c r="P37" s="2" t="s">
        <v>181</v>
      </c>
      <c r="Q37" s="2" t="s">
        <v>169</v>
      </c>
      <c r="R37" s="2" t="s">
        <v>170</v>
      </c>
      <c r="S37" s="2" t="s">
        <v>205</v>
      </c>
      <c r="T37" s="2" t="s">
        <v>165</v>
      </c>
      <c r="U37" s="2" t="s">
        <v>206</v>
      </c>
      <c r="V37" s="2" t="s">
        <v>193</v>
      </c>
      <c r="W37" s="2" t="s">
        <v>165</v>
      </c>
      <c r="X37" s="2" t="s">
        <v>174</v>
      </c>
      <c r="Y37" s="2" t="s">
        <v>174</v>
      </c>
      <c r="Z37" s="2" t="s">
        <v>177</v>
      </c>
      <c r="AA37" s="2" t="s">
        <v>174</v>
      </c>
      <c r="AB37" s="2" t="s">
        <v>176</v>
      </c>
      <c r="AC37" s="2" t="s">
        <v>174</v>
      </c>
      <c r="AD37" s="2" t="s">
        <v>177</v>
      </c>
      <c r="AE37" s="2" t="s">
        <v>176</v>
      </c>
      <c r="AF37" s="2" t="s">
        <v>176</v>
      </c>
      <c r="AG37" s="2" t="s">
        <v>176</v>
      </c>
      <c r="AH37" s="2" t="s">
        <v>176</v>
      </c>
      <c r="AI37" s="2" t="s">
        <v>165</v>
      </c>
      <c r="AJ37" s="2" t="s">
        <v>165</v>
      </c>
      <c r="AK37" s="2" t="s">
        <v>178</v>
      </c>
      <c r="AL37" s="2" t="s">
        <v>175</v>
      </c>
      <c r="AM37" s="2" t="s">
        <v>175</v>
      </c>
      <c r="AN37" s="2" t="s">
        <v>176</v>
      </c>
      <c r="AO37" s="2" t="s">
        <v>175</v>
      </c>
      <c r="AP37" s="2" t="s">
        <v>177</v>
      </c>
      <c r="AQ37" s="2" t="s">
        <v>176</v>
      </c>
      <c r="AR37" s="2" t="s">
        <v>175</v>
      </c>
      <c r="AS37" s="2" t="s">
        <v>177</v>
      </c>
      <c r="AT37" s="2" t="s">
        <v>177</v>
      </c>
      <c r="AU37" s="2" t="s">
        <v>176</v>
      </c>
      <c r="AV37" s="2" t="s">
        <v>176</v>
      </c>
      <c r="AW37" s="2" t="s">
        <v>165</v>
      </c>
      <c r="AX37" s="2" t="s">
        <v>165</v>
      </c>
      <c r="AY37" s="2" t="s">
        <v>176</v>
      </c>
      <c r="AZ37" s="2" t="s">
        <v>174</v>
      </c>
      <c r="BA37" s="2" t="s">
        <v>174</v>
      </c>
      <c r="BB37" s="2" t="s">
        <v>178</v>
      </c>
      <c r="BC37" s="2" t="s">
        <v>175</v>
      </c>
      <c r="BD37" s="2" t="s">
        <v>175</v>
      </c>
      <c r="BE37" s="2" t="s">
        <v>176</v>
      </c>
      <c r="BF37" s="2" t="s">
        <v>174</v>
      </c>
      <c r="BG37" s="2" t="s">
        <v>174</v>
      </c>
      <c r="BH37" s="2" t="s">
        <v>174</v>
      </c>
      <c r="BI37" s="2" t="s">
        <v>165</v>
      </c>
      <c r="BJ37" s="2" t="s">
        <v>165</v>
      </c>
      <c r="BK37" s="2" t="s">
        <v>174</v>
      </c>
      <c r="BL37" s="2" t="s">
        <v>177</v>
      </c>
      <c r="BM37" s="2" t="s">
        <v>174</v>
      </c>
      <c r="BN37" s="2" t="s">
        <v>175</v>
      </c>
      <c r="BO37" s="2" t="s">
        <v>210</v>
      </c>
      <c r="BP37" s="2" t="s">
        <v>176</v>
      </c>
      <c r="BQ37" s="2" t="s">
        <v>210</v>
      </c>
      <c r="BR37" s="2" t="s">
        <v>210</v>
      </c>
      <c r="BS37" s="2" t="s">
        <v>175</v>
      </c>
      <c r="BT37" s="2" t="s">
        <v>176</v>
      </c>
      <c r="BU37" s="2" t="s">
        <v>175</v>
      </c>
      <c r="BV37" s="2" t="s">
        <v>178</v>
      </c>
      <c r="BW37" s="2" t="s">
        <v>177</v>
      </c>
      <c r="BX37" s="2" t="s">
        <v>176</v>
      </c>
      <c r="BY37" s="2" t="s">
        <v>177</v>
      </c>
      <c r="BZ37" s="2" t="s">
        <v>165</v>
      </c>
      <c r="CA37" s="2" t="s">
        <v>165</v>
      </c>
      <c r="CB37">
        <v>2</v>
      </c>
      <c r="CC37">
        <v>4</v>
      </c>
      <c r="CD37">
        <v>1</v>
      </c>
      <c r="CE37">
        <v>3</v>
      </c>
      <c r="CF37" s="2" t="s">
        <v>165</v>
      </c>
      <c r="CG37" s="2"/>
    </row>
    <row r="38" spans="1:85" ht="43.2" x14ac:dyDescent="0.3">
      <c r="A38" s="1">
        <v>45062.754004629627</v>
      </c>
      <c r="B38" s="1">
        <v>45062.759444444448</v>
      </c>
      <c r="C38" s="2" t="s">
        <v>85</v>
      </c>
      <c r="D38" s="2" t="s">
        <v>356</v>
      </c>
      <c r="E38">
        <v>100</v>
      </c>
      <c r="F38">
        <v>470</v>
      </c>
      <c r="G38" s="2" t="s">
        <v>166</v>
      </c>
      <c r="H38" s="1">
        <v>45062.759459224537</v>
      </c>
      <c r="I38" s="2" t="s">
        <v>357</v>
      </c>
      <c r="J38" s="2" t="s">
        <v>165</v>
      </c>
      <c r="K38" s="2" t="s">
        <v>165</v>
      </c>
      <c r="L38" s="2" t="s">
        <v>165</v>
      </c>
      <c r="M38" s="2" t="s">
        <v>165</v>
      </c>
      <c r="N38">
        <v>50.869300000000003</v>
      </c>
      <c r="O38">
        <v>6.8727999999999998</v>
      </c>
      <c r="P38" s="2" t="s">
        <v>181</v>
      </c>
      <c r="Q38" s="2" t="s">
        <v>169</v>
      </c>
      <c r="R38" s="2" t="s">
        <v>170</v>
      </c>
      <c r="S38" s="2" t="s">
        <v>205</v>
      </c>
      <c r="T38" s="2" t="s">
        <v>165</v>
      </c>
      <c r="U38" s="2" t="s">
        <v>223</v>
      </c>
      <c r="V38" s="2" t="s">
        <v>199</v>
      </c>
      <c r="W38" s="2" t="s">
        <v>165</v>
      </c>
      <c r="X38" s="2" t="s">
        <v>174</v>
      </c>
      <c r="Y38" s="2" t="s">
        <v>174</v>
      </c>
      <c r="Z38" s="2" t="s">
        <v>174</v>
      </c>
      <c r="AA38" s="2" t="s">
        <v>174</v>
      </c>
      <c r="AB38" s="2" t="s">
        <v>174</v>
      </c>
      <c r="AC38" s="2" t="s">
        <v>174</v>
      </c>
      <c r="AD38" s="2" t="s">
        <v>174</v>
      </c>
      <c r="AE38" s="2" t="s">
        <v>174</v>
      </c>
      <c r="AF38" s="2" t="s">
        <v>175</v>
      </c>
      <c r="AG38" s="2" t="s">
        <v>210</v>
      </c>
      <c r="AH38" s="2" t="s">
        <v>175</v>
      </c>
      <c r="AI38" s="2" t="s">
        <v>165</v>
      </c>
      <c r="AJ38" s="2" t="s">
        <v>165</v>
      </c>
      <c r="AK38" s="2" t="s">
        <v>176</v>
      </c>
      <c r="AL38" s="2" t="s">
        <v>174</v>
      </c>
      <c r="AM38" s="2" t="s">
        <v>175</v>
      </c>
      <c r="AN38" s="2" t="s">
        <v>174</v>
      </c>
      <c r="AO38" s="2" t="s">
        <v>174</v>
      </c>
      <c r="AP38" s="2" t="s">
        <v>174</v>
      </c>
      <c r="AQ38" s="2" t="s">
        <v>175</v>
      </c>
      <c r="AR38" s="2" t="s">
        <v>175</v>
      </c>
      <c r="AS38" s="2" t="s">
        <v>176</v>
      </c>
      <c r="AT38" s="2" t="s">
        <v>174</v>
      </c>
      <c r="AU38" s="2" t="s">
        <v>176</v>
      </c>
      <c r="AV38" s="2" t="s">
        <v>174</v>
      </c>
      <c r="AW38" s="2" t="s">
        <v>165</v>
      </c>
      <c r="AX38" s="2" t="s">
        <v>165</v>
      </c>
      <c r="AY38" s="2" t="s">
        <v>176</v>
      </c>
      <c r="AZ38" s="2" t="s">
        <v>174</v>
      </c>
      <c r="BA38" s="2" t="s">
        <v>175</v>
      </c>
      <c r="BB38" s="2" t="s">
        <v>174</v>
      </c>
      <c r="BC38" s="2" t="s">
        <v>174</v>
      </c>
      <c r="BD38" s="2" t="s">
        <v>175</v>
      </c>
      <c r="BE38" s="2" t="s">
        <v>174</v>
      </c>
      <c r="BF38" s="2" t="s">
        <v>174</v>
      </c>
      <c r="BG38" s="2" t="s">
        <v>175</v>
      </c>
      <c r="BH38" s="2" t="s">
        <v>174</v>
      </c>
      <c r="BI38" s="2" t="s">
        <v>165</v>
      </c>
      <c r="BJ38" s="2" t="s">
        <v>165</v>
      </c>
      <c r="BK38" s="2" t="s">
        <v>174</v>
      </c>
      <c r="BL38" s="2" t="s">
        <v>177</v>
      </c>
      <c r="BM38" s="2" t="s">
        <v>174</v>
      </c>
      <c r="BN38" s="2" t="s">
        <v>174</v>
      </c>
      <c r="BO38" s="2" t="s">
        <v>177</v>
      </c>
      <c r="BP38" s="2" t="s">
        <v>176</v>
      </c>
      <c r="BQ38" s="2" t="s">
        <v>177</v>
      </c>
      <c r="BR38" s="2" t="s">
        <v>177</v>
      </c>
      <c r="BS38" s="2" t="s">
        <v>175</v>
      </c>
      <c r="BT38" s="2" t="s">
        <v>176</v>
      </c>
      <c r="BU38" s="2" t="s">
        <v>174</v>
      </c>
      <c r="BV38" s="2" t="s">
        <v>176</v>
      </c>
      <c r="BW38" s="2" t="s">
        <v>176</v>
      </c>
      <c r="BX38" s="2" t="s">
        <v>176</v>
      </c>
      <c r="BY38" s="2" t="s">
        <v>177</v>
      </c>
      <c r="BZ38" s="2" t="s">
        <v>165</v>
      </c>
      <c r="CA38" s="2" t="s">
        <v>165</v>
      </c>
      <c r="CB38">
        <v>1</v>
      </c>
      <c r="CC38">
        <v>2</v>
      </c>
      <c r="CD38">
        <v>3</v>
      </c>
      <c r="CE38">
        <v>4</v>
      </c>
      <c r="CF38" s="2" t="s">
        <v>165</v>
      </c>
      <c r="CG38" s="2"/>
    </row>
    <row r="39" spans="1:85" ht="409.6" x14ac:dyDescent="0.3">
      <c r="A39" s="1">
        <v>45055.809918981482</v>
      </c>
      <c r="B39" s="1">
        <v>45055.818796296298</v>
      </c>
      <c r="C39" s="2" t="s">
        <v>85</v>
      </c>
      <c r="D39" s="2" t="s">
        <v>358</v>
      </c>
      <c r="E39">
        <v>34</v>
      </c>
      <c r="F39">
        <v>767</v>
      </c>
      <c r="G39" s="2" t="s">
        <v>185</v>
      </c>
      <c r="H39" s="1">
        <v>45062.818859224535</v>
      </c>
      <c r="I39" s="2" t="s">
        <v>359</v>
      </c>
      <c r="J39" s="2" t="s">
        <v>165</v>
      </c>
      <c r="K39" s="2" t="s">
        <v>165</v>
      </c>
      <c r="L39" s="2" t="s">
        <v>165</v>
      </c>
      <c r="M39" s="2" t="s">
        <v>165</v>
      </c>
      <c r="N39" s="2" t="s">
        <v>165</v>
      </c>
      <c r="O39" s="2" t="s">
        <v>165</v>
      </c>
      <c r="P39" s="2" t="s">
        <v>181</v>
      </c>
      <c r="Q39" s="2" t="s">
        <v>169</v>
      </c>
      <c r="R39" s="2" t="s">
        <v>170</v>
      </c>
      <c r="S39" s="2" t="s">
        <v>205</v>
      </c>
      <c r="T39" s="2" t="s">
        <v>165</v>
      </c>
      <c r="U39" s="2" t="s">
        <v>188</v>
      </c>
      <c r="V39" s="2" t="s">
        <v>193</v>
      </c>
      <c r="W39" s="2" t="s">
        <v>165</v>
      </c>
      <c r="X39" s="2" t="s">
        <v>165</v>
      </c>
      <c r="Y39" s="2" t="s">
        <v>165</v>
      </c>
      <c r="Z39" s="2" t="s">
        <v>165</v>
      </c>
      <c r="AA39" s="2" t="s">
        <v>165</v>
      </c>
      <c r="AB39" s="2" t="s">
        <v>165</v>
      </c>
      <c r="AC39" s="2" t="s">
        <v>165</v>
      </c>
      <c r="AD39" s="2" t="s">
        <v>165</v>
      </c>
      <c r="AE39" s="2" t="s">
        <v>165</v>
      </c>
      <c r="AF39" s="2" t="s">
        <v>165</v>
      </c>
      <c r="AG39" s="2" t="s">
        <v>165</v>
      </c>
      <c r="AH39" s="2" t="s">
        <v>165</v>
      </c>
      <c r="AI39" s="2" t="s">
        <v>165</v>
      </c>
      <c r="AJ39" s="2" t="s">
        <v>165</v>
      </c>
      <c r="AK39" s="2" t="s">
        <v>165</v>
      </c>
      <c r="AL39" s="2" t="s">
        <v>165</v>
      </c>
      <c r="AM39" s="2" t="s">
        <v>165</v>
      </c>
      <c r="AN39" s="2" t="s">
        <v>165</v>
      </c>
      <c r="AO39" s="2" t="s">
        <v>165</v>
      </c>
      <c r="AP39" s="2" t="s">
        <v>165</v>
      </c>
      <c r="AQ39" s="2" t="s">
        <v>165</v>
      </c>
      <c r="AR39" s="2" t="s">
        <v>165</v>
      </c>
      <c r="AS39" s="2" t="s">
        <v>165</v>
      </c>
      <c r="AT39" s="2" t="s">
        <v>165</v>
      </c>
      <c r="AU39" s="2" t="s">
        <v>165</v>
      </c>
      <c r="AV39" s="2" t="s">
        <v>165</v>
      </c>
      <c r="AW39" s="2" t="s">
        <v>165</v>
      </c>
      <c r="AX39" s="2" t="s">
        <v>165</v>
      </c>
      <c r="AY39" s="2" t="s">
        <v>165</v>
      </c>
      <c r="AZ39" s="2" t="s">
        <v>165</v>
      </c>
      <c r="BA39" s="2" t="s">
        <v>165</v>
      </c>
      <c r="BB39" s="2" t="s">
        <v>165</v>
      </c>
      <c r="BC39" s="2" t="s">
        <v>165</v>
      </c>
      <c r="BD39" s="2" t="s">
        <v>165</v>
      </c>
      <c r="BE39" s="2" t="s">
        <v>165</v>
      </c>
      <c r="BF39" s="2" t="s">
        <v>165</v>
      </c>
      <c r="BG39" s="2" t="s">
        <v>165</v>
      </c>
      <c r="BH39" s="2" t="s">
        <v>165</v>
      </c>
      <c r="BI39" s="2" t="s">
        <v>165</v>
      </c>
      <c r="BJ39" s="2" t="s">
        <v>165</v>
      </c>
      <c r="BK39" s="2" t="s">
        <v>175</v>
      </c>
      <c r="BL39" s="2" t="s">
        <v>210</v>
      </c>
      <c r="BM39" s="2" t="s">
        <v>174</v>
      </c>
      <c r="BN39" s="2" t="s">
        <v>174</v>
      </c>
      <c r="BO39" s="2" t="s">
        <v>177</v>
      </c>
      <c r="BP39" s="2" t="s">
        <v>178</v>
      </c>
      <c r="BQ39" s="2" t="s">
        <v>175</v>
      </c>
      <c r="BR39" s="2" t="s">
        <v>202</v>
      </c>
      <c r="BS39" s="2" t="s">
        <v>175</v>
      </c>
      <c r="BT39" s="2" t="s">
        <v>176</v>
      </c>
      <c r="BU39" s="2" t="s">
        <v>175</v>
      </c>
      <c r="BV39" s="2" t="s">
        <v>177</v>
      </c>
      <c r="BW39" s="2" t="s">
        <v>177</v>
      </c>
      <c r="BX39" s="2" t="s">
        <v>175</v>
      </c>
      <c r="BY39" s="2" t="s">
        <v>175</v>
      </c>
      <c r="BZ39" s="2" t="s">
        <v>165</v>
      </c>
      <c r="CA39" s="2" t="s">
        <v>360</v>
      </c>
      <c r="CB39" s="2" t="s">
        <v>165</v>
      </c>
      <c r="CC39" s="2" t="s">
        <v>165</v>
      </c>
      <c r="CD39" s="2" t="s">
        <v>165</v>
      </c>
      <c r="CE39" s="2" t="s">
        <v>165</v>
      </c>
      <c r="CF39" s="2" t="s">
        <v>165</v>
      </c>
      <c r="CG39" s="2"/>
    </row>
    <row r="40" spans="1:85" ht="43.2" x14ac:dyDescent="0.3">
      <c r="A40" s="1">
        <v>45062.926180555558</v>
      </c>
      <c r="B40" s="1">
        <v>45062.929699074077</v>
      </c>
      <c r="C40" s="2" t="s">
        <v>85</v>
      </c>
      <c r="D40" s="2" t="s">
        <v>361</v>
      </c>
      <c r="E40">
        <v>100</v>
      </c>
      <c r="F40">
        <v>304</v>
      </c>
      <c r="G40" s="2" t="s">
        <v>166</v>
      </c>
      <c r="H40" s="1">
        <v>45062.92971207176</v>
      </c>
      <c r="I40" s="2" t="s">
        <v>362</v>
      </c>
      <c r="J40" s="2" t="s">
        <v>165</v>
      </c>
      <c r="K40" s="2" t="s">
        <v>165</v>
      </c>
      <c r="L40" s="2" t="s">
        <v>165</v>
      </c>
      <c r="M40" s="2" t="s">
        <v>165</v>
      </c>
      <c r="N40">
        <v>50.104900000000001</v>
      </c>
      <c r="O40">
        <v>8.6295000000000002</v>
      </c>
      <c r="P40" s="2" t="s">
        <v>181</v>
      </c>
      <c r="Q40" s="2" t="s">
        <v>169</v>
      </c>
      <c r="R40" s="2" t="s">
        <v>170</v>
      </c>
      <c r="S40" s="2" t="s">
        <v>205</v>
      </c>
      <c r="T40" s="2" t="s">
        <v>165</v>
      </c>
      <c r="U40" s="2" t="s">
        <v>235</v>
      </c>
      <c r="V40" s="2" t="s">
        <v>199</v>
      </c>
      <c r="W40" s="2" t="s">
        <v>165</v>
      </c>
      <c r="X40" s="2" t="s">
        <v>176</v>
      </c>
      <c r="Y40" s="2" t="s">
        <v>176</v>
      </c>
      <c r="Z40" s="2" t="s">
        <v>176</v>
      </c>
      <c r="AA40" s="2" t="s">
        <v>176</v>
      </c>
      <c r="AB40" s="2" t="s">
        <v>176</v>
      </c>
      <c r="AC40" s="2" t="s">
        <v>176</v>
      </c>
      <c r="AD40" s="2" t="s">
        <v>176</v>
      </c>
      <c r="AE40" s="2" t="s">
        <v>176</v>
      </c>
      <c r="AF40" s="2" t="s">
        <v>176</v>
      </c>
      <c r="AG40" s="2" t="s">
        <v>176</v>
      </c>
      <c r="AH40" s="2" t="s">
        <v>176</v>
      </c>
      <c r="AI40" s="2" t="s">
        <v>165</v>
      </c>
      <c r="AJ40" s="2" t="s">
        <v>165</v>
      </c>
      <c r="AK40" s="2" t="s">
        <v>177</v>
      </c>
      <c r="AL40" s="2" t="s">
        <v>176</v>
      </c>
      <c r="AM40" s="2" t="s">
        <v>176</v>
      </c>
      <c r="AN40" s="2" t="s">
        <v>176</v>
      </c>
      <c r="AO40" s="2" t="s">
        <v>176</v>
      </c>
      <c r="AP40" s="2" t="s">
        <v>176</v>
      </c>
      <c r="AQ40" s="2" t="s">
        <v>176</v>
      </c>
      <c r="AR40" s="2" t="s">
        <v>175</v>
      </c>
      <c r="AS40" s="2" t="s">
        <v>176</v>
      </c>
      <c r="AT40" s="2" t="s">
        <v>176</v>
      </c>
      <c r="AU40" s="2" t="s">
        <v>176</v>
      </c>
      <c r="AV40" s="2" t="s">
        <v>176</v>
      </c>
      <c r="AW40" s="2" t="s">
        <v>165</v>
      </c>
      <c r="AX40" s="2" t="s">
        <v>165</v>
      </c>
      <c r="AY40" s="2" t="s">
        <v>175</v>
      </c>
      <c r="AZ40" s="2" t="s">
        <v>178</v>
      </c>
      <c r="BA40" s="2" t="s">
        <v>178</v>
      </c>
      <c r="BB40" s="2" t="s">
        <v>175</v>
      </c>
      <c r="BC40" s="2" t="s">
        <v>178</v>
      </c>
      <c r="BD40" s="2" t="s">
        <v>176</v>
      </c>
      <c r="BE40" s="2" t="s">
        <v>174</v>
      </c>
      <c r="BF40" s="2" t="s">
        <v>174</v>
      </c>
      <c r="BG40" s="2" t="s">
        <v>178</v>
      </c>
      <c r="BH40" s="2" t="s">
        <v>176</v>
      </c>
      <c r="BI40" s="2" t="s">
        <v>165</v>
      </c>
      <c r="BJ40" s="2" t="s">
        <v>165</v>
      </c>
      <c r="BK40" s="2" t="s">
        <v>176</v>
      </c>
      <c r="BL40" s="2" t="s">
        <v>202</v>
      </c>
      <c r="BM40" s="2" t="s">
        <v>176</v>
      </c>
      <c r="BN40" s="2" t="s">
        <v>176</v>
      </c>
      <c r="BO40" s="2" t="s">
        <v>210</v>
      </c>
      <c r="BP40" s="2" t="s">
        <v>177</v>
      </c>
      <c r="BQ40" s="2" t="s">
        <v>210</v>
      </c>
      <c r="BR40" s="2" t="s">
        <v>210</v>
      </c>
      <c r="BS40" s="2" t="s">
        <v>175</v>
      </c>
      <c r="BT40" s="2" t="s">
        <v>177</v>
      </c>
      <c r="BU40" s="2" t="s">
        <v>176</v>
      </c>
      <c r="BV40" s="2" t="s">
        <v>178</v>
      </c>
      <c r="BW40" s="2" t="s">
        <v>175</v>
      </c>
      <c r="BX40" s="2" t="s">
        <v>176</v>
      </c>
      <c r="BY40" s="2" t="s">
        <v>210</v>
      </c>
      <c r="BZ40" s="2" t="s">
        <v>165</v>
      </c>
      <c r="CA40" s="2" t="s">
        <v>165</v>
      </c>
      <c r="CB40">
        <v>2</v>
      </c>
      <c r="CC40">
        <v>4</v>
      </c>
      <c r="CD40">
        <v>3</v>
      </c>
      <c r="CE40">
        <v>1</v>
      </c>
      <c r="CF40" s="2" t="s">
        <v>165</v>
      </c>
      <c r="CG40" s="2"/>
    </row>
    <row r="41" spans="1:85" ht="43.2" x14ac:dyDescent="0.3">
      <c r="A41" s="1">
        <v>45055.865243055552</v>
      </c>
      <c r="B41" s="1">
        <v>45055.973680555559</v>
      </c>
      <c r="C41" s="2" t="s">
        <v>85</v>
      </c>
      <c r="D41" s="2" t="s">
        <v>231</v>
      </c>
      <c r="E41">
        <v>8</v>
      </c>
      <c r="F41">
        <v>9368</v>
      </c>
      <c r="G41" s="2" t="s">
        <v>185</v>
      </c>
      <c r="H41" s="1">
        <v>45062.973756620369</v>
      </c>
      <c r="I41" s="2" t="s">
        <v>363</v>
      </c>
      <c r="J41" s="2" t="s">
        <v>165</v>
      </c>
      <c r="K41" s="2" t="s">
        <v>165</v>
      </c>
      <c r="L41" s="2" t="s">
        <v>165</v>
      </c>
      <c r="M41" s="2" t="s">
        <v>165</v>
      </c>
      <c r="N41" s="2" t="s">
        <v>165</v>
      </c>
      <c r="O41" s="2" t="s">
        <v>165</v>
      </c>
      <c r="P41" s="2" t="s">
        <v>181</v>
      </c>
      <c r="Q41" s="2" t="s">
        <v>169</v>
      </c>
      <c r="R41" s="2" t="s">
        <v>170</v>
      </c>
      <c r="S41" s="2" t="s">
        <v>205</v>
      </c>
      <c r="T41" s="2" t="s">
        <v>165</v>
      </c>
      <c r="U41" s="2" t="s">
        <v>172</v>
      </c>
      <c r="V41" s="2" t="s">
        <v>199</v>
      </c>
      <c r="W41" s="2" t="s">
        <v>165</v>
      </c>
      <c r="X41" s="2" t="s">
        <v>165</v>
      </c>
      <c r="Y41" s="2" t="s">
        <v>165</v>
      </c>
      <c r="Z41" s="2" t="s">
        <v>165</v>
      </c>
      <c r="AA41" s="2" t="s">
        <v>165</v>
      </c>
      <c r="AB41" s="2" t="s">
        <v>165</v>
      </c>
      <c r="AC41" s="2" t="s">
        <v>165</v>
      </c>
      <c r="AD41" s="2" t="s">
        <v>165</v>
      </c>
      <c r="AE41" s="2" t="s">
        <v>165</v>
      </c>
      <c r="AF41" s="2" t="s">
        <v>165</v>
      </c>
      <c r="AG41" s="2" t="s">
        <v>165</v>
      </c>
      <c r="AH41" s="2" t="s">
        <v>165</v>
      </c>
      <c r="AI41" s="2" t="s">
        <v>165</v>
      </c>
      <c r="AJ41" s="2" t="s">
        <v>165</v>
      </c>
      <c r="AK41" s="2" t="s">
        <v>165</v>
      </c>
      <c r="AL41" s="2" t="s">
        <v>165</v>
      </c>
      <c r="AM41" s="2" t="s">
        <v>165</v>
      </c>
      <c r="AN41" s="2" t="s">
        <v>165</v>
      </c>
      <c r="AO41" s="2" t="s">
        <v>165</v>
      </c>
      <c r="AP41" s="2" t="s">
        <v>165</v>
      </c>
      <c r="AQ41" s="2" t="s">
        <v>165</v>
      </c>
      <c r="AR41" s="2" t="s">
        <v>165</v>
      </c>
      <c r="AS41" s="2" t="s">
        <v>165</v>
      </c>
      <c r="AT41" s="2" t="s">
        <v>165</v>
      </c>
      <c r="AU41" s="2" t="s">
        <v>165</v>
      </c>
      <c r="AV41" s="2" t="s">
        <v>165</v>
      </c>
      <c r="AW41" s="2" t="s">
        <v>165</v>
      </c>
      <c r="AX41" s="2" t="s">
        <v>165</v>
      </c>
      <c r="AY41" s="2" t="s">
        <v>165</v>
      </c>
      <c r="AZ41" s="2" t="s">
        <v>165</v>
      </c>
      <c r="BA41" s="2" t="s">
        <v>165</v>
      </c>
      <c r="BB41" s="2" t="s">
        <v>165</v>
      </c>
      <c r="BC41" s="2" t="s">
        <v>165</v>
      </c>
      <c r="BD41" s="2" t="s">
        <v>165</v>
      </c>
      <c r="BE41" s="2" t="s">
        <v>165</v>
      </c>
      <c r="BF41" s="2" t="s">
        <v>165</v>
      </c>
      <c r="BG41" s="2" t="s">
        <v>165</v>
      </c>
      <c r="BH41" s="2" t="s">
        <v>165</v>
      </c>
      <c r="BI41" s="2" t="s">
        <v>165</v>
      </c>
      <c r="BJ41" s="2" t="s">
        <v>165</v>
      </c>
      <c r="BK41" s="2" t="s">
        <v>165</v>
      </c>
      <c r="BL41" s="2" t="s">
        <v>165</v>
      </c>
      <c r="BM41" s="2" t="s">
        <v>165</v>
      </c>
      <c r="BN41" s="2" t="s">
        <v>165</v>
      </c>
      <c r="BO41" s="2" t="s">
        <v>165</v>
      </c>
      <c r="BP41" s="2" t="s">
        <v>165</v>
      </c>
      <c r="BQ41" s="2" t="s">
        <v>165</v>
      </c>
      <c r="BR41" s="2" t="s">
        <v>165</v>
      </c>
      <c r="BS41" s="2" t="s">
        <v>165</v>
      </c>
      <c r="BT41" s="2" t="s">
        <v>165</v>
      </c>
      <c r="BU41" s="2" t="s">
        <v>165</v>
      </c>
      <c r="BV41" s="2" t="s">
        <v>165</v>
      </c>
      <c r="BW41" s="2" t="s">
        <v>165</v>
      </c>
      <c r="BX41" s="2" t="s">
        <v>165</v>
      </c>
      <c r="BY41" s="2" t="s">
        <v>165</v>
      </c>
      <c r="BZ41" s="2" t="s">
        <v>165</v>
      </c>
      <c r="CA41" s="2" t="s">
        <v>165</v>
      </c>
      <c r="CB41" s="2" t="s">
        <v>165</v>
      </c>
      <c r="CC41" s="2" t="s">
        <v>165</v>
      </c>
      <c r="CD41" s="2" t="s">
        <v>165</v>
      </c>
      <c r="CE41" s="2" t="s">
        <v>165</v>
      </c>
      <c r="CF41" s="2" t="s">
        <v>165</v>
      </c>
      <c r="CG41" s="2"/>
    </row>
    <row r="42" spans="1:85" ht="72" x14ac:dyDescent="0.3">
      <c r="A42" s="1">
        <v>45055.987858796296</v>
      </c>
      <c r="B42" s="1">
        <v>45055.98946759259</v>
      </c>
      <c r="C42" s="2" t="s">
        <v>85</v>
      </c>
      <c r="D42" s="2" t="s">
        <v>364</v>
      </c>
      <c r="E42">
        <v>8</v>
      </c>
      <c r="F42">
        <v>138</v>
      </c>
      <c r="G42" s="2" t="s">
        <v>185</v>
      </c>
      <c r="H42" s="1">
        <v>45062.989544814816</v>
      </c>
      <c r="I42" s="2" t="s">
        <v>365</v>
      </c>
      <c r="J42" s="2" t="s">
        <v>165</v>
      </c>
      <c r="K42" s="2" t="s">
        <v>165</v>
      </c>
      <c r="L42" s="2" t="s">
        <v>165</v>
      </c>
      <c r="M42" s="2" t="s">
        <v>165</v>
      </c>
      <c r="N42" s="2" t="s">
        <v>165</v>
      </c>
      <c r="O42" s="2" t="s">
        <v>165</v>
      </c>
      <c r="P42" s="2" t="s">
        <v>181</v>
      </c>
      <c r="Q42" s="2" t="s">
        <v>169</v>
      </c>
      <c r="R42" s="2" t="s">
        <v>170</v>
      </c>
      <c r="S42" s="2" t="s">
        <v>205</v>
      </c>
      <c r="T42" s="2" t="s">
        <v>165</v>
      </c>
      <c r="U42" s="2" t="s">
        <v>188</v>
      </c>
      <c r="V42" s="2" t="s">
        <v>193</v>
      </c>
      <c r="W42" s="2" t="s">
        <v>165</v>
      </c>
      <c r="X42" s="2" t="s">
        <v>165</v>
      </c>
      <c r="Y42" s="2" t="s">
        <v>165</v>
      </c>
      <c r="Z42" s="2" t="s">
        <v>165</v>
      </c>
      <c r="AA42" s="2" t="s">
        <v>165</v>
      </c>
      <c r="AB42" s="2" t="s">
        <v>165</v>
      </c>
      <c r="AC42" s="2" t="s">
        <v>165</v>
      </c>
      <c r="AD42" s="2" t="s">
        <v>165</v>
      </c>
      <c r="AE42" s="2" t="s">
        <v>165</v>
      </c>
      <c r="AF42" s="2" t="s">
        <v>165</v>
      </c>
      <c r="AG42" s="2" t="s">
        <v>165</v>
      </c>
      <c r="AH42" s="2" t="s">
        <v>165</v>
      </c>
      <c r="AI42" s="2" t="s">
        <v>165</v>
      </c>
      <c r="AJ42" s="2" t="s">
        <v>165</v>
      </c>
      <c r="AK42" s="2" t="s">
        <v>165</v>
      </c>
      <c r="AL42" s="2" t="s">
        <v>165</v>
      </c>
      <c r="AM42" s="2" t="s">
        <v>165</v>
      </c>
      <c r="AN42" s="2" t="s">
        <v>165</v>
      </c>
      <c r="AO42" s="2" t="s">
        <v>165</v>
      </c>
      <c r="AP42" s="2" t="s">
        <v>165</v>
      </c>
      <c r="AQ42" s="2" t="s">
        <v>165</v>
      </c>
      <c r="AR42" s="2" t="s">
        <v>165</v>
      </c>
      <c r="AS42" s="2" t="s">
        <v>165</v>
      </c>
      <c r="AT42" s="2" t="s">
        <v>165</v>
      </c>
      <c r="AU42" s="2" t="s">
        <v>165</v>
      </c>
      <c r="AV42" s="2" t="s">
        <v>165</v>
      </c>
      <c r="AW42" s="2" t="s">
        <v>165</v>
      </c>
      <c r="AX42" s="2" t="s">
        <v>165</v>
      </c>
      <c r="AY42" s="2" t="s">
        <v>165</v>
      </c>
      <c r="AZ42" s="2" t="s">
        <v>165</v>
      </c>
      <c r="BA42" s="2" t="s">
        <v>165</v>
      </c>
      <c r="BB42" s="2" t="s">
        <v>165</v>
      </c>
      <c r="BC42" s="2" t="s">
        <v>165</v>
      </c>
      <c r="BD42" s="2" t="s">
        <v>165</v>
      </c>
      <c r="BE42" s="2" t="s">
        <v>165</v>
      </c>
      <c r="BF42" s="2" t="s">
        <v>165</v>
      </c>
      <c r="BG42" s="2" t="s">
        <v>165</v>
      </c>
      <c r="BH42" s="2" t="s">
        <v>165</v>
      </c>
      <c r="BI42" s="2" t="s">
        <v>165</v>
      </c>
      <c r="BJ42" s="2" t="s">
        <v>165</v>
      </c>
      <c r="BK42" s="2" t="s">
        <v>165</v>
      </c>
      <c r="BL42" s="2" t="s">
        <v>165</v>
      </c>
      <c r="BM42" s="2" t="s">
        <v>165</v>
      </c>
      <c r="BN42" s="2" t="s">
        <v>165</v>
      </c>
      <c r="BO42" s="2" t="s">
        <v>165</v>
      </c>
      <c r="BP42" s="2" t="s">
        <v>165</v>
      </c>
      <c r="BQ42" s="2" t="s">
        <v>165</v>
      </c>
      <c r="BR42" s="2" t="s">
        <v>165</v>
      </c>
      <c r="BS42" s="2" t="s">
        <v>165</v>
      </c>
      <c r="BT42" s="2" t="s">
        <v>165</v>
      </c>
      <c r="BU42" s="2" t="s">
        <v>165</v>
      </c>
      <c r="BV42" s="2" t="s">
        <v>165</v>
      </c>
      <c r="BW42" s="2" t="s">
        <v>165</v>
      </c>
      <c r="BX42" s="2" t="s">
        <v>165</v>
      </c>
      <c r="BY42" s="2" t="s">
        <v>165</v>
      </c>
      <c r="BZ42" s="2" t="s">
        <v>165</v>
      </c>
      <c r="CA42" s="2" t="s">
        <v>165</v>
      </c>
      <c r="CB42" s="2" t="s">
        <v>165</v>
      </c>
      <c r="CC42" s="2" t="s">
        <v>165</v>
      </c>
      <c r="CD42" s="2" t="s">
        <v>165</v>
      </c>
      <c r="CE42" s="2" t="s">
        <v>165</v>
      </c>
      <c r="CF42" s="2" t="s">
        <v>165</v>
      </c>
      <c r="CG42" s="2"/>
    </row>
    <row r="43" spans="1:85" ht="72" x14ac:dyDescent="0.3">
      <c r="A43" s="1">
        <v>45056.888981481483</v>
      </c>
      <c r="B43" s="1">
        <v>45056.889652777776</v>
      </c>
      <c r="C43" s="2" t="s">
        <v>85</v>
      </c>
      <c r="D43" s="2" t="s">
        <v>366</v>
      </c>
      <c r="E43">
        <v>8</v>
      </c>
      <c r="F43">
        <v>57</v>
      </c>
      <c r="G43" s="2" t="s">
        <v>185</v>
      </c>
      <c r="H43" s="1">
        <v>45063.889677395833</v>
      </c>
      <c r="I43" s="2" t="s">
        <v>367</v>
      </c>
      <c r="J43" s="2" t="s">
        <v>165</v>
      </c>
      <c r="K43" s="2" t="s">
        <v>165</v>
      </c>
      <c r="L43" s="2" t="s">
        <v>165</v>
      </c>
      <c r="M43" s="2" t="s">
        <v>165</v>
      </c>
      <c r="N43" s="2" t="s">
        <v>165</v>
      </c>
      <c r="O43" s="2" t="s">
        <v>165</v>
      </c>
      <c r="P43" s="2" t="s">
        <v>181</v>
      </c>
      <c r="Q43" s="2" t="s">
        <v>169</v>
      </c>
      <c r="R43" s="2" t="s">
        <v>170</v>
      </c>
      <c r="S43" s="2" t="s">
        <v>205</v>
      </c>
      <c r="T43" s="2" t="s">
        <v>165</v>
      </c>
      <c r="U43" s="2" t="s">
        <v>172</v>
      </c>
      <c r="V43" s="2" t="s">
        <v>193</v>
      </c>
      <c r="W43" s="2" t="s">
        <v>165</v>
      </c>
      <c r="X43" s="2" t="s">
        <v>165</v>
      </c>
      <c r="Y43" s="2" t="s">
        <v>165</v>
      </c>
      <c r="Z43" s="2" t="s">
        <v>165</v>
      </c>
      <c r="AA43" s="2" t="s">
        <v>165</v>
      </c>
      <c r="AB43" s="2" t="s">
        <v>165</v>
      </c>
      <c r="AC43" s="2" t="s">
        <v>165</v>
      </c>
      <c r="AD43" s="2" t="s">
        <v>165</v>
      </c>
      <c r="AE43" s="2" t="s">
        <v>165</v>
      </c>
      <c r="AF43" s="2" t="s">
        <v>165</v>
      </c>
      <c r="AG43" s="2" t="s">
        <v>165</v>
      </c>
      <c r="AH43" s="2" t="s">
        <v>165</v>
      </c>
      <c r="AI43" s="2" t="s">
        <v>165</v>
      </c>
      <c r="AJ43" s="2" t="s">
        <v>165</v>
      </c>
      <c r="AK43" s="2" t="s">
        <v>165</v>
      </c>
      <c r="AL43" s="2" t="s">
        <v>165</v>
      </c>
      <c r="AM43" s="2" t="s">
        <v>165</v>
      </c>
      <c r="AN43" s="2" t="s">
        <v>165</v>
      </c>
      <c r="AO43" s="2" t="s">
        <v>165</v>
      </c>
      <c r="AP43" s="2" t="s">
        <v>165</v>
      </c>
      <c r="AQ43" s="2" t="s">
        <v>165</v>
      </c>
      <c r="AR43" s="2" t="s">
        <v>165</v>
      </c>
      <c r="AS43" s="2" t="s">
        <v>165</v>
      </c>
      <c r="AT43" s="2" t="s">
        <v>165</v>
      </c>
      <c r="AU43" s="2" t="s">
        <v>165</v>
      </c>
      <c r="AV43" s="2" t="s">
        <v>165</v>
      </c>
      <c r="AW43" s="2" t="s">
        <v>165</v>
      </c>
      <c r="AX43" s="2" t="s">
        <v>165</v>
      </c>
      <c r="AY43" s="2" t="s">
        <v>165</v>
      </c>
      <c r="AZ43" s="2" t="s">
        <v>165</v>
      </c>
      <c r="BA43" s="2" t="s">
        <v>165</v>
      </c>
      <c r="BB43" s="2" t="s">
        <v>165</v>
      </c>
      <c r="BC43" s="2" t="s">
        <v>165</v>
      </c>
      <c r="BD43" s="2" t="s">
        <v>165</v>
      </c>
      <c r="BE43" s="2" t="s">
        <v>165</v>
      </c>
      <c r="BF43" s="2" t="s">
        <v>165</v>
      </c>
      <c r="BG43" s="2" t="s">
        <v>165</v>
      </c>
      <c r="BH43" s="2" t="s">
        <v>165</v>
      </c>
      <c r="BI43" s="2" t="s">
        <v>165</v>
      </c>
      <c r="BJ43" s="2" t="s">
        <v>165</v>
      </c>
      <c r="BK43" s="2" t="s">
        <v>165</v>
      </c>
      <c r="BL43" s="2" t="s">
        <v>165</v>
      </c>
      <c r="BM43" s="2" t="s">
        <v>165</v>
      </c>
      <c r="BN43" s="2" t="s">
        <v>165</v>
      </c>
      <c r="BO43" s="2" t="s">
        <v>165</v>
      </c>
      <c r="BP43" s="2" t="s">
        <v>165</v>
      </c>
      <c r="BQ43" s="2" t="s">
        <v>165</v>
      </c>
      <c r="BR43" s="2" t="s">
        <v>165</v>
      </c>
      <c r="BS43" s="2" t="s">
        <v>165</v>
      </c>
      <c r="BT43" s="2" t="s">
        <v>165</v>
      </c>
      <c r="BU43" s="2" t="s">
        <v>165</v>
      </c>
      <c r="BV43" s="2" t="s">
        <v>165</v>
      </c>
      <c r="BW43" s="2" t="s">
        <v>165</v>
      </c>
      <c r="BX43" s="2" t="s">
        <v>165</v>
      </c>
      <c r="BY43" s="2" t="s">
        <v>165</v>
      </c>
      <c r="BZ43" s="2" t="s">
        <v>165</v>
      </c>
      <c r="CA43" s="2" t="s">
        <v>165</v>
      </c>
      <c r="CB43" s="2" t="s">
        <v>165</v>
      </c>
      <c r="CC43" s="2" t="s">
        <v>165</v>
      </c>
      <c r="CD43" s="2" t="s">
        <v>165</v>
      </c>
      <c r="CE43" s="2" t="s">
        <v>165</v>
      </c>
      <c r="CF43" s="2" t="s">
        <v>165</v>
      </c>
      <c r="CG43" s="2"/>
    </row>
    <row r="44" spans="1:85" ht="86.4" x14ac:dyDescent="0.3">
      <c r="A44" s="1">
        <v>45056.993692129632</v>
      </c>
      <c r="B44" s="1">
        <v>45056.994097222225</v>
      </c>
      <c r="C44" s="2" t="s">
        <v>85</v>
      </c>
      <c r="D44" s="2" t="s">
        <v>368</v>
      </c>
      <c r="E44">
        <v>8</v>
      </c>
      <c r="F44">
        <v>34</v>
      </c>
      <c r="G44" s="2" t="s">
        <v>185</v>
      </c>
      <c r="H44" s="1">
        <v>45063.994127997685</v>
      </c>
      <c r="I44" s="2" t="s">
        <v>369</v>
      </c>
      <c r="J44" s="2" t="s">
        <v>165</v>
      </c>
      <c r="K44" s="2" t="s">
        <v>165</v>
      </c>
      <c r="L44" s="2" t="s">
        <v>165</v>
      </c>
      <c r="M44" s="2" t="s">
        <v>165</v>
      </c>
      <c r="N44" s="2" t="s">
        <v>165</v>
      </c>
      <c r="O44" s="2" t="s">
        <v>165</v>
      </c>
      <c r="P44" s="2" t="s">
        <v>181</v>
      </c>
      <c r="Q44" s="2" t="s">
        <v>169</v>
      </c>
      <c r="R44" s="2" t="s">
        <v>170</v>
      </c>
      <c r="S44" s="2" t="s">
        <v>171</v>
      </c>
      <c r="T44" s="2" t="s">
        <v>165</v>
      </c>
      <c r="U44" s="2" t="s">
        <v>235</v>
      </c>
      <c r="V44" s="2" t="s">
        <v>183</v>
      </c>
      <c r="W44" s="2" t="s">
        <v>165</v>
      </c>
      <c r="X44" s="2" t="s">
        <v>165</v>
      </c>
      <c r="Y44" s="2" t="s">
        <v>165</v>
      </c>
      <c r="Z44" s="2" t="s">
        <v>165</v>
      </c>
      <c r="AA44" s="2" t="s">
        <v>165</v>
      </c>
      <c r="AB44" s="2" t="s">
        <v>165</v>
      </c>
      <c r="AC44" s="2" t="s">
        <v>165</v>
      </c>
      <c r="AD44" s="2" t="s">
        <v>165</v>
      </c>
      <c r="AE44" s="2" t="s">
        <v>165</v>
      </c>
      <c r="AF44" s="2" t="s">
        <v>165</v>
      </c>
      <c r="AG44" s="2" t="s">
        <v>165</v>
      </c>
      <c r="AH44" s="2" t="s">
        <v>165</v>
      </c>
      <c r="AI44" s="2" t="s">
        <v>165</v>
      </c>
      <c r="AJ44" s="2" t="s">
        <v>165</v>
      </c>
      <c r="AK44" s="2" t="s">
        <v>165</v>
      </c>
      <c r="AL44" s="2" t="s">
        <v>165</v>
      </c>
      <c r="AM44" s="2" t="s">
        <v>165</v>
      </c>
      <c r="AN44" s="2" t="s">
        <v>165</v>
      </c>
      <c r="AO44" s="2" t="s">
        <v>165</v>
      </c>
      <c r="AP44" s="2" t="s">
        <v>165</v>
      </c>
      <c r="AQ44" s="2" t="s">
        <v>165</v>
      </c>
      <c r="AR44" s="2" t="s">
        <v>165</v>
      </c>
      <c r="AS44" s="2" t="s">
        <v>165</v>
      </c>
      <c r="AT44" s="2" t="s">
        <v>165</v>
      </c>
      <c r="AU44" s="2" t="s">
        <v>165</v>
      </c>
      <c r="AV44" s="2" t="s">
        <v>165</v>
      </c>
      <c r="AW44" s="2" t="s">
        <v>165</v>
      </c>
      <c r="AX44" s="2" t="s">
        <v>165</v>
      </c>
      <c r="AY44" s="2" t="s">
        <v>165</v>
      </c>
      <c r="AZ44" s="2" t="s">
        <v>165</v>
      </c>
      <c r="BA44" s="2" t="s">
        <v>165</v>
      </c>
      <c r="BB44" s="2" t="s">
        <v>165</v>
      </c>
      <c r="BC44" s="2" t="s">
        <v>165</v>
      </c>
      <c r="BD44" s="2" t="s">
        <v>165</v>
      </c>
      <c r="BE44" s="2" t="s">
        <v>165</v>
      </c>
      <c r="BF44" s="2" t="s">
        <v>165</v>
      </c>
      <c r="BG44" s="2" t="s">
        <v>165</v>
      </c>
      <c r="BH44" s="2" t="s">
        <v>165</v>
      </c>
      <c r="BI44" s="2" t="s">
        <v>165</v>
      </c>
      <c r="BJ44" s="2" t="s">
        <v>165</v>
      </c>
      <c r="BK44" s="2" t="s">
        <v>165</v>
      </c>
      <c r="BL44" s="2" t="s">
        <v>165</v>
      </c>
      <c r="BM44" s="2" t="s">
        <v>165</v>
      </c>
      <c r="BN44" s="2" t="s">
        <v>165</v>
      </c>
      <c r="BO44" s="2" t="s">
        <v>165</v>
      </c>
      <c r="BP44" s="2" t="s">
        <v>165</v>
      </c>
      <c r="BQ44" s="2" t="s">
        <v>165</v>
      </c>
      <c r="BR44" s="2" t="s">
        <v>165</v>
      </c>
      <c r="BS44" s="2" t="s">
        <v>165</v>
      </c>
      <c r="BT44" s="2" t="s">
        <v>165</v>
      </c>
      <c r="BU44" s="2" t="s">
        <v>165</v>
      </c>
      <c r="BV44" s="2" t="s">
        <v>165</v>
      </c>
      <c r="BW44" s="2" t="s">
        <v>165</v>
      </c>
      <c r="BX44" s="2" t="s">
        <v>165</v>
      </c>
      <c r="BY44" s="2" t="s">
        <v>165</v>
      </c>
      <c r="BZ44" s="2" t="s">
        <v>165</v>
      </c>
      <c r="CA44" s="2" t="s">
        <v>165</v>
      </c>
      <c r="CB44" s="2" t="s">
        <v>165</v>
      </c>
      <c r="CC44" s="2" t="s">
        <v>165</v>
      </c>
      <c r="CD44" s="2" t="s">
        <v>165</v>
      </c>
      <c r="CE44" s="2" t="s">
        <v>165</v>
      </c>
      <c r="CF44" s="2" t="s">
        <v>165</v>
      </c>
      <c r="CG44" s="2"/>
    </row>
    <row r="45" spans="1:85" ht="86.4" x14ac:dyDescent="0.3">
      <c r="A45" s="1">
        <v>45057.013784722221</v>
      </c>
      <c r="B45" s="1">
        <v>45057.019259259258</v>
      </c>
      <c r="C45" s="2" t="s">
        <v>85</v>
      </c>
      <c r="D45" s="2" t="s">
        <v>370</v>
      </c>
      <c r="E45">
        <v>51</v>
      </c>
      <c r="F45">
        <v>473</v>
      </c>
      <c r="G45" s="2" t="s">
        <v>185</v>
      </c>
      <c r="H45" s="1">
        <v>45064.019279479166</v>
      </c>
      <c r="I45" s="2" t="s">
        <v>371</v>
      </c>
      <c r="J45" s="2" t="s">
        <v>165</v>
      </c>
      <c r="K45" s="2" t="s">
        <v>165</v>
      </c>
      <c r="L45" s="2" t="s">
        <v>165</v>
      </c>
      <c r="M45" s="2" t="s">
        <v>165</v>
      </c>
      <c r="N45" s="2" t="s">
        <v>165</v>
      </c>
      <c r="O45" s="2" t="s">
        <v>165</v>
      </c>
      <c r="P45" s="2" t="s">
        <v>181</v>
      </c>
      <c r="Q45" s="2" t="s">
        <v>169</v>
      </c>
      <c r="R45" s="2" t="s">
        <v>170</v>
      </c>
      <c r="S45" s="2" t="s">
        <v>205</v>
      </c>
      <c r="T45" s="2" t="s">
        <v>165</v>
      </c>
      <c r="U45" s="2" t="s">
        <v>223</v>
      </c>
      <c r="V45" s="2" t="s">
        <v>183</v>
      </c>
      <c r="W45" s="2" t="s">
        <v>165</v>
      </c>
      <c r="X45" s="2" t="s">
        <v>174</v>
      </c>
      <c r="Y45" s="2" t="s">
        <v>174</v>
      </c>
      <c r="Z45" s="2" t="s">
        <v>175</v>
      </c>
      <c r="AA45" s="2" t="s">
        <v>175</v>
      </c>
      <c r="AB45" s="2" t="s">
        <v>175</v>
      </c>
      <c r="AC45" s="2" t="s">
        <v>174</v>
      </c>
      <c r="AD45" s="2" t="s">
        <v>175</v>
      </c>
      <c r="AE45" s="2" t="s">
        <v>174</v>
      </c>
      <c r="AF45" s="2" t="s">
        <v>175</v>
      </c>
      <c r="AG45" s="2" t="s">
        <v>175</v>
      </c>
      <c r="AH45" s="2" t="s">
        <v>174</v>
      </c>
      <c r="AI45" s="2" t="s">
        <v>165</v>
      </c>
      <c r="AJ45" s="2" t="s">
        <v>165</v>
      </c>
      <c r="AK45" s="2" t="s">
        <v>174</v>
      </c>
      <c r="AL45" s="2" t="s">
        <v>174</v>
      </c>
      <c r="AM45" s="2" t="s">
        <v>174</v>
      </c>
      <c r="AN45" s="2" t="s">
        <v>174</v>
      </c>
      <c r="AO45" s="2" t="s">
        <v>174</v>
      </c>
      <c r="AP45" s="2" t="s">
        <v>174</v>
      </c>
      <c r="AQ45" s="2" t="s">
        <v>175</v>
      </c>
      <c r="AR45" s="2" t="s">
        <v>174</v>
      </c>
      <c r="AS45" s="2" t="s">
        <v>175</v>
      </c>
      <c r="AT45" s="2" t="s">
        <v>175</v>
      </c>
      <c r="AU45" s="2" t="s">
        <v>175</v>
      </c>
      <c r="AV45" s="2" t="s">
        <v>174</v>
      </c>
      <c r="AW45" s="2" t="s">
        <v>165</v>
      </c>
      <c r="AX45" s="2" t="s">
        <v>165</v>
      </c>
      <c r="AY45" s="2" t="s">
        <v>165</v>
      </c>
      <c r="AZ45" s="2" t="s">
        <v>165</v>
      </c>
      <c r="BA45" s="2" t="s">
        <v>165</v>
      </c>
      <c r="BB45" s="2" t="s">
        <v>165</v>
      </c>
      <c r="BC45" s="2" t="s">
        <v>165</v>
      </c>
      <c r="BD45" s="2" t="s">
        <v>165</v>
      </c>
      <c r="BE45" s="2" t="s">
        <v>165</v>
      </c>
      <c r="BF45" s="2" t="s">
        <v>165</v>
      </c>
      <c r="BG45" s="2" t="s">
        <v>165</v>
      </c>
      <c r="BH45" s="2" t="s">
        <v>165</v>
      </c>
      <c r="BI45" s="2" t="s">
        <v>165</v>
      </c>
      <c r="BJ45" s="2" t="s">
        <v>165</v>
      </c>
      <c r="BK45" s="2" t="s">
        <v>165</v>
      </c>
      <c r="BL45" s="2" t="s">
        <v>165</v>
      </c>
      <c r="BM45" s="2" t="s">
        <v>165</v>
      </c>
      <c r="BN45" s="2" t="s">
        <v>165</v>
      </c>
      <c r="BO45" s="2" t="s">
        <v>165</v>
      </c>
      <c r="BP45" s="2" t="s">
        <v>165</v>
      </c>
      <c r="BQ45" s="2" t="s">
        <v>165</v>
      </c>
      <c r="BR45" s="2" t="s">
        <v>165</v>
      </c>
      <c r="BS45" s="2" t="s">
        <v>165</v>
      </c>
      <c r="BT45" s="2" t="s">
        <v>165</v>
      </c>
      <c r="BU45" s="2" t="s">
        <v>165</v>
      </c>
      <c r="BV45" s="2" t="s">
        <v>165</v>
      </c>
      <c r="BW45" s="2" t="s">
        <v>165</v>
      </c>
      <c r="BX45" s="2" t="s">
        <v>165</v>
      </c>
      <c r="BY45" s="2" t="s">
        <v>165</v>
      </c>
      <c r="BZ45" s="2" t="s">
        <v>165</v>
      </c>
      <c r="CA45" s="2" t="s">
        <v>165</v>
      </c>
      <c r="CB45" s="2" t="s">
        <v>165</v>
      </c>
      <c r="CC45" s="2" t="s">
        <v>165</v>
      </c>
      <c r="CD45" s="2" t="s">
        <v>165</v>
      </c>
      <c r="CE45" s="2" t="s">
        <v>165</v>
      </c>
      <c r="CF45" s="2" t="s">
        <v>165</v>
      </c>
      <c r="CG45" s="2"/>
    </row>
    <row r="46" spans="1:85" ht="86.4" x14ac:dyDescent="0.3">
      <c r="A46" s="1">
        <v>45057.774398148147</v>
      </c>
      <c r="B46" s="1">
        <v>45057.775208333333</v>
      </c>
      <c r="C46" s="2" t="s">
        <v>85</v>
      </c>
      <c r="D46" s="2" t="s">
        <v>372</v>
      </c>
      <c r="E46">
        <v>8</v>
      </c>
      <c r="F46">
        <v>69</v>
      </c>
      <c r="G46" s="2" t="s">
        <v>185</v>
      </c>
      <c r="H46" s="1">
        <v>45064.7752228588</v>
      </c>
      <c r="I46" s="2" t="s">
        <v>373</v>
      </c>
      <c r="J46" s="2" t="s">
        <v>165</v>
      </c>
      <c r="K46" s="2" t="s">
        <v>165</v>
      </c>
      <c r="L46" s="2" t="s">
        <v>165</v>
      </c>
      <c r="M46" s="2" t="s">
        <v>165</v>
      </c>
      <c r="N46" s="2" t="s">
        <v>165</v>
      </c>
      <c r="O46" s="2" t="s">
        <v>165</v>
      </c>
      <c r="P46" s="2" t="s">
        <v>181</v>
      </c>
      <c r="Q46" s="2" t="s">
        <v>169</v>
      </c>
      <c r="R46" s="2" t="s">
        <v>170</v>
      </c>
      <c r="S46" s="2" t="s">
        <v>171</v>
      </c>
      <c r="T46" s="2" t="s">
        <v>165</v>
      </c>
      <c r="U46" s="2" t="s">
        <v>223</v>
      </c>
      <c r="V46" s="2" t="s">
        <v>183</v>
      </c>
      <c r="W46" s="2" t="s">
        <v>165</v>
      </c>
      <c r="X46" s="2" t="s">
        <v>165</v>
      </c>
      <c r="Y46" s="2" t="s">
        <v>165</v>
      </c>
      <c r="Z46" s="2" t="s">
        <v>165</v>
      </c>
      <c r="AA46" s="2" t="s">
        <v>165</v>
      </c>
      <c r="AB46" s="2" t="s">
        <v>165</v>
      </c>
      <c r="AC46" s="2" t="s">
        <v>165</v>
      </c>
      <c r="AD46" s="2" t="s">
        <v>165</v>
      </c>
      <c r="AE46" s="2" t="s">
        <v>165</v>
      </c>
      <c r="AF46" s="2" t="s">
        <v>165</v>
      </c>
      <c r="AG46" s="2" t="s">
        <v>165</v>
      </c>
      <c r="AH46" s="2" t="s">
        <v>165</v>
      </c>
      <c r="AI46" s="2" t="s">
        <v>165</v>
      </c>
      <c r="AJ46" s="2" t="s">
        <v>165</v>
      </c>
      <c r="AK46" s="2" t="s">
        <v>165</v>
      </c>
      <c r="AL46" s="2" t="s">
        <v>165</v>
      </c>
      <c r="AM46" s="2" t="s">
        <v>165</v>
      </c>
      <c r="AN46" s="2" t="s">
        <v>165</v>
      </c>
      <c r="AO46" s="2" t="s">
        <v>165</v>
      </c>
      <c r="AP46" s="2" t="s">
        <v>165</v>
      </c>
      <c r="AQ46" s="2" t="s">
        <v>165</v>
      </c>
      <c r="AR46" s="2" t="s">
        <v>165</v>
      </c>
      <c r="AS46" s="2" t="s">
        <v>165</v>
      </c>
      <c r="AT46" s="2" t="s">
        <v>165</v>
      </c>
      <c r="AU46" s="2" t="s">
        <v>165</v>
      </c>
      <c r="AV46" s="2" t="s">
        <v>165</v>
      </c>
      <c r="AW46" s="2" t="s">
        <v>165</v>
      </c>
      <c r="AX46" s="2" t="s">
        <v>165</v>
      </c>
      <c r="AY46" s="2" t="s">
        <v>165</v>
      </c>
      <c r="AZ46" s="2" t="s">
        <v>165</v>
      </c>
      <c r="BA46" s="2" t="s">
        <v>165</v>
      </c>
      <c r="BB46" s="2" t="s">
        <v>165</v>
      </c>
      <c r="BC46" s="2" t="s">
        <v>165</v>
      </c>
      <c r="BD46" s="2" t="s">
        <v>165</v>
      </c>
      <c r="BE46" s="2" t="s">
        <v>165</v>
      </c>
      <c r="BF46" s="2" t="s">
        <v>165</v>
      </c>
      <c r="BG46" s="2" t="s">
        <v>165</v>
      </c>
      <c r="BH46" s="2" t="s">
        <v>165</v>
      </c>
      <c r="BI46" s="2" t="s">
        <v>165</v>
      </c>
      <c r="BJ46" s="2" t="s">
        <v>165</v>
      </c>
      <c r="BK46" s="2" t="s">
        <v>165</v>
      </c>
      <c r="BL46" s="2" t="s">
        <v>165</v>
      </c>
      <c r="BM46" s="2" t="s">
        <v>165</v>
      </c>
      <c r="BN46" s="2" t="s">
        <v>165</v>
      </c>
      <c r="BO46" s="2" t="s">
        <v>165</v>
      </c>
      <c r="BP46" s="2" t="s">
        <v>165</v>
      </c>
      <c r="BQ46" s="2" t="s">
        <v>165</v>
      </c>
      <c r="BR46" s="2" t="s">
        <v>165</v>
      </c>
      <c r="BS46" s="2" t="s">
        <v>165</v>
      </c>
      <c r="BT46" s="2" t="s">
        <v>165</v>
      </c>
      <c r="BU46" s="2" t="s">
        <v>165</v>
      </c>
      <c r="BV46" s="2" t="s">
        <v>165</v>
      </c>
      <c r="BW46" s="2" t="s">
        <v>165</v>
      </c>
      <c r="BX46" s="2" t="s">
        <v>165</v>
      </c>
      <c r="BY46" s="2" t="s">
        <v>165</v>
      </c>
      <c r="BZ46" s="2" t="s">
        <v>165</v>
      </c>
      <c r="CA46" s="2" t="s">
        <v>165</v>
      </c>
      <c r="CB46" s="2" t="s">
        <v>165</v>
      </c>
      <c r="CC46" s="2" t="s">
        <v>165</v>
      </c>
      <c r="CD46" s="2" t="s">
        <v>165</v>
      </c>
      <c r="CE46" s="2" t="s">
        <v>165</v>
      </c>
      <c r="CF46" s="2" t="s">
        <v>165</v>
      </c>
      <c r="CG46" s="2"/>
    </row>
    <row r="47" spans="1:85" ht="86.4" x14ac:dyDescent="0.3">
      <c r="A47" s="1">
        <v>45065.887916666667</v>
      </c>
      <c r="B47" s="1">
        <v>45065.892048611109</v>
      </c>
      <c r="C47" s="2" t="s">
        <v>85</v>
      </c>
      <c r="D47" s="2" t="s">
        <v>378</v>
      </c>
      <c r="E47">
        <v>100</v>
      </c>
      <c r="F47">
        <v>356</v>
      </c>
      <c r="G47" s="2" t="s">
        <v>166</v>
      </c>
      <c r="H47" s="1">
        <v>45065.892060949074</v>
      </c>
      <c r="I47" s="2" t="s">
        <v>379</v>
      </c>
      <c r="J47" s="2" t="s">
        <v>165</v>
      </c>
      <c r="K47" s="2" t="s">
        <v>165</v>
      </c>
      <c r="L47" s="2" t="s">
        <v>165</v>
      </c>
      <c r="M47" s="2" t="s">
        <v>165</v>
      </c>
      <c r="N47">
        <v>48.697299999999998</v>
      </c>
      <c r="O47">
        <v>8.1296999999999997</v>
      </c>
      <c r="P47" s="2" t="s">
        <v>181</v>
      </c>
      <c r="Q47" s="2" t="s">
        <v>169</v>
      </c>
      <c r="R47" s="2" t="s">
        <v>170</v>
      </c>
      <c r="S47" s="2" t="s">
        <v>171</v>
      </c>
      <c r="T47" s="2" t="s">
        <v>165</v>
      </c>
      <c r="U47" s="2" t="s">
        <v>235</v>
      </c>
      <c r="V47" s="2" t="s">
        <v>183</v>
      </c>
      <c r="W47" s="2" t="s">
        <v>165</v>
      </c>
      <c r="X47" s="2" t="s">
        <v>174</v>
      </c>
      <c r="Y47" s="2" t="s">
        <v>174</v>
      </c>
      <c r="Z47" s="2" t="s">
        <v>174</v>
      </c>
      <c r="AA47" s="2" t="s">
        <v>174</v>
      </c>
      <c r="AB47" s="2" t="s">
        <v>174</v>
      </c>
      <c r="AC47" s="2" t="s">
        <v>174</v>
      </c>
      <c r="AD47" s="2" t="s">
        <v>174</v>
      </c>
      <c r="AE47" s="2" t="s">
        <v>174</v>
      </c>
      <c r="AF47" s="2" t="s">
        <v>174</v>
      </c>
      <c r="AG47" s="2" t="s">
        <v>174</v>
      </c>
      <c r="AH47" s="2" t="s">
        <v>174</v>
      </c>
      <c r="AI47" s="2" t="s">
        <v>165</v>
      </c>
      <c r="AJ47" s="2" t="s">
        <v>165</v>
      </c>
      <c r="AK47" s="2" t="s">
        <v>210</v>
      </c>
      <c r="AL47" s="2" t="s">
        <v>174</v>
      </c>
      <c r="AM47" s="2" t="s">
        <v>177</v>
      </c>
      <c r="AN47" s="2" t="s">
        <v>174</v>
      </c>
      <c r="AO47" s="2" t="s">
        <v>174</v>
      </c>
      <c r="AP47" s="2" t="s">
        <v>174</v>
      </c>
      <c r="AQ47" s="2" t="s">
        <v>174</v>
      </c>
      <c r="AR47" s="2" t="s">
        <v>174</v>
      </c>
      <c r="AS47" s="2" t="s">
        <v>177</v>
      </c>
      <c r="AT47" s="2" t="s">
        <v>177</v>
      </c>
      <c r="AU47" s="2" t="s">
        <v>174</v>
      </c>
      <c r="AV47" s="2" t="s">
        <v>174</v>
      </c>
      <c r="AW47" s="2" t="s">
        <v>165</v>
      </c>
      <c r="AX47" s="2" t="s">
        <v>165</v>
      </c>
      <c r="AY47" s="2" t="s">
        <v>174</v>
      </c>
      <c r="AZ47" s="2" t="s">
        <v>174</v>
      </c>
      <c r="BA47" s="2" t="s">
        <v>174</v>
      </c>
      <c r="BB47" s="2" t="s">
        <v>174</v>
      </c>
      <c r="BC47" s="2" t="s">
        <v>174</v>
      </c>
      <c r="BD47" s="2" t="s">
        <v>174</v>
      </c>
      <c r="BE47" s="2" t="s">
        <v>202</v>
      </c>
      <c r="BF47" s="2" t="s">
        <v>174</v>
      </c>
      <c r="BG47" s="2" t="s">
        <v>174</v>
      </c>
      <c r="BH47" s="2" t="s">
        <v>174</v>
      </c>
      <c r="BI47" s="2" t="s">
        <v>165</v>
      </c>
      <c r="BJ47" s="2" t="s">
        <v>165</v>
      </c>
      <c r="BK47" s="2" t="s">
        <v>174</v>
      </c>
      <c r="BL47" s="2" t="s">
        <v>174</v>
      </c>
      <c r="BM47" s="2" t="s">
        <v>174</v>
      </c>
      <c r="BN47" s="2" t="s">
        <v>174</v>
      </c>
      <c r="BO47" s="2" t="s">
        <v>177</v>
      </c>
      <c r="BP47" s="2" t="s">
        <v>174</v>
      </c>
      <c r="BQ47" s="2" t="s">
        <v>174</v>
      </c>
      <c r="BR47" s="2" t="s">
        <v>174</v>
      </c>
      <c r="BS47" s="2" t="s">
        <v>174</v>
      </c>
      <c r="BT47" s="2" t="s">
        <v>174</v>
      </c>
      <c r="BU47" s="2" t="s">
        <v>174</v>
      </c>
      <c r="BV47" s="2" t="s">
        <v>174</v>
      </c>
      <c r="BW47" s="2" t="s">
        <v>174</v>
      </c>
      <c r="BX47" s="2" t="s">
        <v>176</v>
      </c>
      <c r="BY47" s="2" t="s">
        <v>177</v>
      </c>
      <c r="BZ47" s="2" t="s">
        <v>165</v>
      </c>
      <c r="CA47" s="2" t="s">
        <v>165</v>
      </c>
      <c r="CB47">
        <v>1</v>
      </c>
      <c r="CC47">
        <v>2</v>
      </c>
      <c r="CD47">
        <v>3</v>
      </c>
      <c r="CE47">
        <v>4</v>
      </c>
      <c r="CF47" s="2" t="s">
        <v>165</v>
      </c>
      <c r="CG47" s="2"/>
    </row>
    <row r="48" spans="1:85" ht="409.6" x14ac:dyDescent="0.3">
      <c r="A48" s="1">
        <v>45058.897638888891</v>
      </c>
      <c r="B48" s="1">
        <v>45058.904988425929</v>
      </c>
      <c r="C48" s="2" t="s">
        <v>85</v>
      </c>
      <c r="D48" s="2" t="s">
        <v>380</v>
      </c>
      <c r="E48">
        <v>48</v>
      </c>
      <c r="F48">
        <v>635</v>
      </c>
      <c r="G48" s="2" t="s">
        <v>185</v>
      </c>
      <c r="H48" s="1">
        <v>45065.905395925925</v>
      </c>
      <c r="I48" s="2" t="s">
        <v>381</v>
      </c>
      <c r="J48" s="2" t="s">
        <v>165</v>
      </c>
      <c r="K48" s="2" t="s">
        <v>165</v>
      </c>
      <c r="L48" s="2" t="s">
        <v>165</v>
      </c>
      <c r="M48" s="2" t="s">
        <v>165</v>
      </c>
      <c r="N48" s="2" t="s">
        <v>165</v>
      </c>
      <c r="O48" s="2" t="s">
        <v>165</v>
      </c>
      <c r="P48" s="2" t="s">
        <v>181</v>
      </c>
      <c r="Q48" s="2" t="s">
        <v>169</v>
      </c>
      <c r="R48" s="2" t="s">
        <v>170</v>
      </c>
      <c r="S48" s="2" t="s">
        <v>205</v>
      </c>
      <c r="T48" s="2" t="s">
        <v>165</v>
      </c>
      <c r="U48" s="2" t="s">
        <v>223</v>
      </c>
      <c r="V48" s="2" t="s">
        <v>199</v>
      </c>
      <c r="W48" s="2" t="s">
        <v>382</v>
      </c>
      <c r="X48" s="2" t="s">
        <v>174</v>
      </c>
      <c r="Y48" s="2" t="s">
        <v>174</v>
      </c>
      <c r="Z48" s="2" t="s">
        <v>174</v>
      </c>
      <c r="AA48" s="2" t="s">
        <v>174</v>
      </c>
      <c r="AB48" s="2" t="s">
        <v>174</v>
      </c>
      <c r="AC48" s="2" t="s">
        <v>174</v>
      </c>
      <c r="AD48" s="2" t="s">
        <v>174</v>
      </c>
      <c r="AE48" s="2" t="s">
        <v>174</v>
      </c>
      <c r="AF48" s="2" t="s">
        <v>174</v>
      </c>
      <c r="AG48" s="2" t="s">
        <v>174</v>
      </c>
      <c r="AH48" s="2" t="s">
        <v>174</v>
      </c>
      <c r="AI48" s="2" t="s">
        <v>383</v>
      </c>
      <c r="AJ48" s="2" t="s">
        <v>384</v>
      </c>
      <c r="AK48" s="2" t="s">
        <v>165</v>
      </c>
      <c r="AL48" s="2" t="s">
        <v>165</v>
      </c>
      <c r="AM48" s="2" t="s">
        <v>165</v>
      </c>
      <c r="AN48" s="2" t="s">
        <v>165</v>
      </c>
      <c r="AO48" s="2" t="s">
        <v>165</v>
      </c>
      <c r="AP48" s="2" t="s">
        <v>165</v>
      </c>
      <c r="AQ48" s="2" t="s">
        <v>165</v>
      </c>
      <c r="AR48" s="2" t="s">
        <v>165</v>
      </c>
      <c r="AS48" s="2" t="s">
        <v>165</v>
      </c>
      <c r="AT48" s="2" t="s">
        <v>165</v>
      </c>
      <c r="AU48" s="2" t="s">
        <v>165</v>
      </c>
      <c r="AV48" s="2" t="s">
        <v>165</v>
      </c>
      <c r="AW48" s="2" t="s">
        <v>165</v>
      </c>
      <c r="AX48" s="2" t="s">
        <v>165</v>
      </c>
      <c r="AY48" s="2" t="s">
        <v>177</v>
      </c>
      <c r="AZ48" s="2" t="s">
        <v>176</v>
      </c>
      <c r="BA48" s="2" t="s">
        <v>176</v>
      </c>
      <c r="BB48" s="2" t="s">
        <v>174</v>
      </c>
      <c r="BC48" s="2" t="s">
        <v>177</v>
      </c>
      <c r="BD48" s="2" t="s">
        <v>176</v>
      </c>
      <c r="BE48" s="2" t="s">
        <v>210</v>
      </c>
      <c r="BF48" s="2" t="s">
        <v>177</v>
      </c>
      <c r="BG48" s="2" t="s">
        <v>177</v>
      </c>
      <c r="BH48" s="2" t="s">
        <v>175</v>
      </c>
      <c r="BI48" s="2" t="s">
        <v>165</v>
      </c>
      <c r="BJ48" s="2" t="s">
        <v>385</v>
      </c>
      <c r="BK48" s="2" t="s">
        <v>165</v>
      </c>
      <c r="BL48" s="2" t="s">
        <v>165</v>
      </c>
      <c r="BM48" s="2" t="s">
        <v>165</v>
      </c>
      <c r="BN48" s="2" t="s">
        <v>165</v>
      </c>
      <c r="BO48" s="2" t="s">
        <v>165</v>
      </c>
      <c r="BP48" s="2" t="s">
        <v>165</v>
      </c>
      <c r="BQ48" s="2" t="s">
        <v>165</v>
      </c>
      <c r="BR48" s="2" t="s">
        <v>165</v>
      </c>
      <c r="BS48" s="2" t="s">
        <v>165</v>
      </c>
      <c r="BT48" s="2" t="s">
        <v>165</v>
      </c>
      <c r="BU48" s="2" t="s">
        <v>165</v>
      </c>
      <c r="BV48" s="2" t="s">
        <v>165</v>
      </c>
      <c r="BW48" s="2" t="s">
        <v>165</v>
      </c>
      <c r="BX48" s="2" t="s">
        <v>165</v>
      </c>
      <c r="BY48" s="2" t="s">
        <v>165</v>
      </c>
      <c r="BZ48" s="2" t="s">
        <v>165</v>
      </c>
      <c r="CA48" s="2" t="s">
        <v>165</v>
      </c>
      <c r="CB48" s="2" t="s">
        <v>165</v>
      </c>
      <c r="CC48" s="2" t="s">
        <v>165</v>
      </c>
      <c r="CD48" s="2" t="s">
        <v>165</v>
      </c>
      <c r="CE48" s="2" t="s">
        <v>165</v>
      </c>
      <c r="CF48" s="2" t="s">
        <v>165</v>
      </c>
      <c r="CG48" s="2"/>
    </row>
    <row r="49" spans="1:85" ht="86.4" x14ac:dyDescent="0.3">
      <c r="A49" s="1">
        <v>45058.909328703703</v>
      </c>
      <c r="B49" s="1">
        <v>45058.910624999997</v>
      </c>
      <c r="C49" s="2" t="s">
        <v>85</v>
      </c>
      <c r="D49" s="2" t="s">
        <v>386</v>
      </c>
      <c r="E49">
        <v>8</v>
      </c>
      <c r="F49">
        <v>112</v>
      </c>
      <c r="G49" s="2" t="s">
        <v>185</v>
      </c>
      <c r="H49" s="1">
        <v>45065.910673344908</v>
      </c>
      <c r="I49" s="2" t="s">
        <v>387</v>
      </c>
      <c r="J49" s="2" t="s">
        <v>165</v>
      </c>
      <c r="K49" s="2" t="s">
        <v>165</v>
      </c>
      <c r="L49" s="2" t="s">
        <v>165</v>
      </c>
      <c r="M49" s="2" t="s">
        <v>165</v>
      </c>
      <c r="N49" s="2" t="s">
        <v>165</v>
      </c>
      <c r="O49" s="2" t="s">
        <v>165</v>
      </c>
      <c r="P49" s="2" t="s">
        <v>181</v>
      </c>
      <c r="Q49" s="2" t="s">
        <v>169</v>
      </c>
      <c r="R49" s="2" t="s">
        <v>170</v>
      </c>
      <c r="S49" s="2" t="s">
        <v>171</v>
      </c>
      <c r="T49" s="2" t="s">
        <v>165</v>
      </c>
      <c r="U49" s="2" t="s">
        <v>235</v>
      </c>
      <c r="V49" s="2" t="s">
        <v>183</v>
      </c>
      <c r="W49" s="2" t="s">
        <v>165</v>
      </c>
      <c r="X49" s="2" t="s">
        <v>165</v>
      </c>
      <c r="Y49" s="2" t="s">
        <v>165</v>
      </c>
      <c r="Z49" s="2" t="s">
        <v>165</v>
      </c>
      <c r="AA49" s="2" t="s">
        <v>165</v>
      </c>
      <c r="AB49" s="2" t="s">
        <v>165</v>
      </c>
      <c r="AC49" s="2" t="s">
        <v>165</v>
      </c>
      <c r="AD49" s="2" t="s">
        <v>165</v>
      </c>
      <c r="AE49" s="2" t="s">
        <v>165</v>
      </c>
      <c r="AF49" s="2" t="s">
        <v>165</v>
      </c>
      <c r="AG49" s="2" t="s">
        <v>165</v>
      </c>
      <c r="AH49" s="2" t="s">
        <v>165</v>
      </c>
      <c r="AI49" s="2" t="s">
        <v>165</v>
      </c>
      <c r="AJ49" s="2" t="s">
        <v>165</v>
      </c>
      <c r="AK49" s="2" t="s">
        <v>165</v>
      </c>
      <c r="AL49" s="2" t="s">
        <v>165</v>
      </c>
      <c r="AM49" s="2" t="s">
        <v>165</v>
      </c>
      <c r="AN49" s="2" t="s">
        <v>165</v>
      </c>
      <c r="AO49" s="2" t="s">
        <v>165</v>
      </c>
      <c r="AP49" s="2" t="s">
        <v>165</v>
      </c>
      <c r="AQ49" s="2" t="s">
        <v>165</v>
      </c>
      <c r="AR49" s="2" t="s">
        <v>165</v>
      </c>
      <c r="AS49" s="2" t="s">
        <v>165</v>
      </c>
      <c r="AT49" s="2" t="s">
        <v>165</v>
      </c>
      <c r="AU49" s="2" t="s">
        <v>165</v>
      </c>
      <c r="AV49" s="2" t="s">
        <v>165</v>
      </c>
      <c r="AW49" s="2" t="s">
        <v>165</v>
      </c>
      <c r="AX49" s="2" t="s">
        <v>165</v>
      </c>
      <c r="AY49" s="2" t="s">
        <v>165</v>
      </c>
      <c r="AZ49" s="2" t="s">
        <v>165</v>
      </c>
      <c r="BA49" s="2" t="s">
        <v>165</v>
      </c>
      <c r="BB49" s="2" t="s">
        <v>165</v>
      </c>
      <c r="BC49" s="2" t="s">
        <v>165</v>
      </c>
      <c r="BD49" s="2" t="s">
        <v>165</v>
      </c>
      <c r="BE49" s="2" t="s">
        <v>165</v>
      </c>
      <c r="BF49" s="2" t="s">
        <v>165</v>
      </c>
      <c r="BG49" s="2" t="s">
        <v>165</v>
      </c>
      <c r="BH49" s="2" t="s">
        <v>165</v>
      </c>
      <c r="BI49" s="2" t="s">
        <v>165</v>
      </c>
      <c r="BJ49" s="2" t="s">
        <v>165</v>
      </c>
      <c r="BK49" s="2" t="s">
        <v>165</v>
      </c>
      <c r="BL49" s="2" t="s">
        <v>165</v>
      </c>
      <c r="BM49" s="2" t="s">
        <v>165</v>
      </c>
      <c r="BN49" s="2" t="s">
        <v>165</v>
      </c>
      <c r="BO49" s="2" t="s">
        <v>165</v>
      </c>
      <c r="BP49" s="2" t="s">
        <v>165</v>
      </c>
      <c r="BQ49" s="2" t="s">
        <v>165</v>
      </c>
      <c r="BR49" s="2" t="s">
        <v>165</v>
      </c>
      <c r="BS49" s="2" t="s">
        <v>165</v>
      </c>
      <c r="BT49" s="2" t="s">
        <v>165</v>
      </c>
      <c r="BU49" s="2" t="s">
        <v>165</v>
      </c>
      <c r="BV49" s="2" t="s">
        <v>165</v>
      </c>
      <c r="BW49" s="2" t="s">
        <v>165</v>
      </c>
      <c r="BX49" s="2" t="s">
        <v>165</v>
      </c>
      <c r="BY49" s="2" t="s">
        <v>165</v>
      </c>
      <c r="BZ49" s="2" t="s">
        <v>165</v>
      </c>
      <c r="CA49" s="2" t="s">
        <v>165</v>
      </c>
      <c r="CB49" s="2" t="s">
        <v>165</v>
      </c>
      <c r="CC49" s="2" t="s">
        <v>165</v>
      </c>
      <c r="CD49" s="2" t="s">
        <v>165</v>
      </c>
      <c r="CE49" s="2" t="s">
        <v>165</v>
      </c>
      <c r="CF49" s="2" t="s">
        <v>165</v>
      </c>
      <c r="CG49" s="2"/>
    </row>
    <row r="50" spans="1:85" ht="409.6" x14ac:dyDescent="0.3">
      <c r="A50" s="1">
        <v>45065.953425925924</v>
      </c>
      <c r="B50" s="1">
        <v>45065.981493055559</v>
      </c>
      <c r="C50" s="2" t="s">
        <v>85</v>
      </c>
      <c r="D50" s="2" t="s">
        <v>388</v>
      </c>
      <c r="E50">
        <v>100</v>
      </c>
      <c r="F50">
        <v>2424</v>
      </c>
      <c r="G50" s="2" t="s">
        <v>166</v>
      </c>
      <c r="H50" s="1">
        <v>45065.981506979166</v>
      </c>
      <c r="I50" s="2" t="s">
        <v>389</v>
      </c>
      <c r="J50" s="2" t="s">
        <v>165</v>
      </c>
      <c r="K50" s="2" t="s">
        <v>165</v>
      </c>
      <c r="L50" s="2" t="s">
        <v>165</v>
      </c>
      <c r="M50" s="2" t="s">
        <v>165</v>
      </c>
      <c r="N50">
        <v>50.252699999999997</v>
      </c>
      <c r="O50">
        <v>10.159599999999999</v>
      </c>
      <c r="P50" s="2" t="s">
        <v>181</v>
      </c>
      <c r="Q50" s="2" t="s">
        <v>169</v>
      </c>
      <c r="R50" s="2" t="s">
        <v>170</v>
      </c>
      <c r="S50" s="2" t="s">
        <v>205</v>
      </c>
      <c r="T50" s="2" t="s">
        <v>165</v>
      </c>
      <c r="U50" s="2" t="s">
        <v>223</v>
      </c>
      <c r="V50" s="2" t="s">
        <v>183</v>
      </c>
      <c r="W50" s="2" t="s">
        <v>165</v>
      </c>
      <c r="X50" s="2" t="s">
        <v>175</v>
      </c>
      <c r="Y50" s="2" t="s">
        <v>175</v>
      </c>
      <c r="Z50" s="2" t="s">
        <v>175</v>
      </c>
      <c r="AA50" s="2" t="s">
        <v>175</v>
      </c>
      <c r="AB50" s="2" t="s">
        <v>174</v>
      </c>
      <c r="AC50" s="2" t="s">
        <v>175</v>
      </c>
      <c r="AD50" s="2" t="s">
        <v>176</v>
      </c>
      <c r="AE50" s="2" t="s">
        <v>175</v>
      </c>
      <c r="AF50" s="2" t="s">
        <v>175</v>
      </c>
      <c r="AG50" s="2" t="s">
        <v>174</v>
      </c>
      <c r="AH50" s="2" t="s">
        <v>174</v>
      </c>
      <c r="AI50" s="2" t="s">
        <v>390</v>
      </c>
      <c r="AJ50" s="2" t="s">
        <v>165</v>
      </c>
      <c r="AK50" s="2" t="s">
        <v>177</v>
      </c>
      <c r="AL50" s="2" t="s">
        <v>176</v>
      </c>
      <c r="AM50" s="2" t="s">
        <v>175</v>
      </c>
      <c r="AN50" s="2" t="s">
        <v>175</v>
      </c>
      <c r="AO50" s="2" t="s">
        <v>177</v>
      </c>
      <c r="AP50" s="2" t="s">
        <v>175</v>
      </c>
      <c r="AQ50" s="2" t="s">
        <v>177</v>
      </c>
      <c r="AR50" s="2" t="s">
        <v>174</v>
      </c>
      <c r="AS50" s="2" t="s">
        <v>177</v>
      </c>
      <c r="AT50" s="2" t="s">
        <v>175</v>
      </c>
      <c r="AU50" s="2" t="s">
        <v>202</v>
      </c>
      <c r="AV50" s="2" t="s">
        <v>176</v>
      </c>
      <c r="AW50" s="2" t="s">
        <v>165</v>
      </c>
      <c r="AX50" s="2" t="s">
        <v>391</v>
      </c>
      <c r="AY50" s="2" t="s">
        <v>210</v>
      </c>
      <c r="AZ50" s="2" t="s">
        <v>210</v>
      </c>
      <c r="BA50" s="2" t="s">
        <v>178</v>
      </c>
      <c r="BB50" s="2" t="s">
        <v>178</v>
      </c>
      <c r="BC50" s="2" t="s">
        <v>178</v>
      </c>
      <c r="BD50" s="2" t="s">
        <v>178</v>
      </c>
      <c r="BE50" s="2" t="s">
        <v>202</v>
      </c>
      <c r="BF50" s="2" t="s">
        <v>178</v>
      </c>
      <c r="BG50" s="2" t="s">
        <v>174</v>
      </c>
      <c r="BH50" s="2" t="s">
        <v>175</v>
      </c>
      <c r="BI50" s="2" t="s">
        <v>165</v>
      </c>
      <c r="BJ50" s="2" t="s">
        <v>392</v>
      </c>
      <c r="BK50" s="2" t="s">
        <v>175</v>
      </c>
      <c r="BL50" s="2" t="s">
        <v>176</v>
      </c>
      <c r="BM50" s="2" t="s">
        <v>175</v>
      </c>
      <c r="BN50" s="2" t="s">
        <v>175</v>
      </c>
      <c r="BO50" s="2" t="s">
        <v>178</v>
      </c>
      <c r="BP50" s="2" t="s">
        <v>176</v>
      </c>
      <c r="BQ50" s="2" t="s">
        <v>202</v>
      </c>
      <c r="BR50" s="2" t="s">
        <v>202</v>
      </c>
      <c r="BS50" s="2" t="s">
        <v>175</v>
      </c>
      <c r="BT50" s="2" t="s">
        <v>178</v>
      </c>
      <c r="BU50" s="2" t="s">
        <v>174</v>
      </c>
      <c r="BV50" s="2" t="s">
        <v>175</v>
      </c>
      <c r="BW50" s="2" t="s">
        <v>176</v>
      </c>
      <c r="BX50" s="2" t="s">
        <v>178</v>
      </c>
      <c r="BY50" s="2" t="s">
        <v>176</v>
      </c>
      <c r="BZ50" s="2" t="s">
        <v>165</v>
      </c>
      <c r="CA50" s="2" t="s">
        <v>165</v>
      </c>
      <c r="CB50">
        <v>1</v>
      </c>
      <c r="CC50">
        <v>2</v>
      </c>
      <c r="CD50">
        <v>3</v>
      </c>
      <c r="CE50">
        <v>4</v>
      </c>
      <c r="CF50" s="2" t="s">
        <v>393</v>
      </c>
      <c r="CG50" s="2"/>
    </row>
    <row r="51" spans="1:85" ht="43.2" x14ac:dyDescent="0.3">
      <c r="A51" s="1">
        <v>45059.178287037037</v>
      </c>
      <c r="B51" s="1">
        <v>45059.178935185184</v>
      </c>
      <c r="C51" s="2" t="s">
        <v>85</v>
      </c>
      <c r="D51" s="2" t="s">
        <v>394</v>
      </c>
      <c r="E51">
        <v>8</v>
      </c>
      <c r="F51">
        <v>56</v>
      </c>
      <c r="G51" s="2" t="s">
        <v>185</v>
      </c>
      <c r="H51" s="1">
        <v>45066.178981493053</v>
      </c>
      <c r="I51" s="2" t="s">
        <v>395</v>
      </c>
      <c r="J51" s="2" t="s">
        <v>165</v>
      </c>
      <c r="K51" s="2" t="s">
        <v>165</v>
      </c>
      <c r="L51" s="2" t="s">
        <v>165</v>
      </c>
      <c r="M51" s="2" t="s">
        <v>165</v>
      </c>
      <c r="N51" s="2" t="s">
        <v>165</v>
      </c>
      <c r="O51" s="2" t="s">
        <v>165</v>
      </c>
      <c r="P51" s="2" t="s">
        <v>181</v>
      </c>
      <c r="Q51" s="2" t="s">
        <v>169</v>
      </c>
      <c r="R51" s="2" t="s">
        <v>170</v>
      </c>
      <c r="S51" s="2" t="s">
        <v>171</v>
      </c>
      <c r="T51" s="2" t="s">
        <v>165</v>
      </c>
      <c r="U51" s="2" t="s">
        <v>206</v>
      </c>
      <c r="V51" s="2" t="s">
        <v>199</v>
      </c>
      <c r="W51" s="2" t="s">
        <v>165</v>
      </c>
      <c r="X51" s="2" t="s">
        <v>165</v>
      </c>
      <c r="Y51" s="2" t="s">
        <v>165</v>
      </c>
      <c r="Z51" s="2" t="s">
        <v>165</v>
      </c>
      <c r="AA51" s="2" t="s">
        <v>165</v>
      </c>
      <c r="AB51" s="2" t="s">
        <v>165</v>
      </c>
      <c r="AC51" s="2" t="s">
        <v>165</v>
      </c>
      <c r="AD51" s="2" t="s">
        <v>165</v>
      </c>
      <c r="AE51" s="2" t="s">
        <v>165</v>
      </c>
      <c r="AF51" s="2" t="s">
        <v>165</v>
      </c>
      <c r="AG51" s="2" t="s">
        <v>165</v>
      </c>
      <c r="AH51" s="2" t="s">
        <v>165</v>
      </c>
      <c r="AI51" s="2" t="s">
        <v>165</v>
      </c>
      <c r="AJ51" s="2" t="s">
        <v>165</v>
      </c>
      <c r="AK51" s="2" t="s">
        <v>165</v>
      </c>
      <c r="AL51" s="2" t="s">
        <v>165</v>
      </c>
      <c r="AM51" s="2" t="s">
        <v>165</v>
      </c>
      <c r="AN51" s="2" t="s">
        <v>165</v>
      </c>
      <c r="AO51" s="2" t="s">
        <v>165</v>
      </c>
      <c r="AP51" s="2" t="s">
        <v>165</v>
      </c>
      <c r="AQ51" s="2" t="s">
        <v>165</v>
      </c>
      <c r="AR51" s="2" t="s">
        <v>165</v>
      </c>
      <c r="AS51" s="2" t="s">
        <v>165</v>
      </c>
      <c r="AT51" s="2" t="s">
        <v>165</v>
      </c>
      <c r="AU51" s="2" t="s">
        <v>165</v>
      </c>
      <c r="AV51" s="2" t="s">
        <v>165</v>
      </c>
      <c r="AW51" s="2" t="s">
        <v>165</v>
      </c>
      <c r="AX51" s="2" t="s">
        <v>165</v>
      </c>
      <c r="AY51" s="2" t="s">
        <v>165</v>
      </c>
      <c r="AZ51" s="2" t="s">
        <v>165</v>
      </c>
      <c r="BA51" s="2" t="s">
        <v>165</v>
      </c>
      <c r="BB51" s="2" t="s">
        <v>165</v>
      </c>
      <c r="BC51" s="2" t="s">
        <v>165</v>
      </c>
      <c r="BD51" s="2" t="s">
        <v>165</v>
      </c>
      <c r="BE51" s="2" t="s">
        <v>165</v>
      </c>
      <c r="BF51" s="2" t="s">
        <v>165</v>
      </c>
      <c r="BG51" s="2" t="s">
        <v>165</v>
      </c>
      <c r="BH51" s="2" t="s">
        <v>165</v>
      </c>
      <c r="BI51" s="2" t="s">
        <v>165</v>
      </c>
      <c r="BJ51" s="2" t="s">
        <v>165</v>
      </c>
      <c r="BK51" s="2" t="s">
        <v>165</v>
      </c>
      <c r="BL51" s="2" t="s">
        <v>165</v>
      </c>
      <c r="BM51" s="2" t="s">
        <v>165</v>
      </c>
      <c r="BN51" s="2" t="s">
        <v>165</v>
      </c>
      <c r="BO51" s="2" t="s">
        <v>165</v>
      </c>
      <c r="BP51" s="2" t="s">
        <v>165</v>
      </c>
      <c r="BQ51" s="2" t="s">
        <v>165</v>
      </c>
      <c r="BR51" s="2" t="s">
        <v>165</v>
      </c>
      <c r="BS51" s="2" t="s">
        <v>165</v>
      </c>
      <c r="BT51" s="2" t="s">
        <v>165</v>
      </c>
      <c r="BU51" s="2" t="s">
        <v>165</v>
      </c>
      <c r="BV51" s="2" t="s">
        <v>165</v>
      </c>
      <c r="BW51" s="2" t="s">
        <v>165</v>
      </c>
      <c r="BX51" s="2" t="s">
        <v>165</v>
      </c>
      <c r="BY51" s="2" t="s">
        <v>165</v>
      </c>
      <c r="BZ51" s="2" t="s">
        <v>165</v>
      </c>
      <c r="CA51" s="2" t="s">
        <v>165</v>
      </c>
      <c r="CB51" s="2" t="s">
        <v>165</v>
      </c>
      <c r="CC51" s="2" t="s">
        <v>165</v>
      </c>
      <c r="CD51" s="2" t="s">
        <v>165</v>
      </c>
      <c r="CE51" s="2" t="s">
        <v>165</v>
      </c>
      <c r="CF51" s="2" t="s">
        <v>165</v>
      </c>
      <c r="CG51" s="2"/>
    </row>
    <row r="52" spans="1:85" ht="43.2" x14ac:dyDescent="0.3">
      <c r="A52" s="1">
        <v>45059.627291666664</v>
      </c>
      <c r="B52" s="1">
        <v>45059.628032407411</v>
      </c>
      <c r="C52" s="2" t="s">
        <v>85</v>
      </c>
      <c r="D52" s="2" t="s">
        <v>396</v>
      </c>
      <c r="E52">
        <v>1</v>
      </c>
      <c r="F52">
        <v>64</v>
      </c>
      <c r="G52" s="2" t="s">
        <v>185</v>
      </c>
      <c r="H52" s="1">
        <v>45066.628217604164</v>
      </c>
      <c r="I52" s="2" t="s">
        <v>397</v>
      </c>
      <c r="J52" s="2" t="s">
        <v>165</v>
      </c>
      <c r="K52" s="2" t="s">
        <v>165</v>
      </c>
      <c r="L52" s="2" t="s">
        <v>165</v>
      </c>
      <c r="M52" s="2" t="s">
        <v>165</v>
      </c>
      <c r="N52" s="2" t="s">
        <v>165</v>
      </c>
      <c r="O52" s="2" t="s">
        <v>165</v>
      </c>
      <c r="P52" s="2" t="s">
        <v>181</v>
      </c>
      <c r="Q52" s="2" t="s">
        <v>169</v>
      </c>
      <c r="R52" s="2" t="s">
        <v>170</v>
      </c>
      <c r="S52" s="2" t="s">
        <v>165</v>
      </c>
      <c r="T52" s="2" t="s">
        <v>165</v>
      </c>
      <c r="U52" s="2" t="s">
        <v>165</v>
      </c>
      <c r="V52" s="2" t="s">
        <v>165</v>
      </c>
      <c r="W52" s="2" t="s">
        <v>165</v>
      </c>
      <c r="X52" s="2" t="s">
        <v>165</v>
      </c>
      <c r="Y52" s="2" t="s">
        <v>165</v>
      </c>
      <c r="Z52" s="2" t="s">
        <v>165</v>
      </c>
      <c r="AA52" s="2" t="s">
        <v>165</v>
      </c>
      <c r="AB52" s="2" t="s">
        <v>165</v>
      </c>
      <c r="AC52" s="2" t="s">
        <v>165</v>
      </c>
      <c r="AD52" s="2" t="s">
        <v>165</v>
      </c>
      <c r="AE52" s="2" t="s">
        <v>165</v>
      </c>
      <c r="AF52" s="2" t="s">
        <v>165</v>
      </c>
      <c r="AG52" s="2" t="s">
        <v>165</v>
      </c>
      <c r="AH52" s="2" t="s">
        <v>165</v>
      </c>
      <c r="AI52" s="2" t="s">
        <v>165</v>
      </c>
      <c r="AJ52" s="2" t="s">
        <v>165</v>
      </c>
      <c r="AK52" s="2" t="s">
        <v>165</v>
      </c>
      <c r="AL52" s="2" t="s">
        <v>165</v>
      </c>
      <c r="AM52" s="2" t="s">
        <v>165</v>
      </c>
      <c r="AN52" s="2" t="s">
        <v>165</v>
      </c>
      <c r="AO52" s="2" t="s">
        <v>165</v>
      </c>
      <c r="AP52" s="2" t="s">
        <v>165</v>
      </c>
      <c r="AQ52" s="2" t="s">
        <v>165</v>
      </c>
      <c r="AR52" s="2" t="s">
        <v>165</v>
      </c>
      <c r="AS52" s="2" t="s">
        <v>165</v>
      </c>
      <c r="AT52" s="2" t="s">
        <v>165</v>
      </c>
      <c r="AU52" s="2" t="s">
        <v>165</v>
      </c>
      <c r="AV52" s="2" t="s">
        <v>165</v>
      </c>
      <c r="AW52" s="2" t="s">
        <v>165</v>
      </c>
      <c r="AX52" s="2" t="s">
        <v>165</v>
      </c>
      <c r="AY52" s="2" t="s">
        <v>165</v>
      </c>
      <c r="AZ52" s="2" t="s">
        <v>165</v>
      </c>
      <c r="BA52" s="2" t="s">
        <v>165</v>
      </c>
      <c r="BB52" s="2" t="s">
        <v>165</v>
      </c>
      <c r="BC52" s="2" t="s">
        <v>165</v>
      </c>
      <c r="BD52" s="2" t="s">
        <v>165</v>
      </c>
      <c r="BE52" s="2" t="s">
        <v>165</v>
      </c>
      <c r="BF52" s="2" t="s">
        <v>165</v>
      </c>
      <c r="BG52" s="2" t="s">
        <v>165</v>
      </c>
      <c r="BH52" s="2" t="s">
        <v>165</v>
      </c>
      <c r="BI52" s="2" t="s">
        <v>165</v>
      </c>
      <c r="BJ52" s="2" t="s">
        <v>165</v>
      </c>
      <c r="BK52" s="2" t="s">
        <v>165</v>
      </c>
      <c r="BL52" s="2" t="s">
        <v>165</v>
      </c>
      <c r="BM52" s="2" t="s">
        <v>165</v>
      </c>
      <c r="BN52" s="2" t="s">
        <v>165</v>
      </c>
      <c r="BO52" s="2" t="s">
        <v>165</v>
      </c>
      <c r="BP52" s="2" t="s">
        <v>165</v>
      </c>
      <c r="BQ52" s="2" t="s">
        <v>165</v>
      </c>
      <c r="BR52" s="2" t="s">
        <v>165</v>
      </c>
      <c r="BS52" s="2" t="s">
        <v>165</v>
      </c>
      <c r="BT52" s="2" t="s">
        <v>165</v>
      </c>
      <c r="BU52" s="2" t="s">
        <v>165</v>
      </c>
      <c r="BV52" s="2" t="s">
        <v>165</v>
      </c>
      <c r="BW52" s="2" t="s">
        <v>165</v>
      </c>
      <c r="BX52" s="2" t="s">
        <v>165</v>
      </c>
      <c r="BY52" s="2" t="s">
        <v>165</v>
      </c>
      <c r="BZ52" s="2" t="s">
        <v>165</v>
      </c>
      <c r="CA52" s="2" t="s">
        <v>165</v>
      </c>
      <c r="CB52" s="2" t="s">
        <v>165</v>
      </c>
      <c r="CC52" s="2" t="s">
        <v>165</v>
      </c>
      <c r="CD52" s="2" t="s">
        <v>165</v>
      </c>
      <c r="CE52" s="2" t="s">
        <v>165</v>
      </c>
      <c r="CF52" s="2" t="s">
        <v>165</v>
      </c>
      <c r="CG52" s="2"/>
    </row>
    <row r="53" spans="1:85" ht="72" x14ac:dyDescent="0.3">
      <c r="A53" s="1">
        <v>45068.836192129631</v>
      </c>
      <c r="B53" s="1">
        <v>45068.841122685182</v>
      </c>
      <c r="C53" s="2" t="s">
        <v>85</v>
      </c>
      <c r="D53" s="2" t="s">
        <v>203</v>
      </c>
      <c r="E53">
        <v>100</v>
      </c>
      <c r="F53">
        <v>425</v>
      </c>
      <c r="G53" s="2" t="s">
        <v>166</v>
      </c>
      <c r="H53" s="1">
        <v>45068.841135532406</v>
      </c>
      <c r="I53" s="2" t="s">
        <v>398</v>
      </c>
      <c r="J53" s="2" t="s">
        <v>165</v>
      </c>
      <c r="K53" s="2" t="s">
        <v>165</v>
      </c>
      <c r="L53" s="2" t="s">
        <v>165</v>
      </c>
      <c r="M53" s="2" t="s">
        <v>165</v>
      </c>
      <c r="N53">
        <v>52.519599999999997</v>
      </c>
      <c r="O53">
        <v>13.4069</v>
      </c>
      <c r="P53" s="2" t="s">
        <v>181</v>
      </c>
      <c r="Q53" s="2" t="s">
        <v>169</v>
      </c>
      <c r="R53" s="2" t="s">
        <v>170</v>
      </c>
      <c r="S53" s="2" t="s">
        <v>205</v>
      </c>
      <c r="T53" s="2" t="s">
        <v>165</v>
      </c>
      <c r="U53" s="2" t="s">
        <v>206</v>
      </c>
      <c r="V53" s="2" t="s">
        <v>193</v>
      </c>
      <c r="W53" s="2" t="s">
        <v>165</v>
      </c>
      <c r="X53" s="2" t="s">
        <v>175</v>
      </c>
      <c r="Y53" s="2" t="s">
        <v>175</v>
      </c>
      <c r="Z53" s="2" t="s">
        <v>175</v>
      </c>
      <c r="AA53" s="2" t="s">
        <v>174</v>
      </c>
      <c r="AB53" s="2" t="s">
        <v>175</v>
      </c>
      <c r="AC53" s="2" t="s">
        <v>175</v>
      </c>
      <c r="AD53" s="2" t="s">
        <v>175</v>
      </c>
      <c r="AE53" s="2" t="s">
        <v>175</v>
      </c>
      <c r="AF53" s="2" t="s">
        <v>175</v>
      </c>
      <c r="AG53" s="2" t="s">
        <v>175</v>
      </c>
      <c r="AH53" s="2" t="s">
        <v>175</v>
      </c>
      <c r="AI53" s="2" t="s">
        <v>165</v>
      </c>
      <c r="AJ53" s="2" t="s">
        <v>165</v>
      </c>
      <c r="AK53" s="2" t="s">
        <v>176</v>
      </c>
      <c r="AL53" s="2" t="s">
        <v>175</v>
      </c>
      <c r="AM53" s="2" t="s">
        <v>176</v>
      </c>
      <c r="AN53" s="2" t="s">
        <v>177</v>
      </c>
      <c r="AO53" s="2" t="s">
        <v>175</v>
      </c>
      <c r="AP53" s="2" t="s">
        <v>177</v>
      </c>
      <c r="AQ53" s="2" t="s">
        <v>177</v>
      </c>
      <c r="AR53" s="2" t="s">
        <v>176</v>
      </c>
      <c r="AS53" s="2" t="s">
        <v>176</v>
      </c>
      <c r="AT53" s="2" t="s">
        <v>176</v>
      </c>
      <c r="AU53" s="2" t="s">
        <v>176</v>
      </c>
      <c r="AV53" s="2" t="s">
        <v>175</v>
      </c>
      <c r="AW53" s="2" t="s">
        <v>165</v>
      </c>
      <c r="AX53" s="2" t="s">
        <v>165</v>
      </c>
      <c r="AY53" s="2" t="s">
        <v>174</v>
      </c>
      <c r="AZ53" s="2" t="s">
        <v>178</v>
      </c>
      <c r="BA53" s="2" t="s">
        <v>177</v>
      </c>
      <c r="BB53" s="2" t="s">
        <v>174</v>
      </c>
      <c r="BC53" s="2" t="s">
        <v>202</v>
      </c>
      <c r="BD53" s="2" t="s">
        <v>210</v>
      </c>
      <c r="BE53" s="2" t="s">
        <v>174</v>
      </c>
      <c r="BF53" s="2" t="s">
        <v>210</v>
      </c>
      <c r="BG53" s="2" t="s">
        <v>176</v>
      </c>
      <c r="BH53" s="2" t="s">
        <v>175</v>
      </c>
      <c r="BI53" s="2" t="s">
        <v>165</v>
      </c>
      <c r="BJ53" s="2" t="s">
        <v>165</v>
      </c>
      <c r="BK53" s="2" t="s">
        <v>176</v>
      </c>
      <c r="BL53" s="2" t="s">
        <v>178</v>
      </c>
      <c r="BM53" s="2" t="s">
        <v>174</v>
      </c>
      <c r="BN53" s="2" t="s">
        <v>176</v>
      </c>
      <c r="BO53" s="2" t="s">
        <v>175</v>
      </c>
      <c r="BP53" s="2" t="s">
        <v>178</v>
      </c>
      <c r="BQ53" s="2" t="s">
        <v>175</v>
      </c>
      <c r="BR53" s="2" t="s">
        <v>175</v>
      </c>
      <c r="BS53" s="2" t="s">
        <v>176</v>
      </c>
      <c r="BT53" s="2" t="s">
        <v>210</v>
      </c>
      <c r="BU53" s="2" t="s">
        <v>176</v>
      </c>
      <c r="BV53" s="2" t="s">
        <v>177</v>
      </c>
      <c r="BW53" s="2" t="s">
        <v>210</v>
      </c>
      <c r="BX53" s="2" t="s">
        <v>176</v>
      </c>
      <c r="BY53" s="2" t="s">
        <v>210</v>
      </c>
      <c r="BZ53" s="2" t="s">
        <v>165</v>
      </c>
      <c r="CA53" s="2" t="s">
        <v>165</v>
      </c>
      <c r="CB53">
        <v>1</v>
      </c>
      <c r="CC53">
        <v>2</v>
      </c>
      <c r="CD53">
        <v>3</v>
      </c>
      <c r="CE53">
        <v>4</v>
      </c>
      <c r="CF53" s="2" t="s">
        <v>165</v>
      </c>
      <c r="CG53" s="2"/>
    </row>
    <row r="54" spans="1:85" ht="259.2" x14ac:dyDescent="0.3">
      <c r="A54" s="1">
        <v>45072.634120370371</v>
      </c>
      <c r="B54" s="1">
        <v>45072.654328703706</v>
      </c>
      <c r="C54" s="2" t="s">
        <v>85</v>
      </c>
      <c r="D54" s="2" t="s">
        <v>399</v>
      </c>
      <c r="E54">
        <v>100</v>
      </c>
      <c r="F54">
        <v>1746</v>
      </c>
      <c r="G54" s="2" t="s">
        <v>166</v>
      </c>
      <c r="H54" s="1">
        <v>45072.654346898147</v>
      </c>
      <c r="I54" s="2" t="s">
        <v>400</v>
      </c>
      <c r="J54" s="2" t="s">
        <v>165</v>
      </c>
      <c r="K54" s="2" t="s">
        <v>165</v>
      </c>
      <c r="L54" s="2" t="s">
        <v>165</v>
      </c>
      <c r="M54" s="2" t="s">
        <v>165</v>
      </c>
      <c r="N54">
        <v>47.9818</v>
      </c>
      <c r="O54">
        <v>10.1853</v>
      </c>
      <c r="P54" s="2" t="s">
        <v>181</v>
      </c>
      <c r="Q54" s="2" t="s">
        <v>169</v>
      </c>
      <c r="R54" s="2" t="s">
        <v>170</v>
      </c>
      <c r="S54" s="2" t="s">
        <v>171</v>
      </c>
      <c r="T54" s="2" t="s">
        <v>165</v>
      </c>
      <c r="U54" s="2" t="s">
        <v>206</v>
      </c>
      <c r="V54" s="2" t="s">
        <v>183</v>
      </c>
      <c r="W54" s="2" t="s">
        <v>165</v>
      </c>
      <c r="X54" s="2" t="s">
        <v>174</v>
      </c>
      <c r="Y54" s="2" t="s">
        <v>174</v>
      </c>
      <c r="Z54" s="2" t="s">
        <v>174</v>
      </c>
      <c r="AA54" s="2" t="s">
        <v>174</v>
      </c>
      <c r="AB54" s="2" t="s">
        <v>174</v>
      </c>
      <c r="AC54" s="2" t="s">
        <v>174</v>
      </c>
      <c r="AD54" s="2" t="s">
        <v>174</v>
      </c>
      <c r="AE54" s="2" t="s">
        <v>174</v>
      </c>
      <c r="AF54" s="2" t="s">
        <v>174</v>
      </c>
      <c r="AG54" s="2" t="s">
        <v>202</v>
      </c>
      <c r="AH54" s="2" t="s">
        <v>174</v>
      </c>
      <c r="AI54" s="2" t="s">
        <v>401</v>
      </c>
      <c r="AJ54" s="2" t="s">
        <v>402</v>
      </c>
      <c r="AK54" s="2" t="s">
        <v>177</v>
      </c>
      <c r="AL54" s="2" t="s">
        <v>174</v>
      </c>
      <c r="AM54" s="2" t="s">
        <v>174</v>
      </c>
      <c r="AN54" s="2" t="s">
        <v>174</v>
      </c>
      <c r="AO54" s="2" t="s">
        <v>174</v>
      </c>
      <c r="AP54" s="2" t="s">
        <v>174</v>
      </c>
      <c r="AQ54" s="2" t="s">
        <v>177</v>
      </c>
      <c r="AR54" s="2" t="s">
        <v>174</v>
      </c>
      <c r="AS54" s="2" t="s">
        <v>177</v>
      </c>
      <c r="AT54" s="2" t="s">
        <v>178</v>
      </c>
      <c r="AU54" s="2" t="s">
        <v>174</v>
      </c>
      <c r="AV54" s="2" t="s">
        <v>174</v>
      </c>
      <c r="AW54" s="2" t="s">
        <v>165</v>
      </c>
      <c r="AX54" s="2" t="s">
        <v>165</v>
      </c>
      <c r="AY54" s="2" t="s">
        <v>202</v>
      </c>
      <c r="AZ54" s="2" t="s">
        <v>177</v>
      </c>
      <c r="BA54" s="2" t="s">
        <v>177</v>
      </c>
      <c r="BB54" s="2" t="s">
        <v>174</v>
      </c>
      <c r="BC54" s="2" t="s">
        <v>177</v>
      </c>
      <c r="BD54" s="2" t="s">
        <v>174</v>
      </c>
      <c r="BE54" s="2" t="s">
        <v>174</v>
      </c>
      <c r="BF54" s="2" t="s">
        <v>174</v>
      </c>
      <c r="BG54" s="2" t="s">
        <v>174</v>
      </c>
      <c r="BH54" s="2" t="s">
        <v>174</v>
      </c>
      <c r="BI54" s="2" t="s">
        <v>165</v>
      </c>
      <c r="BJ54" s="2" t="s">
        <v>165</v>
      </c>
      <c r="BK54" s="2" t="s">
        <v>174</v>
      </c>
      <c r="BL54" s="2" t="s">
        <v>174</v>
      </c>
      <c r="BM54" s="2" t="s">
        <v>174</v>
      </c>
      <c r="BN54" s="2" t="s">
        <v>174</v>
      </c>
      <c r="BO54" s="2" t="s">
        <v>176</v>
      </c>
      <c r="BP54" s="2" t="s">
        <v>202</v>
      </c>
      <c r="BQ54" s="2" t="s">
        <v>178</v>
      </c>
      <c r="BR54" s="2" t="s">
        <v>174</v>
      </c>
      <c r="BS54" s="2" t="s">
        <v>177</v>
      </c>
      <c r="BT54" s="2" t="s">
        <v>174</v>
      </c>
      <c r="BU54" s="2" t="s">
        <v>210</v>
      </c>
      <c r="BV54" s="2" t="s">
        <v>177</v>
      </c>
      <c r="BW54" s="2" t="s">
        <v>202</v>
      </c>
      <c r="BX54" s="2" t="s">
        <v>177</v>
      </c>
      <c r="BY54" s="2" t="s">
        <v>174</v>
      </c>
      <c r="BZ54" s="2" t="s">
        <v>165</v>
      </c>
      <c r="CA54" s="2" t="s">
        <v>165</v>
      </c>
      <c r="CB54">
        <v>1</v>
      </c>
      <c r="CC54">
        <v>2</v>
      </c>
      <c r="CD54">
        <v>3</v>
      </c>
      <c r="CE54">
        <v>4</v>
      </c>
      <c r="CF54" s="2" t="s">
        <v>165</v>
      </c>
      <c r="CG54" s="2"/>
    </row>
    <row r="55" spans="1:85" ht="43.2" x14ac:dyDescent="0.3">
      <c r="A55" s="1">
        <v>45065.676562499997</v>
      </c>
      <c r="B55" s="1">
        <v>45065.680914351855</v>
      </c>
      <c r="C55" s="2" t="s">
        <v>85</v>
      </c>
      <c r="D55" s="2" t="s">
        <v>231</v>
      </c>
      <c r="E55">
        <v>34</v>
      </c>
      <c r="F55">
        <v>375</v>
      </c>
      <c r="G55" s="2" t="s">
        <v>185</v>
      </c>
      <c r="H55" s="1">
        <v>45072.680941562503</v>
      </c>
      <c r="I55" s="2" t="s">
        <v>403</v>
      </c>
      <c r="J55" s="2" t="s">
        <v>165</v>
      </c>
      <c r="K55" s="2" t="s">
        <v>165</v>
      </c>
      <c r="L55" s="2" t="s">
        <v>165</v>
      </c>
      <c r="M55" s="2" t="s">
        <v>165</v>
      </c>
      <c r="N55" s="2" t="s">
        <v>165</v>
      </c>
      <c r="O55" s="2" t="s">
        <v>165</v>
      </c>
      <c r="P55" s="2" t="s">
        <v>181</v>
      </c>
      <c r="Q55" s="2" t="s">
        <v>169</v>
      </c>
      <c r="R55" s="2" t="s">
        <v>170</v>
      </c>
      <c r="S55" s="2" t="s">
        <v>205</v>
      </c>
      <c r="T55" s="2" t="s">
        <v>165</v>
      </c>
      <c r="U55" s="2" t="s">
        <v>172</v>
      </c>
      <c r="V55" s="2" t="s">
        <v>199</v>
      </c>
      <c r="W55" s="2" t="s">
        <v>165</v>
      </c>
      <c r="X55" s="2" t="s">
        <v>165</v>
      </c>
      <c r="Y55" s="2" t="s">
        <v>165</v>
      </c>
      <c r="Z55" s="2" t="s">
        <v>165</v>
      </c>
      <c r="AA55" s="2" t="s">
        <v>165</v>
      </c>
      <c r="AB55" s="2" t="s">
        <v>165</v>
      </c>
      <c r="AC55" s="2" t="s">
        <v>165</v>
      </c>
      <c r="AD55" s="2" t="s">
        <v>165</v>
      </c>
      <c r="AE55" s="2" t="s">
        <v>165</v>
      </c>
      <c r="AF55" s="2" t="s">
        <v>165</v>
      </c>
      <c r="AG55" s="2" t="s">
        <v>165</v>
      </c>
      <c r="AH55" s="2" t="s">
        <v>165</v>
      </c>
      <c r="AI55" s="2" t="s">
        <v>165</v>
      </c>
      <c r="AJ55" s="2" t="s">
        <v>165</v>
      </c>
      <c r="AK55" s="2" t="s">
        <v>165</v>
      </c>
      <c r="AL55" s="2" t="s">
        <v>165</v>
      </c>
      <c r="AM55" s="2" t="s">
        <v>165</v>
      </c>
      <c r="AN55" s="2" t="s">
        <v>165</v>
      </c>
      <c r="AO55" s="2" t="s">
        <v>165</v>
      </c>
      <c r="AP55" s="2" t="s">
        <v>165</v>
      </c>
      <c r="AQ55" s="2" t="s">
        <v>165</v>
      </c>
      <c r="AR55" s="2" t="s">
        <v>165</v>
      </c>
      <c r="AS55" s="2" t="s">
        <v>165</v>
      </c>
      <c r="AT55" s="2" t="s">
        <v>165</v>
      </c>
      <c r="AU55" s="2" t="s">
        <v>165</v>
      </c>
      <c r="AV55" s="2" t="s">
        <v>165</v>
      </c>
      <c r="AW55" s="2" t="s">
        <v>165</v>
      </c>
      <c r="AX55" s="2" t="s">
        <v>165</v>
      </c>
      <c r="AY55" s="2" t="s">
        <v>165</v>
      </c>
      <c r="AZ55" s="2" t="s">
        <v>165</v>
      </c>
      <c r="BA55" s="2" t="s">
        <v>165</v>
      </c>
      <c r="BB55" s="2" t="s">
        <v>165</v>
      </c>
      <c r="BC55" s="2" t="s">
        <v>165</v>
      </c>
      <c r="BD55" s="2" t="s">
        <v>165</v>
      </c>
      <c r="BE55" s="2" t="s">
        <v>165</v>
      </c>
      <c r="BF55" s="2" t="s">
        <v>165</v>
      </c>
      <c r="BG55" s="2" t="s">
        <v>165</v>
      </c>
      <c r="BH55" s="2" t="s">
        <v>165</v>
      </c>
      <c r="BI55" s="2" t="s">
        <v>165</v>
      </c>
      <c r="BJ55" s="2" t="s">
        <v>165</v>
      </c>
      <c r="BK55" s="2" t="s">
        <v>175</v>
      </c>
      <c r="BL55" s="2" t="s">
        <v>202</v>
      </c>
      <c r="BM55" s="2" t="s">
        <v>175</v>
      </c>
      <c r="BN55" s="2" t="s">
        <v>176</v>
      </c>
      <c r="BO55" s="2" t="s">
        <v>210</v>
      </c>
      <c r="BP55" s="2" t="s">
        <v>178</v>
      </c>
      <c r="BQ55" s="2" t="s">
        <v>177</v>
      </c>
      <c r="BR55" s="2" t="s">
        <v>210</v>
      </c>
      <c r="BS55" s="2" t="s">
        <v>175</v>
      </c>
      <c r="BT55" s="2" t="s">
        <v>177</v>
      </c>
      <c r="BU55" s="2" t="s">
        <v>176</v>
      </c>
      <c r="BV55" s="2" t="s">
        <v>174</v>
      </c>
      <c r="BW55" s="2" t="s">
        <v>202</v>
      </c>
      <c r="BX55" s="2" t="s">
        <v>177</v>
      </c>
      <c r="BY55" s="2" t="s">
        <v>176</v>
      </c>
      <c r="BZ55" s="2" t="s">
        <v>165</v>
      </c>
      <c r="CA55" s="2" t="s">
        <v>165</v>
      </c>
      <c r="CB55" s="2" t="s">
        <v>165</v>
      </c>
      <c r="CC55" s="2" t="s">
        <v>165</v>
      </c>
      <c r="CD55" s="2" t="s">
        <v>165</v>
      </c>
      <c r="CE55" s="2" t="s">
        <v>165</v>
      </c>
      <c r="CF55" s="2" t="s">
        <v>165</v>
      </c>
      <c r="CG55" s="2"/>
    </row>
    <row r="56" spans="1:85" ht="86.4" x14ac:dyDescent="0.3">
      <c r="A56" s="1">
        <v>45065.883067129631</v>
      </c>
      <c r="B56" s="1">
        <v>45065.886157407411</v>
      </c>
      <c r="C56" s="2" t="s">
        <v>85</v>
      </c>
      <c r="D56" s="2" t="s">
        <v>404</v>
      </c>
      <c r="E56">
        <v>27</v>
      </c>
      <c r="F56">
        <v>267</v>
      </c>
      <c r="G56" s="2" t="s">
        <v>185</v>
      </c>
      <c r="H56" s="1">
        <v>45072.886181261572</v>
      </c>
      <c r="I56" s="2" t="s">
        <v>405</v>
      </c>
      <c r="J56" s="2" t="s">
        <v>165</v>
      </c>
      <c r="K56" s="2" t="s">
        <v>165</v>
      </c>
      <c r="L56" s="2" t="s">
        <v>165</v>
      </c>
      <c r="M56" s="2" t="s">
        <v>165</v>
      </c>
      <c r="N56" s="2" t="s">
        <v>165</v>
      </c>
      <c r="O56" s="2" t="s">
        <v>165</v>
      </c>
      <c r="P56" s="2" t="s">
        <v>181</v>
      </c>
      <c r="Q56" s="2" t="s">
        <v>169</v>
      </c>
      <c r="R56" s="2" t="s">
        <v>170</v>
      </c>
      <c r="S56" s="2" t="s">
        <v>171</v>
      </c>
      <c r="T56" s="2" t="s">
        <v>165</v>
      </c>
      <c r="U56" s="2" t="s">
        <v>172</v>
      </c>
      <c r="V56" s="2" t="s">
        <v>183</v>
      </c>
      <c r="W56" s="2" t="s">
        <v>165</v>
      </c>
      <c r="X56" s="2" t="s">
        <v>165</v>
      </c>
      <c r="Y56" s="2" t="s">
        <v>165</v>
      </c>
      <c r="Z56" s="2" t="s">
        <v>165</v>
      </c>
      <c r="AA56" s="2" t="s">
        <v>165</v>
      </c>
      <c r="AB56" s="2" t="s">
        <v>165</v>
      </c>
      <c r="AC56" s="2" t="s">
        <v>165</v>
      </c>
      <c r="AD56" s="2" t="s">
        <v>165</v>
      </c>
      <c r="AE56" s="2" t="s">
        <v>165</v>
      </c>
      <c r="AF56" s="2" t="s">
        <v>165</v>
      </c>
      <c r="AG56" s="2" t="s">
        <v>165</v>
      </c>
      <c r="AH56" s="2" t="s">
        <v>165</v>
      </c>
      <c r="AI56" s="2" t="s">
        <v>165</v>
      </c>
      <c r="AJ56" s="2" t="s">
        <v>165</v>
      </c>
      <c r="AK56" s="2" t="s">
        <v>165</v>
      </c>
      <c r="AL56" s="2" t="s">
        <v>165</v>
      </c>
      <c r="AM56" s="2" t="s">
        <v>165</v>
      </c>
      <c r="AN56" s="2" t="s">
        <v>165</v>
      </c>
      <c r="AO56" s="2" t="s">
        <v>165</v>
      </c>
      <c r="AP56" s="2" t="s">
        <v>165</v>
      </c>
      <c r="AQ56" s="2" t="s">
        <v>165</v>
      </c>
      <c r="AR56" s="2" t="s">
        <v>165</v>
      </c>
      <c r="AS56" s="2" t="s">
        <v>165</v>
      </c>
      <c r="AT56" s="2" t="s">
        <v>165</v>
      </c>
      <c r="AU56" s="2" t="s">
        <v>165</v>
      </c>
      <c r="AV56" s="2" t="s">
        <v>165</v>
      </c>
      <c r="AW56" s="2" t="s">
        <v>165</v>
      </c>
      <c r="AX56" s="2" t="s">
        <v>165</v>
      </c>
      <c r="AY56" s="2" t="s">
        <v>177</v>
      </c>
      <c r="AZ56" s="2" t="s">
        <v>177</v>
      </c>
      <c r="BA56" s="2" t="s">
        <v>178</v>
      </c>
      <c r="BB56" s="2" t="s">
        <v>202</v>
      </c>
      <c r="BC56" s="2" t="s">
        <v>177</v>
      </c>
      <c r="BD56" s="2" t="s">
        <v>202</v>
      </c>
      <c r="BE56" s="2" t="s">
        <v>202</v>
      </c>
      <c r="BF56" s="2" t="s">
        <v>202</v>
      </c>
      <c r="BG56" s="2" t="s">
        <v>177</v>
      </c>
      <c r="BH56" s="2" t="s">
        <v>202</v>
      </c>
      <c r="BI56" s="2" t="s">
        <v>165</v>
      </c>
      <c r="BJ56" s="2" t="s">
        <v>165</v>
      </c>
      <c r="BK56" s="2" t="s">
        <v>165</v>
      </c>
      <c r="BL56" s="2" t="s">
        <v>165</v>
      </c>
      <c r="BM56" s="2" t="s">
        <v>165</v>
      </c>
      <c r="BN56" s="2" t="s">
        <v>165</v>
      </c>
      <c r="BO56" s="2" t="s">
        <v>165</v>
      </c>
      <c r="BP56" s="2" t="s">
        <v>165</v>
      </c>
      <c r="BQ56" s="2" t="s">
        <v>165</v>
      </c>
      <c r="BR56" s="2" t="s">
        <v>165</v>
      </c>
      <c r="BS56" s="2" t="s">
        <v>165</v>
      </c>
      <c r="BT56" s="2" t="s">
        <v>165</v>
      </c>
      <c r="BU56" s="2" t="s">
        <v>165</v>
      </c>
      <c r="BV56" s="2" t="s">
        <v>165</v>
      </c>
      <c r="BW56" s="2" t="s">
        <v>165</v>
      </c>
      <c r="BX56" s="2" t="s">
        <v>165</v>
      </c>
      <c r="BY56" s="2" t="s">
        <v>165</v>
      </c>
      <c r="BZ56" s="2" t="s">
        <v>165</v>
      </c>
      <c r="CA56" s="2" t="s">
        <v>165</v>
      </c>
      <c r="CB56" s="2" t="s">
        <v>165</v>
      </c>
      <c r="CC56" s="2" t="s">
        <v>165</v>
      </c>
      <c r="CD56" s="2" t="s">
        <v>165</v>
      </c>
      <c r="CE56" s="2" t="s">
        <v>165</v>
      </c>
      <c r="CF56" s="2" t="s">
        <v>165</v>
      </c>
      <c r="CG56" s="2"/>
    </row>
    <row r="57" spans="1:85" ht="86.4" x14ac:dyDescent="0.3">
      <c r="A57" s="1">
        <v>45066.685486111113</v>
      </c>
      <c r="B57" s="1">
        <v>45066.687592592592</v>
      </c>
      <c r="C57" s="2" t="s">
        <v>85</v>
      </c>
      <c r="D57" s="2" t="s">
        <v>406</v>
      </c>
      <c r="E57">
        <v>8</v>
      </c>
      <c r="F57">
        <v>182</v>
      </c>
      <c r="G57" s="2" t="s">
        <v>185</v>
      </c>
      <c r="H57" s="1">
        <v>45073.687673194443</v>
      </c>
      <c r="I57" s="2" t="s">
        <v>407</v>
      </c>
      <c r="J57" s="2" t="s">
        <v>165</v>
      </c>
      <c r="K57" s="2" t="s">
        <v>165</v>
      </c>
      <c r="L57" s="2" t="s">
        <v>165</v>
      </c>
      <c r="M57" s="2" t="s">
        <v>165</v>
      </c>
      <c r="N57" s="2" t="s">
        <v>165</v>
      </c>
      <c r="O57" s="2" t="s">
        <v>165</v>
      </c>
      <c r="P57" s="2" t="s">
        <v>181</v>
      </c>
      <c r="Q57" s="2" t="s">
        <v>169</v>
      </c>
      <c r="R57" s="2" t="s">
        <v>170</v>
      </c>
      <c r="S57" s="2" t="s">
        <v>205</v>
      </c>
      <c r="T57" s="2" t="s">
        <v>165</v>
      </c>
      <c r="U57" s="2" t="s">
        <v>188</v>
      </c>
      <c r="V57" s="2" t="s">
        <v>183</v>
      </c>
      <c r="W57" s="2" t="s">
        <v>165</v>
      </c>
      <c r="X57" s="2" t="s">
        <v>165</v>
      </c>
      <c r="Y57" s="2" t="s">
        <v>165</v>
      </c>
      <c r="Z57" s="2" t="s">
        <v>165</v>
      </c>
      <c r="AA57" s="2" t="s">
        <v>165</v>
      </c>
      <c r="AB57" s="2" t="s">
        <v>165</v>
      </c>
      <c r="AC57" s="2" t="s">
        <v>165</v>
      </c>
      <c r="AD57" s="2" t="s">
        <v>165</v>
      </c>
      <c r="AE57" s="2" t="s">
        <v>165</v>
      </c>
      <c r="AF57" s="2" t="s">
        <v>165</v>
      </c>
      <c r="AG57" s="2" t="s">
        <v>165</v>
      </c>
      <c r="AH57" s="2" t="s">
        <v>165</v>
      </c>
      <c r="AI57" s="2" t="s">
        <v>165</v>
      </c>
      <c r="AJ57" s="2" t="s">
        <v>165</v>
      </c>
      <c r="AK57" s="2" t="s">
        <v>165</v>
      </c>
      <c r="AL57" s="2" t="s">
        <v>165</v>
      </c>
      <c r="AM57" s="2" t="s">
        <v>165</v>
      </c>
      <c r="AN57" s="2" t="s">
        <v>165</v>
      </c>
      <c r="AO57" s="2" t="s">
        <v>165</v>
      </c>
      <c r="AP57" s="2" t="s">
        <v>165</v>
      </c>
      <c r="AQ57" s="2" t="s">
        <v>165</v>
      </c>
      <c r="AR57" s="2" t="s">
        <v>165</v>
      </c>
      <c r="AS57" s="2" t="s">
        <v>165</v>
      </c>
      <c r="AT57" s="2" t="s">
        <v>165</v>
      </c>
      <c r="AU57" s="2" t="s">
        <v>165</v>
      </c>
      <c r="AV57" s="2" t="s">
        <v>165</v>
      </c>
      <c r="AW57" s="2" t="s">
        <v>165</v>
      </c>
      <c r="AX57" s="2" t="s">
        <v>165</v>
      </c>
      <c r="AY57" s="2" t="s">
        <v>165</v>
      </c>
      <c r="AZ57" s="2" t="s">
        <v>165</v>
      </c>
      <c r="BA57" s="2" t="s">
        <v>165</v>
      </c>
      <c r="BB57" s="2" t="s">
        <v>165</v>
      </c>
      <c r="BC57" s="2" t="s">
        <v>165</v>
      </c>
      <c r="BD57" s="2" t="s">
        <v>165</v>
      </c>
      <c r="BE57" s="2" t="s">
        <v>165</v>
      </c>
      <c r="BF57" s="2" t="s">
        <v>165</v>
      </c>
      <c r="BG57" s="2" t="s">
        <v>165</v>
      </c>
      <c r="BH57" s="2" t="s">
        <v>165</v>
      </c>
      <c r="BI57" s="2" t="s">
        <v>165</v>
      </c>
      <c r="BJ57" s="2" t="s">
        <v>165</v>
      </c>
      <c r="BK57" s="2" t="s">
        <v>165</v>
      </c>
      <c r="BL57" s="2" t="s">
        <v>165</v>
      </c>
      <c r="BM57" s="2" t="s">
        <v>165</v>
      </c>
      <c r="BN57" s="2" t="s">
        <v>165</v>
      </c>
      <c r="BO57" s="2" t="s">
        <v>165</v>
      </c>
      <c r="BP57" s="2" t="s">
        <v>165</v>
      </c>
      <c r="BQ57" s="2" t="s">
        <v>165</v>
      </c>
      <c r="BR57" s="2" t="s">
        <v>165</v>
      </c>
      <c r="BS57" s="2" t="s">
        <v>165</v>
      </c>
      <c r="BT57" s="2" t="s">
        <v>165</v>
      </c>
      <c r="BU57" s="2" t="s">
        <v>165</v>
      </c>
      <c r="BV57" s="2" t="s">
        <v>165</v>
      </c>
      <c r="BW57" s="2" t="s">
        <v>165</v>
      </c>
      <c r="BX57" s="2" t="s">
        <v>165</v>
      </c>
      <c r="BY57" s="2" t="s">
        <v>165</v>
      </c>
      <c r="BZ57" s="2" t="s">
        <v>165</v>
      </c>
      <c r="CA57" s="2" t="s">
        <v>165</v>
      </c>
      <c r="CB57" s="2" t="s">
        <v>165</v>
      </c>
      <c r="CC57" s="2" t="s">
        <v>165</v>
      </c>
      <c r="CD57" s="2" t="s">
        <v>165</v>
      </c>
      <c r="CE57" s="2" t="s">
        <v>165</v>
      </c>
      <c r="CF57" s="2" t="s">
        <v>165</v>
      </c>
      <c r="CG57" s="2"/>
    </row>
  </sheetData>
  <autoFilter ref="A2:CG27" xr:uid="{00000000-0009-0000-0000-000000000000}"/>
  <pageMargins left="0.7" right="0.7" top="0.75" bottom="0.75" header="0.3" footer="0.3"/>
  <ignoredErrors>
    <ignoredError sqref="C1:C2 D1:D2 G1:G2 I1:I2 J1:J2 K1:K2 L1:L2 M1:M2 P1:P2 Q1:Q2 R1:R2 S1:S2 T1:T2 U1:U2 V1:V2 W1:W2 X1:X2 Y1:Y2 Z1:Z2 AA1:AA2 AB1:AB2 AC1:AC2 AD1:AD2 AE1:AE2 AF1:AF2 AG1:AG2 AH1:AH2 AI1:AI2 AJ1:AJ2 AK1:AK2 AL1:AL2 AM1:AM2 AN1:AN2 AO1:AO2 AP1:AP2 AQ1:AQ2 AR1:AR2 AS1:AS2 AT1:AT2 AU1:AU2 AV1:AV2 AW1:AW2 AX1:AX2 AY1:AY2 AZ1:AZ2 BA1:BA2 BB1:BB2 BC1:BC2 BD1:BD2 BE1:BE2 BF1:BF2 BG1:BG2 BH1:BH2 BI1:BI2 BJ1:BJ2 BK1:BK2 BL1:BL2 BM1:BM2 BN1:BN2 BO1:BO2 BP1:BP2 BQ1:BQ2 BR1:BR2 BS1:BS2 BT1:BT2 BU1:BU2 BV1:BV2 BW1:BW2 BX1:BX2 BY1:BY2 BZ1:BZ2 CA1:CA2 CF1:CF2 CG1:CG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Value dimension rating</vt:lpstr>
      <vt:lpstr>Value element rating</vt:lpstr>
      <vt:lpstr>Demographics</vt:lpstr>
      <vt:lpstr>No excluded overview</vt:lpstr>
      <vt:lpstr>Overview</vt:lpstr>
      <vt:lpstr>Raw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Alexander Brumm</cp:lastModifiedBy>
  <dcterms:created xsi:type="dcterms:W3CDTF">2023-05-14T06:45:15Z</dcterms:created>
  <dcterms:modified xsi:type="dcterms:W3CDTF">2023-12-05T03:43:34Z</dcterms:modified>
</cp:coreProperties>
</file>