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Doctor Lyn\Desktop\frk文章修改-final\"/>
    </mc:Choice>
  </mc:AlternateContent>
  <xr:revisionPtr revIDLastSave="0" documentId="13_ncr:1_{AA5C7E87-3C4F-4B17-9B6A-1105DD74F272}" xr6:coauthVersionLast="47" xr6:coauthVersionMax="47" xr10:uidLastSave="{00000000-0000-0000-0000-000000000000}"/>
  <bookViews>
    <workbookView xWindow="-110" yWindow="-110" windowWidth="19420" windowHeight="11020" firstSheet="4" activeTab="7" xr2:uid="{00000000-000D-0000-FFFF-FFFF00000000}"/>
  </bookViews>
  <sheets>
    <sheet name="Morphological analysis" sheetId="15" r:id="rId1"/>
    <sheet name="brain size" sheetId="16" r:id="rId2"/>
    <sheet name="numbers of animals used" sheetId="17" r:id="rId3"/>
    <sheet name="Fear Congnition" sheetId="7" r:id="rId4"/>
    <sheet name="Shoaling Assay" sheetId="8" r:id="rId5"/>
    <sheet name="Social preference test" sheetId="11" r:id="rId6"/>
    <sheet name="Locomotor Activity" sheetId="12" r:id="rId7"/>
    <sheet name="Noval Tank Assay" sheetId="14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94" i="11" l="1"/>
  <c r="V295" i="11"/>
  <c r="V296" i="11"/>
  <c r="V297" i="11"/>
  <c r="V298" i="11"/>
  <c r="V299" i="11"/>
  <c r="V300" i="11"/>
  <c r="V301" i="11"/>
  <c r="V302" i="11"/>
  <c r="V303" i="11"/>
  <c r="V304" i="11"/>
  <c r="V305" i="11"/>
  <c r="V306" i="11"/>
  <c r="V307" i="11"/>
  <c r="V308" i="11"/>
  <c r="V309" i="11"/>
  <c r="V310" i="11"/>
  <c r="V311" i="11"/>
  <c r="V312" i="11"/>
  <c r="V293" i="11"/>
  <c r="H294" i="11"/>
  <c r="H295" i="11"/>
  <c r="H296" i="11"/>
  <c r="H297" i="11"/>
  <c r="H298" i="11"/>
  <c r="H299" i="11"/>
  <c r="H300" i="11"/>
  <c r="H301" i="11"/>
  <c r="H302" i="11"/>
  <c r="H303" i="11"/>
  <c r="H304" i="11"/>
  <c r="H305" i="11"/>
  <c r="H306" i="11"/>
  <c r="H307" i="11"/>
  <c r="H308" i="11"/>
  <c r="H309" i="11"/>
  <c r="H310" i="11"/>
  <c r="H311" i="11"/>
  <c r="H312" i="11"/>
  <c r="H313" i="11"/>
  <c r="H293" i="11"/>
  <c r="V222" i="11"/>
  <c r="V223" i="11"/>
  <c r="V224" i="11"/>
  <c r="V225" i="11"/>
  <c r="V221" i="11"/>
  <c r="H223" i="11"/>
  <c r="H224" i="11"/>
  <c r="H225" i="11"/>
  <c r="H226" i="11"/>
  <c r="H227" i="11"/>
  <c r="H228" i="11"/>
  <c r="H229" i="11"/>
  <c r="H230" i="11"/>
  <c r="H231" i="11"/>
  <c r="H222" i="11"/>
  <c r="V180" i="11" l="1"/>
  <c r="V181" i="11"/>
  <c r="V182" i="11"/>
  <c r="V183" i="11"/>
  <c r="V184" i="11"/>
  <c r="V185" i="11"/>
  <c r="V186" i="11"/>
  <c r="V187" i="11"/>
  <c r="V188" i="11"/>
  <c r="V189" i="11"/>
  <c r="V190" i="11"/>
  <c r="V179" i="11"/>
  <c r="H198" i="11"/>
  <c r="H197" i="11"/>
  <c r="H182" i="11"/>
  <c r="H183" i="11"/>
  <c r="H184" i="11"/>
  <c r="H185" i="11"/>
  <c r="H186" i="11"/>
  <c r="H187" i="11"/>
  <c r="H188" i="11"/>
  <c r="H189" i="11"/>
  <c r="H190" i="11"/>
  <c r="H191" i="11"/>
  <c r="H192" i="11"/>
  <c r="H193" i="11"/>
  <c r="H194" i="11"/>
  <c r="H195" i="11"/>
  <c r="H196" i="11"/>
  <c r="H181" i="11"/>
  <c r="H202" i="11"/>
  <c r="M202" i="11"/>
  <c r="H203" i="11"/>
  <c r="M203" i="11"/>
  <c r="H204" i="11"/>
  <c r="M204" i="11"/>
  <c r="H205" i="11"/>
  <c r="M205" i="11"/>
  <c r="H206" i="11"/>
  <c r="M206" i="11"/>
  <c r="H207" i="11"/>
  <c r="M207" i="11"/>
  <c r="H208" i="11"/>
  <c r="M208" i="11"/>
  <c r="H209" i="11"/>
  <c r="M209" i="11"/>
  <c r="V115" i="11"/>
  <c r="V116" i="11"/>
  <c r="V117" i="11"/>
  <c r="V118" i="11"/>
  <c r="V119" i="11"/>
  <c r="V120" i="11"/>
  <c r="V121" i="11"/>
  <c r="V122" i="11"/>
  <c r="V123" i="11"/>
  <c r="V109" i="11"/>
  <c r="V110" i="11"/>
  <c r="V111" i="11"/>
  <c r="V112" i="11"/>
  <c r="V113" i="11"/>
  <c r="V114" i="11"/>
  <c r="V124" i="11"/>
  <c r="V125" i="11"/>
  <c r="V126" i="11"/>
  <c r="V127" i="11"/>
  <c r="V108" i="11"/>
  <c r="H109" i="11"/>
  <c r="H110" i="11"/>
  <c r="H111" i="11"/>
  <c r="H112" i="11"/>
  <c r="H113" i="11"/>
  <c r="H114" i="11"/>
  <c r="H115" i="11"/>
  <c r="H108" i="11"/>
  <c r="V57" i="11"/>
  <c r="V58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44" i="11"/>
  <c r="H43" i="11"/>
  <c r="H44" i="11"/>
  <c r="H42" i="11"/>
  <c r="H40" i="11"/>
  <c r="H41" i="11"/>
  <c r="H33" i="11"/>
  <c r="H34" i="11"/>
  <c r="H35" i="11"/>
  <c r="H36" i="11"/>
  <c r="H37" i="11"/>
  <c r="H38" i="11"/>
  <c r="H39" i="11"/>
  <c r="H32" i="11"/>
  <c r="L13" i="17" l="1"/>
  <c r="L14" i="17"/>
  <c r="L15" i="17"/>
  <c r="L16" i="17"/>
  <c r="L17" i="17"/>
  <c r="L18" i="17"/>
  <c r="F14" i="17"/>
  <c r="F15" i="17"/>
  <c r="F16" i="17"/>
  <c r="F17" i="17"/>
  <c r="F18" i="17"/>
  <c r="S132" i="7" l="1"/>
  <c r="E132" i="7"/>
  <c r="F132" i="7"/>
  <c r="G132" i="7"/>
  <c r="H132" i="7"/>
  <c r="I132" i="7"/>
  <c r="J132" i="7"/>
  <c r="K132" i="7"/>
  <c r="L132" i="7"/>
  <c r="M132" i="7"/>
  <c r="N132" i="7"/>
  <c r="O132" i="7"/>
  <c r="P132" i="7"/>
  <c r="Q132" i="7"/>
  <c r="R132" i="7"/>
  <c r="D132" i="7"/>
  <c r="L12" i="17" l="1"/>
  <c r="L10" i="17"/>
  <c r="F12" i="17"/>
  <c r="F13" i="17"/>
  <c r="D4" i="15"/>
  <c r="D5" i="15"/>
  <c r="D6" i="15"/>
  <c r="D7" i="15"/>
  <c r="D3" i="15"/>
  <c r="G8" i="15"/>
  <c r="F8" i="15"/>
  <c r="C8" i="15" l="1"/>
  <c r="B8" i="15"/>
  <c r="AC149" i="14"/>
  <c r="AB149" i="14"/>
  <c r="AA149" i="14"/>
  <c r="Z149" i="14"/>
  <c r="Y149" i="14"/>
  <c r="X149" i="14"/>
  <c r="W149" i="14"/>
  <c r="V149" i="14"/>
  <c r="U149" i="14"/>
  <c r="T149" i="14"/>
  <c r="N147" i="14"/>
  <c r="M147" i="14"/>
  <c r="L147" i="14"/>
  <c r="K147" i="14"/>
  <c r="J147" i="14"/>
  <c r="I147" i="14"/>
  <c r="H147" i="14"/>
  <c r="G147" i="14"/>
  <c r="F147" i="14"/>
  <c r="E147" i="14"/>
  <c r="AC111" i="14"/>
  <c r="AB111" i="14"/>
  <c r="AA111" i="14"/>
  <c r="Z111" i="14"/>
  <c r="Y111" i="14"/>
  <c r="X111" i="14"/>
  <c r="W111" i="14"/>
  <c r="V111" i="14"/>
  <c r="U111" i="14"/>
  <c r="T111" i="14"/>
  <c r="N109" i="14"/>
  <c r="M109" i="14"/>
  <c r="L109" i="14"/>
  <c r="K109" i="14"/>
  <c r="J109" i="14"/>
  <c r="I109" i="14"/>
  <c r="H109" i="14"/>
  <c r="G109" i="14"/>
  <c r="F109" i="14"/>
  <c r="E109" i="14"/>
  <c r="U73" i="14"/>
  <c r="V73" i="14"/>
  <c r="W73" i="14"/>
  <c r="X73" i="14"/>
  <c r="Y73" i="14"/>
  <c r="Z73" i="14"/>
  <c r="AA73" i="14"/>
  <c r="AB73" i="14"/>
  <c r="AC73" i="14"/>
  <c r="T73" i="14"/>
  <c r="F71" i="14"/>
  <c r="G71" i="14"/>
  <c r="H71" i="14"/>
  <c r="I71" i="14"/>
  <c r="J71" i="14"/>
  <c r="K71" i="14"/>
  <c r="L71" i="14"/>
  <c r="M71" i="14"/>
  <c r="N71" i="14"/>
  <c r="E71" i="14"/>
  <c r="M210" i="11" l="1"/>
  <c r="M211" i="11"/>
  <c r="M212" i="11"/>
  <c r="M213" i="11"/>
  <c r="M214" i="11"/>
  <c r="M215" i="11"/>
  <c r="M216" i="11"/>
  <c r="M217" i="11"/>
  <c r="M218" i="11"/>
  <c r="M219" i="11"/>
  <c r="M220" i="11"/>
  <c r="M221" i="11"/>
  <c r="H210" i="11"/>
  <c r="H211" i="11"/>
  <c r="H212" i="11"/>
  <c r="H213" i="11"/>
  <c r="H214" i="11"/>
  <c r="H215" i="11"/>
  <c r="H216" i="11"/>
  <c r="H217" i="11"/>
  <c r="H218" i="11"/>
  <c r="H219" i="11"/>
  <c r="H220" i="11"/>
  <c r="H221" i="11"/>
  <c r="H180" i="11" l="1"/>
  <c r="M179" i="11"/>
  <c r="H179" i="11"/>
  <c r="M178" i="11"/>
  <c r="H178" i="11"/>
  <c r="M177" i="11"/>
  <c r="H177" i="11"/>
  <c r="M176" i="11"/>
  <c r="H176" i="11"/>
  <c r="M175" i="11"/>
  <c r="H175" i="11"/>
  <c r="M174" i="11"/>
  <c r="H174" i="11"/>
  <c r="M173" i="11"/>
  <c r="H173" i="11"/>
  <c r="M172" i="11"/>
  <c r="H172" i="11"/>
  <c r="M171" i="11"/>
  <c r="H171" i="11"/>
  <c r="M170" i="11"/>
  <c r="H170" i="11"/>
  <c r="M169" i="11"/>
  <c r="H169" i="11"/>
  <c r="M168" i="11"/>
  <c r="H168" i="11"/>
  <c r="M167" i="11"/>
  <c r="H167" i="11"/>
  <c r="M166" i="11"/>
  <c r="H166" i="11"/>
  <c r="M165" i="11"/>
  <c r="H165" i="11"/>
  <c r="M164" i="11"/>
  <c r="H164" i="11"/>
  <c r="M163" i="11"/>
  <c r="H163" i="11"/>
  <c r="M162" i="11"/>
  <c r="H162" i="11"/>
  <c r="M161" i="11"/>
  <c r="H161" i="11"/>
  <c r="M160" i="11"/>
  <c r="H160" i="11"/>
  <c r="M159" i="11"/>
  <c r="H159" i="11"/>
  <c r="M158" i="11"/>
  <c r="H158" i="11"/>
  <c r="M157" i="11"/>
  <c r="H157" i="11"/>
  <c r="M156" i="11"/>
  <c r="H156" i="11"/>
  <c r="M155" i="11"/>
  <c r="H155" i="11"/>
  <c r="M154" i="11"/>
  <c r="H154" i="11"/>
  <c r="M153" i="11"/>
  <c r="H153" i="11"/>
  <c r="M152" i="11"/>
  <c r="H152" i="11"/>
  <c r="M151" i="11"/>
  <c r="H151" i="11"/>
  <c r="M150" i="11"/>
  <c r="H150" i="11"/>
  <c r="M149" i="11"/>
  <c r="H149" i="11"/>
  <c r="M148" i="11"/>
  <c r="H148" i="11"/>
  <c r="M147" i="11"/>
  <c r="H147" i="11"/>
  <c r="M146" i="11"/>
  <c r="H146" i="11"/>
  <c r="M145" i="11"/>
  <c r="H145" i="11"/>
  <c r="M144" i="11"/>
  <c r="H144" i="11"/>
  <c r="M143" i="11"/>
  <c r="H143" i="11"/>
  <c r="M142" i="11"/>
  <c r="H142" i="11"/>
  <c r="M141" i="11"/>
  <c r="H141" i="11"/>
  <c r="M140" i="11"/>
  <c r="H140" i="11"/>
  <c r="M139" i="11"/>
  <c r="H139" i="11"/>
  <c r="M138" i="11"/>
  <c r="H138" i="11"/>
  <c r="M137" i="11"/>
  <c r="H137" i="11"/>
  <c r="M136" i="11"/>
  <c r="H136" i="11"/>
  <c r="M135" i="11"/>
  <c r="H135" i="11"/>
  <c r="M134" i="11"/>
  <c r="H134" i="11"/>
  <c r="M133" i="11"/>
  <c r="H133" i="11"/>
  <c r="M132" i="11"/>
  <c r="H132" i="11"/>
  <c r="M131" i="11"/>
  <c r="H131" i="11"/>
  <c r="AH186" i="7"/>
  <c r="AG186" i="7"/>
  <c r="AF186" i="7"/>
  <c r="AE186" i="7"/>
  <c r="AD186" i="7"/>
  <c r="AC186" i="7"/>
  <c r="AB186" i="7"/>
  <c r="AA186" i="7"/>
  <c r="Z186" i="7"/>
  <c r="Y186" i="7"/>
  <c r="X186" i="7"/>
  <c r="W186" i="7"/>
  <c r="V186" i="7"/>
  <c r="U186" i="7"/>
  <c r="T186" i="7"/>
  <c r="AH185" i="7"/>
  <c r="AG185" i="7"/>
  <c r="AF185" i="7"/>
  <c r="AE185" i="7"/>
  <c r="AD185" i="7"/>
  <c r="AC185" i="7"/>
  <c r="AB185" i="7"/>
  <c r="AA185" i="7"/>
  <c r="Z185" i="7"/>
  <c r="Y185" i="7"/>
  <c r="X185" i="7"/>
  <c r="W185" i="7"/>
  <c r="V185" i="7"/>
  <c r="U185" i="7"/>
  <c r="T185" i="7"/>
  <c r="AH184" i="7"/>
  <c r="AG184" i="7"/>
  <c r="AF184" i="7"/>
  <c r="AE184" i="7"/>
  <c r="AD184" i="7"/>
  <c r="AC184" i="7"/>
  <c r="AB184" i="7"/>
  <c r="AA184" i="7"/>
  <c r="Z184" i="7"/>
  <c r="Y184" i="7"/>
  <c r="X184" i="7"/>
  <c r="W184" i="7"/>
  <c r="V184" i="7"/>
  <c r="U184" i="7"/>
  <c r="T184" i="7"/>
  <c r="AH183" i="7"/>
  <c r="AG183" i="7"/>
  <c r="AF183" i="7"/>
  <c r="AE183" i="7"/>
  <c r="AD183" i="7"/>
  <c r="AC183" i="7"/>
  <c r="AB183" i="7"/>
  <c r="AA183" i="7"/>
  <c r="Z183" i="7"/>
  <c r="Y183" i="7"/>
  <c r="X183" i="7"/>
  <c r="W183" i="7"/>
  <c r="V183" i="7"/>
  <c r="U183" i="7"/>
  <c r="T183" i="7"/>
  <c r="AH182" i="7"/>
  <c r="AG182" i="7"/>
  <c r="AF182" i="7"/>
  <c r="AE182" i="7"/>
  <c r="AD182" i="7"/>
  <c r="AC182" i="7"/>
  <c r="AB182" i="7"/>
  <c r="AA182" i="7"/>
  <c r="Z182" i="7"/>
  <c r="Y182" i="7"/>
  <c r="X182" i="7"/>
  <c r="W182" i="7"/>
  <c r="V182" i="7"/>
  <c r="U182" i="7"/>
  <c r="T182" i="7"/>
  <c r="AH181" i="7"/>
  <c r="AG181" i="7"/>
  <c r="AF181" i="7"/>
  <c r="AE181" i="7"/>
  <c r="AD181" i="7"/>
  <c r="AC181" i="7"/>
  <c r="AB181" i="7"/>
  <c r="AA181" i="7"/>
  <c r="Z181" i="7"/>
  <c r="Y181" i="7"/>
  <c r="X181" i="7"/>
  <c r="W181" i="7"/>
  <c r="V181" i="7"/>
  <c r="U181" i="7"/>
  <c r="T181" i="7"/>
  <c r="AI180" i="7"/>
  <c r="AI179" i="7"/>
  <c r="AI178" i="7"/>
  <c r="AI177" i="7"/>
  <c r="AI176" i="7"/>
  <c r="AI175" i="7"/>
  <c r="AI174" i="7"/>
  <c r="AI173" i="7"/>
  <c r="AI172" i="7"/>
  <c r="AI171" i="7"/>
  <c r="AI170" i="7"/>
  <c r="AI169" i="7"/>
  <c r="AH168" i="7"/>
  <c r="AG168" i="7"/>
  <c r="AF168" i="7"/>
  <c r="AE168" i="7"/>
  <c r="AD168" i="7"/>
  <c r="AC168" i="7"/>
  <c r="AB168" i="7"/>
  <c r="AA168" i="7"/>
  <c r="Z168" i="7"/>
  <c r="Y168" i="7"/>
  <c r="X168" i="7"/>
  <c r="W168" i="7"/>
  <c r="V168" i="7"/>
  <c r="U168" i="7"/>
  <c r="T168" i="7"/>
  <c r="R168" i="7"/>
  <c r="Q168" i="7"/>
  <c r="P168" i="7"/>
  <c r="O168" i="7"/>
  <c r="N168" i="7"/>
  <c r="M168" i="7"/>
  <c r="L168" i="7"/>
  <c r="K168" i="7"/>
  <c r="J168" i="7"/>
  <c r="I168" i="7"/>
  <c r="H168" i="7"/>
  <c r="G168" i="7"/>
  <c r="F168" i="7"/>
  <c r="E168" i="7"/>
  <c r="D168" i="7"/>
  <c r="AH167" i="7"/>
  <c r="AG167" i="7"/>
  <c r="AF167" i="7"/>
  <c r="AE167" i="7"/>
  <c r="AD167" i="7"/>
  <c r="AC167" i="7"/>
  <c r="AB167" i="7"/>
  <c r="AA167" i="7"/>
  <c r="Z167" i="7"/>
  <c r="Y167" i="7"/>
  <c r="X167" i="7"/>
  <c r="W167" i="7"/>
  <c r="V167" i="7"/>
  <c r="U167" i="7"/>
  <c r="T167" i="7"/>
  <c r="R167" i="7"/>
  <c r="Q167" i="7"/>
  <c r="P167" i="7"/>
  <c r="O167" i="7"/>
  <c r="N167" i="7"/>
  <c r="M167" i="7"/>
  <c r="L167" i="7"/>
  <c r="K167" i="7"/>
  <c r="J167" i="7"/>
  <c r="I167" i="7"/>
  <c r="H167" i="7"/>
  <c r="G167" i="7"/>
  <c r="F167" i="7"/>
  <c r="E167" i="7"/>
  <c r="D167" i="7"/>
  <c r="AH166" i="7"/>
  <c r="AG166" i="7"/>
  <c r="AF166" i="7"/>
  <c r="AE166" i="7"/>
  <c r="AD166" i="7"/>
  <c r="AC166" i="7"/>
  <c r="AB166" i="7"/>
  <c r="AA166" i="7"/>
  <c r="Z166" i="7"/>
  <c r="Y166" i="7"/>
  <c r="X166" i="7"/>
  <c r="W166" i="7"/>
  <c r="V166" i="7"/>
  <c r="U166" i="7"/>
  <c r="T166" i="7"/>
  <c r="R166" i="7"/>
  <c r="Q166" i="7"/>
  <c r="P166" i="7"/>
  <c r="O166" i="7"/>
  <c r="N166" i="7"/>
  <c r="M166" i="7"/>
  <c r="L166" i="7"/>
  <c r="K166" i="7"/>
  <c r="J166" i="7"/>
  <c r="I166" i="7"/>
  <c r="H166" i="7"/>
  <c r="G166" i="7"/>
  <c r="F166" i="7"/>
  <c r="E166" i="7"/>
  <c r="D166" i="7"/>
  <c r="AH165" i="7"/>
  <c r="AG165" i="7"/>
  <c r="AF165" i="7"/>
  <c r="AE165" i="7"/>
  <c r="AD165" i="7"/>
  <c r="AC165" i="7"/>
  <c r="AB165" i="7"/>
  <c r="AA165" i="7"/>
  <c r="Z165" i="7"/>
  <c r="Y165" i="7"/>
  <c r="X165" i="7"/>
  <c r="W165" i="7"/>
  <c r="V165" i="7"/>
  <c r="U165" i="7"/>
  <c r="T165" i="7"/>
  <c r="AI165" i="7" s="1"/>
  <c r="R165" i="7"/>
  <c r="Q165" i="7"/>
  <c r="P165" i="7"/>
  <c r="O165" i="7"/>
  <c r="N165" i="7"/>
  <c r="M165" i="7"/>
  <c r="L165" i="7"/>
  <c r="K165" i="7"/>
  <c r="J165" i="7"/>
  <c r="I165" i="7"/>
  <c r="H165" i="7"/>
  <c r="G165" i="7"/>
  <c r="F165" i="7"/>
  <c r="E165" i="7"/>
  <c r="D165" i="7"/>
  <c r="AI164" i="7"/>
  <c r="S164" i="7"/>
  <c r="AI163" i="7"/>
  <c r="S163" i="7"/>
  <c r="AI162" i="7"/>
  <c r="S162" i="7"/>
  <c r="AI161" i="7"/>
  <c r="S161" i="7"/>
  <c r="AI160" i="7"/>
  <c r="S160" i="7"/>
  <c r="AI159" i="7"/>
  <c r="S159" i="7"/>
  <c r="AI158" i="7"/>
  <c r="S158" i="7"/>
  <c r="AI157" i="7"/>
  <c r="S157" i="7"/>
  <c r="AH156" i="7"/>
  <c r="AG156" i="7"/>
  <c r="AF156" i="7"/>
  <c r="AE156" i="7"/>
  <c r="AD156" i="7"/>
  <c r="AC156" i="7"/>
  <c r="AB156" i="7"/>
  <c r="AA156" i="7"/>
  <c r="Z156" i="7"/>
  <c r="Y156" i="7"/>
  <c r="X156" i="7"/>
  <c r="W156" i="7"/>
  <c r="V156" i="7"/>
  <c r="U156" i="7"/>
  <c r="T156" i="7"/>
  <c r="R156" i="7"/>
  <c r="Q156" i="7"/>
  <c r="P156" i="7"/>
  <c r="O156" i="7"/>
  <c r="N156" i="7"/>
  <c r="M156" i="7"/>
  <c r="L156" i="7"/>
  <c r="K156" i="7"/>
  <c r="J156" i="7"/>
  <c r="I156" i="7"/>
  <c r="H156" i="7"/>
  <c r="G156" i="7"/>
  <c r="F156" i="7"/>
  <c r="E156" i="7"/>
  <c r="D156" i="7"/>
  <c r="AH155" i="7"/>
  <c r="AG155" i="7"/>
  <c r="AF155" i="7"/>
  <c r="AE155" i="7"/>
  <c r="AD155" i="7"/>
  <c r="AC155" i="7"/>
  <c r="AB155" i="7"/>
  <c r="AA155" i="7"/>
  <c r="Z155" i="7"/>
  <c r="Y155" i="7"/>
  <c r="X155" i="7"/>
  <c r="W155" i="7"/>
  <c r="V155" i="7"/>
  <c r="U155" i="7"/>
  <c r="T155" i="7"/>
  <c r="R155" i="7"/>
  <c r="Q155" i="7"/>
  <c r="P155" i="7"/>
  <c r="O155" i="7"/>
  <c r="N155" i="7"/>
  <c r="M155" i="7"/>
  <c r="L155" i="7"/>
  <c r="K155" i="7"/>
  <c r="J155" i="7"/>
  <c r="I155" i="7"/>
  <c r="H155" i="7"/>
  <c r="G155" i="7"/>
  <c r="F155" i="7"/>
  <c r="E155" i="7"/>
  <c r="D155" i="7"/>
  <c r="AH154" i="7"/>
  <c r="AG154" i="7"/>
  <c r="AF154" i="7"/>
  <c r="AE154" i="7"/>
  <c r="AD154" i="7"/>
  <c r="AC154" i="7"/>
  <c r="AB154" i="7"/>
  <c r="AA154" i="7"/>
  <c r="Z154" i="7"/>
  <c r="Y154" i="7"/>
  <c r="X154" i="7"/>
  <c r="W154" i="7"/>
  <c r="V154" i="7"/>
  <c r="U154" i="7"/>
  <c r="T154" i="7"/>
  <c r="R154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4" i="7"/>
  <c r="S154" i="7" s="1"/>
  <c r="AH153" i="7"/>
  <c r="AG153" i="7"/>
  <c r="AF153" i="7"/>
  <c r="AE153" i="7"/>
  <c r="AD153" i="7"/>
  <c r="AC153" i="7"/>
  <c r="AB153" i="7"/>
  <c r="AA153" i="7"/>
  <c r="Z153" i="7"/>
  <c r="Y153" i="7"/>
  <c r="X153" i="7"/>
  <c r="W153" i="7"/>
  <c r="V153" i="7"/>
  <c r="U153" i="7"/>
  <c r="T153" i="7"/>
  <c r="R153" i="7"/>
  <c r="Q153" i="7"/>
  <c r="P153" i="7"/>
  <c r="O153" i="7"/>
  <c r="N153" i="7"/>
  <c r="M153" i="7"/>
  <c r="L153" i="7"/>
  <c r="K153" i="7"/>
  <c r="J153" i="7"/>
  <c r="I153" i="7"/>
  <c r="H153" i="7"/>
  <c r="G153" i="7"/>
  <c r="F153" i="7"/>
  <c r="E153" i="7"/>
  <c r="D153" i="7"/>
  <c r="AI152" i="7"/>
  <c r="S152" i="7"/>
  <c r="AI151" i="7"/>
  <c r="S151" i="7"/>
  <c r="AI150" i="7"/>
  <c r="S150" i="7"/>
  <c r="AI149" i="7"/>
  <c r="S149" i="7"/>
  <c r="AI148" i="7"/>
  <c r="S148" i="7"/>
  <c r="AI147" i="7"/>
  <c r="S147" i="7"/>
  <c r="AI146" i="7"/>
  <c r="S146" i="7"/>
  <c r="AI145" i="7"/>
  <c r="S145" i="7"/>
  <c r="AH144" i="7"/>
  <c r="AG144" i="7"/>
  <c r="AF144" i="7"/>
  <c r="AE144" i="7"/>
  <c r="AD144" i="7"/>
  <c r="AC144" i="7"/>
  <c r="AB144" i="7"/>
  <c r="AA144" i="7"/>
  <c r="Z144" i="7"/>
  <c r="Y144" i="7"/>
  <c r="X144" i="7"/>
  <c r="W144" i="7"/>
  <c r="V144" i="7"/>
  <c r="U144" i="7"/>
  <c r="T144" i="7"/>
  <c r="R144" i="7"/>
  <c r="Q144" i="7"/>
  <c r="P144" i="7"/>
  <c r="O144" i="7"/>
  <c r="N144" i="7"/>
  <c r="M144" i="7"/>
  <c r="L144" i="7"/>
  <c r="K144" i="7"/>
  <c r="J144" i="7"/>
  <c r="I144" i="7"/>
  <c r="H144" i="7"/>
  <c r="G144" i="7"/>
  <c r="F144" i="7"/>
  <c r="E144" i="7"/>
  <c r="D144" i="7"/>
  <c r="AH143" i="7"/>
  <c r="AG143" i="7"/>
  <c r="AF143" i="7"/>
  <c r="AE143" i="7"/>
  <c r="AD143" i="7"/>
  <c r="AC143" i="7"/>
  <c r="AB143" i="7"/>
  <c r="AA143" i="7"/>
  <c r="Z143" i="7"/>
  <c r="Y143" i="7"/>
  <c r="X143" i="7"/>
  <c r="W143" i="7"/>
  <c r="V143" i="7"/>
  <c r="U143" i="7"/>
  <c r="T143" i="7"/>
  <c r="R143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D143" i="7"/>
  <c r="AH142" i="7"/>
  <c r="AG142" i="7"/>
  <c r="AF142" i="7"/>
  <c r="AE142" i="7"/>
  <c r="AD142" i="7"/>
  <c r="AC142" i="7"/>
  <c r="AB142" i="7"/>
  <c r="AA142" i="7"/>
  <c r="Z142" i="7"/>
  <c r="Y142" i="7"/>
  <c r="X142" i="7"/>
  <c r="W142" i="7"/>
  <c r="V142" i="7"/>
  <c r="U142" i="7"/>
  <c r="T142" i="7"/>
  <c r="R142" i="7"/>
  <c r="Q142" i="7"/>
  <c r="P142" i="7"/>
  <c r="O142" i="7"/>
  <c r="N142" i="7"/>
  <c r="M142" i="7"/>
  <c r="L142" i="7"/>
  <c r="K142" i="7"/>
  <c r="J142" i="7"/>
  <c r="I142" i="7"/>
  <c r="H142" i="7"/>
  <c r="G142" i="7"/>
  <c r="F142" i="7"/>
  <c r="E142" i="7"/>
  <c r="D142" i="7"/>
  <c r="AH141" i="7"/>
  <c r="AG141" i="7"/>
  <c r="AF141" i="7"/>
  <c r="AE141" i="7"/>
  <c r="AD141" i="7"/>
  <c r="AC141" i="7"/>
  <c r="AB141" i="7"/>
  <c r="AA141" i="7"/>
  <c r="Z141" i="7"/>
  <c r="Y141" i="7"/>
  <c r="X141" i="7"/>
  <c r="W141" i="7"/>
  <c r="V141" i="7"/>
  <c r="U141" i="7"/>
  <c r="T141" i="7"/>
  <c r="R141" i="7"/>
  <c r="Q141" i="7"/>
  <c r="P141" i="7"/>
  <c r="O141" i="7"/>
  <c r="N141" i="7"/>
  <c r="M141" i="7"/>
  <c r="L141" i="7"/>
  <c r="K141" i="7"/>
  <c r="J141" i="7"/>
  <c r="I141" i="7"/>
  <c r="H141" i="7"/>
  <c r="G141" i="7"/>
  <c r="F141" i="7"/>
  <c r="E141" i="7"/>
  <c r="D141" i="7"/>
  <c r="AI140" i="7"/>
  <c r="S140" i="7"/>
  <c r="AI139" i="7"/>
  <c r="S139" i="7"/>
  <c r="AI138" i="7"/>
  <c r="S138" i="7"/>
  <c r="AI137" i="7"/>
  <c r="S137" i="7"/>
  <c r="AI136" i="7"/>
  <c r="S136" i="7"/>
  <c r="AI135" i="7"/>
  <c r="S135" i="7"/>
  <c r="AI134" i="7"/>
  <c r="S134" i="7"/>
  <c r="AI133" i="7"/>
  <c r="S133" i="7"/>
  <c r="AH132" i="7"/>
  <c r="AG132" i="7"/>
  <c r="AF132" i="7"/>
  <c r="AE132" i="7"/>
  <c r="AD132" i="7"/>
  <c r="AC132" i="7"/>
  <c r="AB132" i="7"/>
  <c r="AA132" i="7"/>
  <c r="Z132" i="7"/>
  <c r="Y132" i="7"/>
  <c r="X132" i="7"/>
  <c r="W132" i="7"/>
  <c r="V132" i="7"/>
  <c r="U132" i="7"/>
  <c r="T132" i="7"/>
  <c r="AH131" i="7"/>
  <c r="AG131" i="7"/>
  <c r="AF131" i="7"/>
  <c r="AE131" i="7"/>
  <c r="AD131" i="7"/>
  <c r="AC131" i="7"/>
  <c r="AB131" i="7"/>
  <c r="AA131" i="7"/>
  <c r="Z131" i="7"/>
  <c r="Y131" i="7"/>
  <c r="X131" i="7"/>
  <c r="W131" i="7"/>
  <c r="V131" i="7"/>
  <c r="U131" i="7"/>
  <c r="T131" i="7"/>
  <c r="R131" i="7"/>
  <c r="Q131" i="7"/>
  <c r="P131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AH130" i="7"/>
  <c r="AG130" i="7"/>
  <c r="AF130" i="7"/>
  <c r="AE130" i="7"/>
  <c r="AD130" i="7"/>
  <c r="AC130" i="7"/>
  <c r="AB130" i="7"/>
  <c r="AA130" i="7"/>
  <c r="Z130" i="7"/>
  <c r="Y130" i="7"/>
  <c r="X130" i="7"/>
  <c r="W130" i="7"/>
  <c r="V130" i="7"/>
  <c r="U130" i="7"/>
  <c r="T130" i="7"/>
  <c r="R130" i="7"/>
  <c r="Q130" i="7"/>
  <c r="P130" i="7"/>
  <c r="O130" i="7"/>
  <c r="N130" i="7"/>
  <c r="M130" i="7"/>
  <c r="L130" i="7"/>
  <c r="K130" i="7"/>
  <c r="J130" i="7"/>
  <c r="I130" i="7"/>
  <c r="H130" i="7"/>
  <c r="G130" i="7"/>
  <c r="F130" i="7"/>
  <c r="E130" i="7"/>
  <c r="D130" i="7"/>
  <c r="AH129" i="7"/>
  <c r="AG129" i="7"/>
  <c r="AF129" i="7"/>
  <c r="AE129" i="7"/>
  <c r="AD129" i="7"/>
  <c r="AC129" i="7"/>
  <c r="AB129" i="7"/>
  <c r="AA129" i="7"/>
  <c r="Z129" i="7"/>
  <c r="Y129" i="7"/>
  <c r="X129" i="7"/>
  <c r="W129" i="7"/>
  <c r="V129" i="7"/>
  <c r="U129" i="7"/>
  <c r="T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AI128" i="7"/>
  <c r="AI127" i="7"/>
  <c r="S127" i="7"/>
  <c r="AI126" i="7"/>
  <c r="S126" i="7"/>
  <c r="AI125" i="7"/>
  <c r="S125" i="7"/>
  <c r="AI124" i="7"/>
  <c r="AI123" i="7"/>
  <c r="S123" i="7"/>
  <c r="AI122" i="7"/>
  <c r="S122" i="7"/>
  <c r="AI121" i="7"/>
  <c r="S121" i="7"/>
  <c r="AH120" i="7"/>
  <c r="AG120" i="7"/>
  <c r="AF120" i="7"/>
  <c r="AE120" i="7"/>
  <c r="AD120" i="7"/>
  <c r="AC120" i="7"/>
  <c r="AB120" i="7"/>
  <c r="AA120" i="7"/>
  <c r="Z120" i="7"/>
  <c r="Y120" i="7"/>
  <c r="X120" i="7"/>
  <c r="W120" i="7"/>
  <c r="V120" i="7"/>
  <c r="U120" i="7"/>
  <c r="T120" i="7"/>
  <c r="R120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AH119" i="7"/>
  <c r="AG119" i="7"/>
  <c r="AF119" i="7"/>
  <c r="AE119" i="7"/>
  <c r="AD119" i="7"/>
  <c r="AC119" i="7"/>
  <c r="AB119" i="7"/>
  <c r="AA119" i="7"/>
  <c r="Z119" i="7"/>
  <c r="Y119" i="7"/>
  <c r="X119" i="7"/>
  <c r="W119" i="7"/>
  <c r="V119" i="7"/>
  <c r="U119" i="7"/>
  <c r="T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AH118" i="7"/>
  <c r="AG118" i="7"/>
  <c r="AF118" i="7"/>
  <c r="AE118" i="7"/>
  <c r="AD118" i="7"/>
  <c r="AC118" i="7"/>
  <c r="AB118" i="7"/>
  <c r="AA118" i="7"/>
  <c r="Z118" i="7"/>
  <c r="Y118" i="7"/>
  <c r="X118" i="7"/>
  <c r="W118" i="7"/>
  <c r="V118" i="7"/>
  <c r="U118" i="7"/>
  <c r="T118" i="7"/>
  <c r="R118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AH117" i="7"/>
  <c r="AG117" i="7"/>
  <c r="AF117" i="7"/>
  <c r="AE117" i="7"/>
  <c r="AD117" i="7"/>
  <c r="AC117" i="7"/>
  <c r="AB117" i="7"/>
  <c r="AA117" i="7"/>
  <c r="Z117" i="7"/>
  <c r="Y117" i="7"/>
  <c r="X117" i="7"/>
  <c r="W117" i="7"/>
  <c r="V117" i="7"/>
  <c r="U117" i="7"/>
  <c r="T117" i="7"/>
  <c r="R117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AI116" i="7"/>
  <c r="S116" i="7"/>
  <c r="AI115" i="7"/>
  <c r="S115" i="7"/>
  <c r="AI114" i="7"/>
  <c r="S114" i="7"/>
  <c r="AI113" i="7"/>
  <c r="S113" i="7"/>
  <c r="AI112" i="7"/>
  <c r="S112" i="7"/>
  <c r="AI111" i="7"/>
  <c r="S111" i="7"/>
  <c r="AI110" i="7"/>
  <c r="S110" i="7"/>
  <c r="AI109" i="7"/>
  <c r="S109" i="7"/>
  <c r="AI4" i="7"/>
  <c r="AI5" i="7"/>
  <c r="AI6" i="7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33" i="7"/>
  <c r="AI34" i="7"/>
  <c r="AI35" i="7"/>
  <c r="AI36" i="7"/>
  <c r="AI37" i="7"/>
  <c r="AI38" i="7"/>
  <c r="AI39" i="7"/>
  <c r="AI40" i="7"/>
  <c r="AI41" i="7"/>
  <c r="AI42" i="7"/>
  <c r="AI43" i="7"/>
  <c r="AI44" i="7"/>
  <c r="AI45" i="7"/>
  <c r="AI46" i="7"/>
  <c r="AI47" i="7"/>
  <c r="AI48" i="7"/>
  <c r="AI49" i="7"/>
  <c r="AI50" i="7"/>
  <c r="AI51" i="7"/>
  <c r="AI52" i="7"/>
  <c r="AI53" i="7"/>
  <c r="AI54" i="7"/>
  <c r="AI55" i="7"/>
  <c r="AI56" i="7"/>
  <c r="AI57" i="7"/>
  <c r="AI58" i="7"/>
  <c r="AI59" i="7"/>
  <c r="AI60" i="7"/>
  <c r="AI61" i="7"/>
  <c r="AI62" i="7"/>
  <c r="AI63" i="7"/>
  <c r="AI64" i="7"/>
  <c r="AI65" i="7"/>
  <c r="AI66" i="7"/>
  <c r="AI67" i="7"/>
  <c r="AI68" i="7"/>
  <c r="AI69" i="7"/>
  <c r="AI70" i="7"/>
  <c r="AI71" i="7"/>
  <c r="AI72" i="7"/>
  <c r="AI73" i="7"/>
  <c r="AI74" i="7"/>
  <c r="AI75" i="7"/>
  <c r="AI76" i="7"/>
  <c r="AI77" i="7"/>
  <c r="AI78" i="7"/>
  <c r="AI79" i="7"/>
  <c r="AI80" i="7"/>
  <c r="AI81" i="7"/>
  <c r="AI82" i="7"/>
  <c r="AI83" i="7"/>
  <c r="AI84" i="7"/>
  <c r="AI85" i="7"/>
  <c r="AI86" i="7"/>
  <c r="AI87" i="7"/>
  <c r="AI88" i="7"/>
  <c r="AI89" i="7"/>
  <c r="AI90" i="7"/>
  <c r="AI91" i="7"/>
  <c r="AI92" i="7"/>
  <c r="AI93" i="7"/>
  <c r="AI94" i="7"/>
  <c r="AI95" i="7"/>
  <c r="AI96" i="7"/>
  <c r="AI97" i="7"/>
  <c r="AI98" i="7"/>
  <c r="AI99" i="7"/>
  <c r="AI100" i="7"/>
  <c r="AI101" i="7"/>
  <c r="AI102" i="7"/>
  <c r="AI103" i="7"/>
  <c r="AI104" i="7"/>
  <c r="AI3" i="7"/>
  <c r="D23" i="7"/>
  <c r="D11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U87" i="7"/>
  <c r="V87" i="7"/>
  <c r="W87" i="7"/>
  <c r="X87" i="7"/>
  <c r="Y87" i="7"/>
  <c r="Z87" i="7"/>
  <c r="AA87" i="7"/>
  <c r="AB87" i="7"/>
  <c r="AC87" i="7"/>
  <c r="AD87" i="7"/>
  <c r="AE87" i="7"/>
  <c r="AF87" i="7"/>
  <c r="AG87" i="7"/>
  <c r="AH87" i="7"/>
  <c r="U88" i="7"/>
  <c r="V88" i="7"/>
  <c r="W88" i="7"/>
  <c r="X88" i="7"/>
  <c r="Y88" i="7"/>
  <c r="Z88" i="7"/>
  <c r="AA88" i="7"/>
  <c r="AB88" i="7"/>
  <c r="AC88" i="7"/>
  <c r="AD88" i="7"/>
  <c r="AE88" i="7"/>
  <c r="AF88" i="7"/>
  <c r="AG88" i="7"/>
  <c r="AH88" i="7"/>
  <c r="U89" i="7"/>
  <c r="V89" i="7"/>
  <c r="W89" i="7"/>
  <c r="X89" i="7"/>
  <c r="Y89" i="7"/>
  <c r="Z89" i="7"/>
  <c r="AA89" i="7"/>
  <c r="AB89" i="7"/>
  <c r="AC89" i="7"/>
  <c r="AD89" i="7"/>
  <c r="AE89" i="7"/>
  <c r="AF89" i="7"/>
  <c r="AG89" i="7"/>
  <c r="AH89" i="7"/>
  <c r="U90" i="7"/>
  <c r="V90" i="7"/>
  <c r="W90" i="7"/>
  <c r="X90" i="7"/>
  <c r="Y90" i="7"/>
  <c r="Z90" i="7"/>
  <c r="AA90" i="7"/>
  <c r="AB90" i="7"/>
  <c r="AC90" i="7"/>
  <c r="AD90" i="7"/>
  <c r="AE90" i="7"/>
  <c r="AF90" i="7"/>
  <c r="AG90" i="7"/>
  <c r="AH90" i="7"/>
  <c r="U91" i="7"/>
  <c r="V91" i="7"/>
  <c r="W91" i="7"/>
  <c r="X91" i="7"/>
  <c r="Y91" i="7"/>
  <c r="Z91" i="7"/>
  <c r="AA91" i="7"/>
  <c r="AB91" i="7"/>
  <c r="AC91" i="7"/>
  <c r="AD91" i="7"/>
  <c r="AE91" i="7"/>
  <c r="AF91" i="7"/>
  <c r="AG91" i="7"/>
  <c r="AH91" i="7"/>
  <c r="U92" i="7"/>
  <c r="V92" i="7"/>
  <c r="W92" i="7"/>
  <c r="X92" i="7"/>
  <c r="Y92" i="7"/>
  <c r="Z92" i="7"/>
  <c r="AA92" i="7"/>
  <c r="AB92" i="7"/>
  <c r="AC92" i="7"/>
  <c r="AD92" i="7"/>
  <c r="AE92" i="7"/>
  <c r="AF92" i="7"/>
  <c r="AG92" i="7"/>
  <c r="AH92" i="7"/>
  <c r="T88" i="7"/>
  <c r="T89" i="7"/>
  <c r="T90" i="7"/>
  <c r="T91" i="7"/>
  <c r="T92" i="7"/>
  <c r="T87" i="7"/>
  <c r="AH101" i="7"/>
  <c r="AH102" i="7"/>
  <c r="AH103" i="7"/>
  <c r="AH104" i="7"/>
  <c r="AG104" i="7"/>
  <c r="AF104" i="7"/>
  <c r="AE104" i="7"/>
  <c r="AD104" i="7"/>
  <c r="AC104" i="7"/>
  <c r="AB104" i="7"/>
  <c r="AA104" i="7"/>
  <c r="Z104" i="7"/>
  <c r="Y104" i="7"/>
  <c r="X104" i="7"/>
  <c r="W104" i="7"/>
  <c r="V104" i="7"/>
  <c r="U104" i="7"/>
  <c r="T104" i="7"/>
  <c r="AG103" i="7"/>
  <c r="AF103" i="7"/>
  <c r="AE103" i="7"/>
  <c r="AD103" i="7"/>
  <c r="AC103" i="7"/>
  <c r="AB103" i="7"/>
  <c r="AA103" i="7"/>
  <c r="Z103" i="7"/>
  <c r="Y103" i="7"/>
  <c r="X103" i="7"/>
  <c r="W103" i="7"/>
  <c r="V103" i="7"/>
  <c r="U103" i="7"/>
  <c r="T103" i="7"/>
  <c r="AG102" i="7"/>
  <c r="AF102" i="7"/>
  <c r="AE102" i="7"/>
  <c r="AD102" i="7"/>
  <c r="AC102" i="7"/>
  <c r="AB102" i="7"/>
  <c r="AA102" i="7"/>
  <c r="Z102" i="7"/>
  <c r="Y102" i="7"/>
  <c r="X102" i="7"/>
  <c r="W102" i="7"/>
  <c r="V102" i="7"/>
  <c r="U102" i="7"/>
  <c r="T102" i="7"/>
  <c r="AG101" i="7"/>
  <c r="AF101" i="7"/>
  <c r="AE101" i="7"/>
  <c r="AD101" i="7"/>
  <c r="AC101" i="7"/>
  <c r="AB101" i="7"/>
  <c r="AA101" i="7"/>
  <c r="Z101" i="7"/>
  <c r="Y101" i="7"/>
  <c r="X101" i="7"/>
  <c r="W101" i="7"/>
  <c r="V101" i="7"/>
  <c r="U101" i="7"/>
  <c r="T101" i="7"/>
  <c r="AH74" i="7"/>
  <c r="AG74" i="7"/>
  <c r="AF74" i="7"/>
  <c r="AE74" i="7"/>
  <c r="AD74" i="7"/>
  <c r="AC74" i="7"/>
  <c r="AB74" i="7"/>
  <c r="AA74" i="7"/>
  <c r="Z74" i="7"/>
  <c r="Y74" i="7"/>
  <c r="X74" i="7"/>
  <c r="W74" i="7"/>
  <c r="V74" i="7"/>
  <c r="U74" i="7"/>
  <c r="T74" i="7"/>
  <c r="AH73" i="7"/>
  <c r="AG73" i="7"/>
  <c r="AF73" i="7"/>
  <c r="AE73" i="7"/>
  <c r="AD73" i="7"/>
  <c r="AC73" i="7"/>
  <c r="AB73" i="7"/>
  <c r="AA73" i="7"/>
  <c r="Z73" i="7"/>
  <c r="Y73" i="7"/>
  <c r="X73" i="7"/>
  <c r="W73" i="7"/>
  <c r="V73" i="7"/>
  <c r="U73" i="7"/>
  <c r="T73" i="7"/>
  <c r="AH72" i="7"/>
  <c r="AG72" i="7"/>
  <c r="AF72" i="7"/>
  <c r="AE72" i="7"/>
  <c r="AD72" i="7"/>
  <c r="AC72" i="7"/>
  <c r="AB72" i="7"/>
  <c r="AA72" i="7"/>
  <c r="Z72" i="7"/>
  <c r="Y72" i="7"/>
  <c r="X72" i="7"/>
  <c r="W72" i="7"/>
  <c r="V72" i="7"/>
  <c r="U72" i="7"/>
  <c r="T72" i="7"/>
  <c r="AH71" i="7"/>
  <c r="AG71" i="7"/>
  <c r="AF71" i="7"/>
  <c r="AE71" i="7"/>
  <c r="AD71" i="7"/>
  <c r="AC71" i="7"/>
  <c r="AB71" i="7"/>
  <c r="AA71" i="7"/>
  <c r="Z71" i="7"/>
  <c r="Y71" i="7"/>
  <c r="X71" i="7"/>
  <c r="W71" i="7"/>
  <c r="V71" i="7"/>
  <c r="U71" i="7"/>
  <c r="T71" i="7"/>
  <c r="AH62" i="7"/>
  <c r="AG62" i="7"/>
  <c r="AF62" i="7"/>
  <c r="AE62" i="7"/>
  <c r="AD62" i="7"/>
  <c r="AC62" i="7"/>
  <c r="AB62" i="7"/>
  <c r="AA62" i="7"/>
  <c r="Z62" i="7"/>
  <c r="Y62" i="7"/>
  <c r="X62" i="7"/>
  <c r="W62" i="7"/>
  <c r="V62" i="7"/>
  <c r="U62" i="7"/>
  <c r="T62" i="7"/>
  <c r="AH61" i="7"/>
  <c r="AG61" i="7"/>
  <c r="AF61" i="7"/>
  <c r="AE61" i="7"/>
  <c r="AD61" i="7"/>
  <c r="AC61" i="7"/>
  <c r="AB61" i="7"/>
  <c r="AA61" i="7"/>
  <c r="Z61" i="7"/>
  <c r="Y61" i="7"/>
  <c r="X61" i="7"/>
  <c r="W61" i="7"/>
  <c r="V61" i="7"/>
  <c r="U61" i="7"/>
  <c r="T61" i="7"/>
  <c r="AH60" i="7"/>
  <c r="AG60" i="7"/>
  <c r="AF60" i="7"/>
  <c r="AE60" i="7"/>
  <c r="AD60" i="7"/>
  <c r="AC60" i="7"/>
  <c r="AB60" i="7"/>
  <c r="AA60" i="7"/>
  <c r="Z60" i="7"/>
  <c r="Y60" i="7"/>
  <c r="X60" i="7"/>
  <c r="W60" i="7"/>
  <c r="V60" i="7"/>
  <c r="U60" i="7"/>
  <c r="T60" i="7"/>
  <c r="AH59" i="7"/>
  <c r="AG59" i="7"/>
  <c r="AF59" i="7"/>
  <c r="AE59" i="7"/>
  <c r="AD59" i="7"/>
  <c r="AC59" i="7"/>
  <c r="AB59" i="7"/>
  <c r="AA59" i="7"/>
  <c r="Z59" i="7"/>
  <c r="Y59" i="7"/>
  <c r="X59" i="7"/>
  <c r="W59" i="7"/>
  <c r="V59" i="7"/>
  <c r="U59" i="7"/>
  <c r="T59" i="7"/>
  <c r="AH50" i="7"/>
  <c r="AG50" i="7"/>
  <c r="AF50" i="7"/>
  <c r="AE50" i="7"/>
  <c r="AD50" i="7"/>
  <c r="AC50" i="7"/>
  <c r="AB50" i="7"/>
  <c r="AA50" i="7"/>
  <c r="Z50" i="7"/>
  <c r="Y50" i="7"/>
  <c r="X50" i="7"/>
  <c r="W50" i="7"/>
  <c r="V50" i="7"/>
  <c r="U50" i="7"/>
  <c r="T50" i="7"/>
  <c r="AH49" i="7"/>
  <c r="AG49" i="7"/>
  <c r="AF49" i="7"/>
  <c r="AE49" i="7"/>
  <c r="AD49" i="7"/>
  <c r="AC49" i="7"/>
  <c r="AB49" i="7"/>
  <c r="AA49" i="7"/>
  <c r="Z49" i="7"/>
  <c r="Y49" i="7"/>
  <c r="X49" i="7"/>
  <c r="W49" i="7"/>
  <c r="V49" i="7"/>
  <c r="U49" i="7"/>
  <c r="T49" i="7"/>
  <c r="AH48" i="7"/>
  <c r="AG48" i="7"/>
  <c r="AF48" i="7"/>
  <c r="AE48" i="7"/>
  <c r="AD48" i="7"/>
  <c r="AC48" i="7"/>
  <c r="AB48" i="7"/>
  <c r="AA48" i="7"/>
  <c r="Z48" i="7"/>
  <c r="Y48" i="7"/>
  <c r="X48" i="7"/>
  <c r="W48" i="7"/>
  <c r="V48" i="7"/>
  <c r="U48" i="7"/>
  <c r="T48" i="7"/>
  <c r="AH47" i="7"/>
  <c r="AG47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AH36" i="7"/>
  <c r="AG36" i="7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AH26" i="7"/>
  <c r="AG26" i="7"/>
  <c r="AF26" i="7"/>
  <c r="AE26" i="7"/>
  <c r="AD26" i="7"/>
  <c r="AC26" i="7"/>
  <c r="AB26" i="7"/>
  <c r="AA26" i="7"/>
  <c r="Z26" i="7"/>
  <c r="Y26" i="7"/>
  <c r="X26" i="7"/>
  <c r="W26" i="7"/>
  <c r="V26" i="7"/>
  <c r="U26" i="7"/>
  <c r="T26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AH24" i="7"/>
  <c r="AG24" i="7"/>
  <c r="AF24" i="7"/>
  <c r="AE24" i="7"/>
  <c r="AD24" i="7"/>
  <c r="AC24" i="7"/>
  <c r="AB24" i="7"/>
  <c r="AA24" i="7"/>
  <c r="Z24" i="7"/>
  <c r="Y24" i="7"/>
  <c r="X24" i="7"/>
  <c r="W24" i="7"/>
  <c r="V24" i="7"/>
  <c r="U24" i="7"/>
  <c r="T24" i="7"/>
  <c r="AH23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AH14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4" i="7"/>
  <c r="S5" i="7"/>
  <c r="S6" i="7"/>
  <c r="S7" i="7"/>
  <c r="S8" i="7"/>
  <c r="S9" i="7"/>
  <c r="S10" i="7"/>
  <c r="S15" i="7"/>
  <c r="S16" i="7"/>
  <c r="S17" i="7"/>
  <c r="S19" i="7"/>
  <c r="S20" i="7"/>
  <c r="S21" i="7"/>
  <c r="S27" i="7"/>
  <c r="S28" i="7"/>
  <c r="S29" i="7"/>
  <c r="S30" i="7"/>
  <c r="S31" i="7"/>
  <c r="S32" i="7"/>
  <c r="S33" i="7"/>
  <c r="S34" i="7"/>
  <c r="S39" i="7"/>
  <c r="S40" i="7"/>
  <c r="S41" i="7"/>
  <c r="S42" i="7"/>
  <c r="S43" i="7"/>
  <c r="S44" i="7"/>
  <c r="S45" i="7"/>
  <c r="S46" i="7"/>
  <c r="S51" i="7"/>
  <c r="S52" i="7"/>
  <c r="S53" i="7"/>
  <c r="S54" i="7"/>
  <c r="S55" i="7"/>
  <c r="S56" i="7"/>
  <c r="S57" i="7"/>
  <c r="S58" i="7"/>
  <c r="S63" i="7"/>
  <c r="S64" i="7"/>
  <c r="S65" i="7"/>
  <c r="S66" i="7"/>
  <c r="S67" i="7"/>
  <c r="S68" i="7"/>
  <c r="S69" i="7"/>
  <c r="S70" i="7"/>
  <c r="S75" i="7"/>
  <c r="S76" i="7"/>
  <c r="S77" i="7"/>
  <c r="S78" i="7"/>
  <c r="S79" i="7"/>
  <c r="S80" i="7"/>
  <c r="S81" i="7"/>
  <c r="S82" i="7"/>
  <c r="S83" i="7"/>
  <c r="S84" i="7"/>
  <c r="S85" i="7"/>
  <c r="S86" i="7"/>
  <c r="S3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D24" i="7"/>
  <c r="D25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D12" i="7"/>
  <c r="D13" i="7"/>
  <c r="D14" i="7"/>
  <c r="AI186" i="7" l="1"/>
  <c r="AI142" i="7"/>
  <c r="AI129" i="7"/>
  <c r="AI118" i="7"/>
  <c r="AI185" i="7"/>
  <c r="AI184" i="7"/>
  <c r="AI183" i="7"/>
  <c r="AI182" i="7"/>
  <c r="AI181" i="7"/>
  <c r="AI168" i="7"/>
  <c r="AI167" i="7"/>
  <c r="AI166" i="7"/>
  <c r="AI156" i="7"/>
  <c r="AI155" i="7"/>
  <c r="AI153" i="7"/>
  <c r="AI154" i="7"/>
  <c r="AI141" i="7"/>
  <c r="AI144" i="7"/>
  <c r="AI143" i="7"/>
  <c r="AI132" i="7"/>
  <c r="AI131" i="7"/>
  <c r="AI130" i="7"/>
  <c r="AI117" i="7"/>
  <c r="AI120" i="7"/>
  <c r="AI119" i="7"/>
  <c r="S167" i="7"/>
  <c r="S168" i="7"/>
  <c r="S166" i="7"/>
  <c r="S165" i="7"/>
  <c r="S153" i="7"/>
  <c r="S156" i="7"/>
  <c r="S155" i="7"/>
  <c r="S117" i="7"/>
  <c r="S142" i="7"/>
  <c r="S141" i="7"/>
  <c r="S144" i="7"/>
  <c r="S143" i="7"/>
  <c r="S129" i="7"/>
  <c r="S131" i="7"/>
  <c r="S130" i="7"/>
  <c r="S118" i="7"/>
  <c r="S120" i="7"/>
  <c r="S119" i="7"/>
  <c r="S13" i="7"/>
  <c r="S38" i="7"/>
  <c r="S50" i="7"/>
  <c r="S62" i="7"/>
  <c r="S74" i="7"/>
  <c r="S73" i="7"/>
  <c r="S12" i="7"/>
  <c r="S49" i="7"/>
  <c r="S23" i="7"/>
  <c r="S48" i="7"/>
  <c r="S72" i="7"/>
  <c r="S47" i="7"/>
  <c r="S71" i="7"/>
  <c r="S90" i="7"/>
  <c r="S61" i="7"/>
  <c r="S89" i="7"/>
  <c r="S25" i="7"/>
  <c r="S24" i="7"/>
  <c r="S37" i="7"/>
  <c r="S11" i="7"/>
  <c r="S36" i="7"/>
  <c r="S60" i="7"/>
  <c r="S88" i="7"/>
  <c r="S14" i="7"/>
  <c r="S35" i="7"/>
  <c r="S59" i="7"/>
  <c r="S87" i="7"/>
  <c r="S91" i="7"/>
  <c r="S92" i="7"/>
</calcChain>
</file>

<file path=xl/sharedStrings.xml><?xml version="1.0" encoding="utf-8"?>
<sst xmlns="http://schemas.openxmlformats.org/spreadsheetml/2006/main" count="3644" uniqueCount="924">
  <si>
    <t>Study No.</t>
  </si>
  <si>
    <t>Acclimatization</t>
  </si>
  <si>
    <t>Fear Conditioning</t>
  </si>
  <si>
    <t>Ratio</t>
  </si>
  <si>
    <t>Replicates</t>
  </si>
  <si>
    <t>2 min.</t>
  </si>
  <si>
    <t>4 min.</t>
  </si>
  <si>
    <t>6 min.</t>
  </si>
  <si>
    <t>8 min.</t>
  </si>
  <si>
    <t>10 min.</t>
  </si>
  <si>
    <t>12 min.</t>
  </si>
  <si>
    <t>14 min.</t>
  </si>
  <si>
    <t>16 min.</t>
  </si>
  <si>
    <t>18 min.</t>
  </si>
  <si>
    <t>20 min.</t>
  </si>
  <si>
    <t>22 min.</t>
  </si>
  <si>
    <t>24 min.</t>
  </si>
  <si>
    <t>26 min.</t>
  </si>
  <si>
    <t>28 min.</t>
  </si>
  <si>
    <t>30 min.</t>
  </si>
  <si>
    <t>Mean</t>
  </si>
  <si>
    <t>A1</t>
    <phoneticPr fontId="1" type="noConversion"/>
  </si>
  <si>
    <t>A2</t>
    <phoneticPr fontId="1" type="noConversion"/>
  </si>
  <si>
    <t>A3</t>
  </si>
  <si>
    <t>A4</t>
  </si>
  <si>
    <t>A5</t>
  </si>
  <si>
    <t>A6</t>
  </si>
  <si>
    <t>7dpf-Control</t>
    <phoneticPr fontId="1" type="noConversion"/>
  </si>
  <si>
    <t>14dpf-Control</t>
    <phoneticPr fontId="1" type="noConversion"/>
  </si>
  <si>
    <t>Number</t>
  </si>
  <si>
    <t>Age (dpf)</t>
    <phoneticPr fontId="1" type="noConversion"/>
  </si>
  <si>
    <t>Group</t>
    <phoneticPr fontId="1" type="noConversion"/>
  </si>
  <si>
    <t>Experiment title</t>
    <phoneticPr fontId="1" type="noConversion"/>
  </si>
  <si>
    <r>
      <t>inter-distance of 1</t>
    </r>
    <r>
      <rPr>
        <i/>
        <sz val="11"/>
        <color theme="1"/>
        <rFont val="Arial"/>
        <family val="2"/>
      </rPr>
      <t xml:space="preserve"># </t>
    </r>
    <r>
      <rPr>
        <sz val="11"/>
        <color theme="1"/>
        <rFont val="Arial"/>
        <family val="2"/>
      </rPr>
      <t>and 2</t>
    </r>
    <r>
      <rPr>
        <i/>
        <sz val="11"/>
        <color theme="1"/>
        <rFont val="Arial"/>
        <family val="2"/>
      </rPr>
      <t xml:space="preserve"># </t>
    </r>
    <r>
      <rPr>
        <sz val="11"/>
        <color theme="1"/>
        <rFont val="Arial"/>
        <family val="2"/>
      </rPr>
      <t>(cm)</t>
    </r>
    <phoneticPr fontId="1" type="noConversion"/>
  </si>
  <si>
    <r>
      <t>inter-distance of 1</t>
    </r>
    <r>
      <rPr>
        <i/>
        <sz val="11"/>
        <color theme="1"/>
        <rFont val="Arial"/>
        <family val="2"/>
      </rPr>
      <t xml:space="preserve"># </t>
    </r>
    <r>
      <rPr>
        <sz val="11"/>
        <color theme="1"/>
        <rFont val="Arial"/>
        <family val="2"/>
      </rPr>
      <t>and 3</t>
    </r>
    <r>
      <rPr>
        <i/>
        <sz val="11"/>
        <color theme="1"/>
        <rFont val="Arial"/>
        <family val="2"/>
      </rPr>
      <t xml:space="preserve"># </t>
    </r>
    <r>
      <rPr>
        <sz val="11"/>
        <color theme="1"/>
        <rFont val="Arial"/>
        <family val="2"/>
      </rPr>
      <t>(cm)</t>
    </r>
    <phoneticPr fontId="1" type="noConversion"/>
  </si>
  <si>
    <r>
      <t>inter-distance of 1</t>
    </r>
    <r>
      <rPr>
        <i/>
        <sz val="11"/>
        <color theme="1"/>
        <rFont val="Arial"/>
        <family val="2"/>
      </rPr>
      <t xml:space="preserve"># </t>
    </r>
    <r>
      <rPr>
        <sz val="11"/>
        <color theme="1"/>
        <rFont val="Arial"/>
        <family val="2"/>
      </rPr>
      <t>and 4</t>
    </r>
    <r>
      <rPr>
        <i/>
        <sz val="11"/>
        <color theme="1"/>
        <rFont val="Arial"/>
        <family val="2"/>
      </rPr>
      <t xml:space="preserve"># </t>
    </r>
    <r>
      <rPr>
        <sz val="11"/>
        <color theme="1"/>
        <rFont val="Arial"/>
        <family val="2"/>
      </rPr>
      <t>(cm)</t>
    </r>
    <phoneticPr fontId="1" type="noConversion"/>
  </si>
  <si>
    <r>
      <t>inter-distance of 2</t>
    </r>
    <r>
      <rPr>
        <i/>
        <sz val="11"/>
        <color theme="1"/>
        <rFont val="Arial"/>
        <family val="2"/>
      </rPr>
      <t xml:space="preserve"># </t>
    </r>
    <r>
      <rPr>
        <sz val="11"/>
        <color theme="1"/>
        <rFont val="Arial"/>
        <family val="2"/>
      </rPr>
      <t>and 3</t>
    </r>
    <r>
      <rPr>
        <i/>
        <sz val="11"/>
        <color theme="1"/>
        <rFont val="Arial"/>
        <family val="2"/>
      </rPr>
      <t xml:space="preserve"># </t>
    </r>
    <r>
      <rPr>
        <sz val="11"/>
        <color theme="1"/>
        <rFont val="Arial"/>
        <family val="2"/>
      </rPr>
      <t>(cm)</t>
    </r>
    <phoneticPr fontId="1" type="noConversion"/>
  </si>
  <si>
    <r>
      <t>inter-distance of 2</t>
    </r>
    <r>
      <rPr>
        <i/>
        <sz val="11"/>
        <color theme="1"/>
        <rFont val="Arial"/>
        <family val="2"/>
      </rPr>
      <t xml:space="preserve"># </t>
    </r>
    <r>
      <rPr>
        <sz val="11"/>
        <color theme="1"/>
        <rFont val="Arial"/>
        <family val="2"/>
      </rPr>
      <t>and 4</t>
    </r>
    <r>
      <rPr>
        <i/>
        <sz val="11"/>
        <color theme="1"/>
        <rFont val="Arial"/>
        <family val="2"/>
      </rPr>
      <t xml:space="preserve"># </t>
    </r>
    <r>
      <rPr>
        <sz val="11"/>
        <color theme="1"/>
        <rFont val="Arial"/>
        <family val="2"/>
      </rPr>
      <t>(cm)</t>
    </r>
    <phoneticPr fontId="1" type="noConversion"/>
  </si>
  <si>
    <r>
      <t>inter-distance of 3</t>
    </r>
    <r>
      <rPr>
        <i/>
        <sz val="11"/>
        <color theme="1"/>
        <rFont val="Arial"/>
        <family val="2"/>
      </rPr>
      <t xml:space="preserve"># </t>
    </r>
    <r>
      <rPr>
        <sz val="11"/>
        <color theme="1"/>
        <rFont val="Arial"/>
        <family val="2"/>
      </rPr>
      <t>and 4</t>
    </r>
    <r>
      <rPr>
        <i/>
        <sz val="11"/>
        <color theme="1"/>
        <rFont val="Arial"/>
        <family val="2"/>
      </rPr>
      <t xml:space="preserve"># </t>
    </r>
    <r>
      <rPr>
        <sz val="11"/>
        <color theme="1"/>
        <rFont val="Arial"/>
        <family val="2"/>
      </rPr>
      <t>(cm)</t>
    </r>
    <phoneticPr fontId="1" type="noConversion"/>
  </si>
  <si>
    <t>Control</t>
    <phoneticPr fontId="1" type="noConversion"/>
  </si>
  <si>
    <r>
      <rPr>
        <i/>
        <sz val="11"/>
        <color theme="1"/>
        <rFont val="Arial"/>
        <family val="2"/>
      </rPr>
      <t>frk</t>
    </r>
    <r>
      <rPr>
        <sz val="11"/>
        <color theme="1"/>
        <rFont val="Arial"/>
        <family val="2"/>
      </rPr>
      <t xml:space="preserve"> KO</t>
    </r>
    <phoneticPr fontId="1" type="noConversion"/>
  </si>
  <si>
    <r>
      <rPr>
        <i/>
        <sz val="11"/>
        <color theme="1"/>
        <rFont val="Arial"/>
        <family val="2"/>
      </rPr>
      <t>frk</t>
    </r>
    <r>
      <rPr>
        <sz val="11"/>
        <color theme="1"/>
        <rFont val="Arial"/>
        <family val="2"/>
      </rPr>
      <t xml:space="preserve"> KO Blank Plasmid Injection</t>
    </r>
    <phoneticPr fontId="1" type="noConversion"/>
  </si>
  <si>
    <r>
      <rPr>
        <i/>
        <sz val="11"/>
        <color theme="1"/>
        <rFont val="Arial"/>
        <family val="2"/>
      </rPr>
      <t>frk</t>
    </r>
    <r>
      <rPr>
        <sz val="11"/>
        <color theme="1"/>
        <rFont val="Arial"/>
        <family val="2"/>
      </rPr>
      <t xml:space="preserve"> KO NS rescued</t>
    </r>
    <phoneticPr fontId="1" type="noConversion"/>
  </si>
  <si>
    <t>SPI</t>
    <phoneticPr fontId="1" type="noConversion"/>
  </si>
  <si>
    <t>Number</t>
    <phoneticPr fontId="1" type="noConversion"/>
  </si>
  <si>
    <t>21dpf</t>
    <phoneticPr fontId="1" type="noConversion"/>
  </si>
  <si>
    <t>Without social cue</t>
    <phoneticPr fontId="1" type="noConversion"/>
  </si>
  <si>
    <t>With social cue</t>
    <phoneticPr fontId="1" type="noConversion"/>
  </si>
  <si>
    <t>SC</t>
    <phoneticPr fontId="1" type="noConversion"/>
  </si>
  <si>
    <t>Middle</t>
    <phoneticPr fontId="1" type="noConversion"/>
  </si>
  <si>
    <t>NSC</t>
    <phoneticPr fontId="1" type="noConversion"/>
  </si>
  <si>
    <t>Experiment title</t>
  </si>
  <si>
    <t>distance of A1 (cm)</t>
    <phoneticPr fontId="1" type="noConversion"/>
  </si>
  <si>
    <t>distance of A2 (cm)</t>
  </si>
  <si>
    <t>distance of A3 (cm)</t>
  </si>
  <si>
    <t>distance of A4 (cm)</t>
  </si>
  <si>
    <t>distance of A5 (cm)</t>
  </si>
  <si>
    <t>distance of A6 (cm)</t>
  </si>
  <si>
    <t>null</t>
    <phoneticPr fontId="1" type="noConversion"/>
  </si>
  <si>
    <t>distance of D6-D1 (cm)</t>
    <phoneticPr fontId="1" type="noConversion"/>
  </si>
  <si>
    <t>distance of C6-C1 (cm)</t>
    <phoneticPr fontId="1" type="noConversion"/>
  </si>
  <si>
    <t>distance of B6-B1 (cm)</t>
    <phoneticPr fontId="1" type="noConversion"/>
  </si>
  <si>
    <t>distance of A6-A1 (cm)</t>
    <phoneticPr fontId="1" type="noConversion"/>
  </si>
  <si>
    <t>Age (mpf)</t>
    <phoneticPr fontId="1" type="noConversion"/>
  </si>
  <si>
    <r>
      <t>7dpf-</t>
    </r>
    <r>
      <rPr>
        <i/>
        <sz val="11"/>
        <color theme="1"/>
        <rFont val="Arial"/>
        <family val="2"/>
      </rPr>
      <t>frk</t>
    </r>
    <r>
      <rPr>
        <sz val="11"/>
        <color theme="1"/>
        <rFont val="Arial"/>
        <family val="2"/>
      </rPr>
      <t xml:space="preserve"> KO</t>
    </r>
    <phoneticPr fontId="1" type="noConversion"/>
  </si>
  <si>
    <t>total distance (cm)</t>
    <phoneticPr fontId="1" type="noConversion"/>
  </si>
  <si>
    <t>time spent in top zone (s)</t>
    <phoneticPr fontId="1" type="noConversion"/>
  </si>
  <si>
    <t>time spent in middle zone (s)</t>
    <phoneticPr fontId="1" type="noConversion"/>
  </si>
  <si>
    <t>time spent in bottom zone (s)</t>
    <phoneticPr fontId="1" type="noConversion"/>
  </si>
  <si>
    <t>times from bottom to middle</t>
    <phoneticPr fontId="1" type="noConversion"/>
  </si>
  <si>
    <t>times from middle to top</t>
    <phoneticPr fontId="1" type="noConversion"/>
  </si>
  <si>
    <t>2 min.</t>
    <phoneticPr fontId="1" type="noConversion"/>
  </si>
  <si>
    <t>3 min.</t>
  </si>
  <si>
    <t>5 min.</t>
  </si>
  <si>
    <t>7 min.</t>
  </si>
  <si>
    <t>9 min.</t>
  </si>
  <si>
    <t>1min</t>
    <phoneticPr fontId="1" type="noConversion"/>
  </si>
  <si>
    <t>time spent in bottom/min</t>
    <phoneticPr fontId="1" type="noConversion"/>
  </si>
  <si>
    <t>Mean</t>
    <phoneticPr fontId="1" type="noConversion"/>
  </si>
  <si>
    <t>time spent in middle/min</t>
    <phoneticPr fontId="1" type="noConversion"/>
  </si>
  <si>
    <t>time spent in top/min</t>
    <phoneticPr fontId="1" type="noConversion"/>
  </si>
  <si>
    <t>time spent in Zone I (near the social cues; s)</t>
    <phoneticPr fontId="1" type="noConversion"/>
  </si>
  <si>
    <t>time spent in Zone II (s)</t>
    <phoneticPr fontId="1" type="noConversion"/>
  </si>
  <si>
    <t>time spent in Zone III (away from social cues; s)</t>
    <phoneticPr fontId="1" type="noConversion"/>
  </si>
  <si>
    <t>Gender</t>
    <phoneticPr fontId="1" type="noConversion"/>
  </si>
  <si>
    <t>male</t>
    <phoneticPr fontId="1" type="noConversion"/>
  </si>
  <si>
    <t>femal</t>
    <phoneticPr fontId="1" type="noConversion"/>
  </si>
  <si>
    <t>times from Zone III to II</t>
    <phoneticPr fontId="1" type="noConversion"/>
  </si>
  <si>
    <t>times from Zone II to I</t>
    <phoneticPr fontId="1" type="noConversion"/>
  </si>
  <si>
    <t>with social cues</t>
    <phoneticPr fontId="1" type="noConversion"/>
  </si>
  <si>
    <t>without social cues</t>
    <phoneticPr fontId="1" type="noConversion"/>
  </si>
  <si>
    <t>1dpf death rate (%)</t>
    <phoneticPr fontId="1" type="noConversion"/>
  </si>
  <si>
    <t>3dpf deformity rate (%)</t>
    <phoneticPr fontId="1" type="noConversion"/>
  </si>
  <si>
    <t>melanin retardation</t>
    <phoneticPr fontId="1" type="noConversion"/>
  </si>
  <si>
    <r>
      <rPr>
        <b/>
        <i/>
        <sz val="10"/>
        <color theme="1"/>
        <rFont val="Arial"/>
        <family val="2"/>
      </rPr>
      <t>frk</t>
    </r>
    <r>
      <rPr>
        <b/>
        <sz val="10"/>
        <color theme="1"/>
        <rFont val="Arial"/>
        <family val="2"/>
      </rPr>
      <t xml:space="preserve"> KO</t>
    </r>
    <phoneticPr fontId="1" type="noConversion"/>
  </si>
  <si>
    <t>1dpf</t>
    <phoneticPr fontId="1" type="noConversion"/>
  </si>
  <si>
    <t>2dpf</t>
    <phoneticPr fontId="1" type="noConversion"/>
  </si>
  <si>
    <t>3dpf</t>
    <phoneticPr fontId="1" type="noConversion"/>
  </si>
  <si>
    <t>control</t>
    <phoneticPr fontId="1" type="noConversion"/>
  </si>
  <si>
    <r>
      <rPr>
        <i/>
        <sz val="10"/>
        <color theme="1"/>
        <rFont val="Arial"/>
        <family val="2"/>
      </rPr>
      <t>frk</t>
    </r>
    <r>
      <rPr>
        <sz val="10"/>
        <color theme="1"/>
        <rFont val="Arial"/>
        <family val="2"/>
      </rPr>
      <t xml:space="preserve"> KO</t>
    </r>
    <phoneticPr fontId="1" type="noConversion"/>
  </si>
  <si>
    <t>n=50</t>
    <phoneticPr fontId="1" type="noConversion"/>
  </si>
  <si>
    <t>FRK homo 3dpf</t>
    <phoneticPr fontId="1" type="noConversion"/>
  </si>
  <si>
    <t>WT 3dpf</t>
    <phoneticPr fontId="1" type="noConversion"/>
  </si>
  <si>
    <t>/</t>
    <phoneticPr fontId="1" type="noConversion"/>
  </si>
  <si>
    <t>total number of deformity</t>
    <phoneticPr fontId="1" type="noConversion"/>
  </si>
  <si>
    <t>Scoliosis</t>
  </si>
  <si>
    <t>pericardial edema</t>
  </si>
  <si>
    <t>severe developmental delay</t>
    <phoneticPr fontId="1" type="noConversion"/>
  </si>
  <si>
    <t>type of deformity</t>
    <phoneticPr fontId="1" type="noConversion"/>
  </si>
  <si>
    <t>Relative inner and outer eye distance ratio</t>
  </si>
  <si>
    <r>
      <rPr>
        <i/>
        <sz val="11"/>
        <color theme="1"/>
        <rFont val="等线"/>
        <family val="3"/>
        <charset val="134"/>
        <scheme val="minor"/>
      </rPr>
      <t>frk</t>
    </r>
    <r>
      <rPr>
        <sz val="11"/>
        <color theme="1"/>
        <rFont val="等线"/>
        <family val="2"/>
        <scheme val="minor"/>
      </rPr>
      <t xml:space="preserve"> KO</t>
    </r>
    <phoneticPr fontId="1" type="noConversion"/>
  </si>
  <si>
    <t>Relative brain size</t>
    <phoneticPr fontId="1" type="noConversion"/>
  </si>
  <si>
    <t>Relative brain weight</t>
    <phoneticPr fontId="1" type="noConversion"/>
  </si>
  <si>
    <t>WT-NTT_2020_07_25 (1)</t>
  </si>
  <si>
    <t>WT-NTT_2020_07_25 (2)</t>
  </si>
  <si>
    <t>WT-NTT_2020_07_25 (3)</t>
  </si>
  <si>
    <t>WT-NTT_2020_07_25 (4)</t>
  </si>
  <si>
    <t>WT-NTT_2020_07_25 (5)</t>
  </si>
  <si>
    <t>WT-NTT_2020_07_25 (6)</t>
  </si>
  <si>
    <t>WT-NTT_2020_07_25 (7)</t>
  </si>
  <si>
    <t>WT-NTT_2020_07_25 (8)</t>
  </si>
  <si>
    <t>WT-NTT_2020_07_25 (9)</t>
  </si>
  <si>
    <t>WT-NTT_2020_07_25 (10)</t>
  </si>
  <si>
    <t>WT-NTT_2020_07_25 (11)</t>
  </si>
  <si>
    <t>WT-NTT_2020_07_25 (12)</t>
  </si>
  <si>
    <t>WT-NTT_2020_07_25 (13)</t>
  </si>
  <si>
    <t>WT-NTT_2020_07_25 (14)</t>
  </si>
  <si>
    <t>WT-NTT_2020_07_25 (15)</t>
  </si>
  <si>
    <t>WT-NTT_2020_07_25 (16)</t>
  </si>
  <si>
    <t>WT-NTT_2020_07_25 (17)</t>
  </si>
  <si>
    <t>WT-NTT_2020_07_25 (18)</t>
  </si>
  <si>
    <t>WT-NTT_2020_07_25 (19)</t>
  </si>
  <si>
    <t>WT-NTT_2020_07_25 (20)</t>
  </si>
  <si>
    <t>WT-NTT_2021_02_04 (1)</t>
  </si>
  <si>
    <t>WT-NTT_2021_02_04 (2)</t>
  </si>
  <si>
    <t>WT-NTT_2021_02_04 (3)</t>
  </si>
  <si>
    <t>WT-NTT_2021_02_04 (4)</t>
  </si>
  <si>
    <t>WT-NTT_2021_02_04 (5)</t>
  </si>
  <si>
    <t>WT-NTT_2021_02_04 (6)</t>
  </si>
  <si>
    <t>WT-NTT_2021_02_04 (7)</t>
  </si>
  <si>
    <t>WT-NTT_2021_02_04 (8)</t>
  </si>
  <si>
    <t>WT-NTT_2021_02_04 (9)</t>
  </si>
  <si>
    <t>WT-NTT_2021_02_04 (10)</t>
  </si>
  <si>
    <t>WT-NTT_2021_02_04 (11)</t>
  </si>
  <si>
    <t>WT-NTT_2021_02_04 (12)</t>
  </si>
  <si>
    <t>KO-NTT_2020_07_25 (1)</t>
  </si>
  <si>
    <t>KO-NTT_2020_07_25 (2)</t>
  </si>
  <si>
    <t>KO-NTT_2020_07_25 (3)</t>
  </si>
  <si>
    <t>KO-NTT_2020_07_25 (4)</t>
  </si>
  <si>
    <t>KO-NTT_2020_07_25 (5)</t>
  </si>
  <si>
    <t>KO-NTT_2020_07_25 (6)</t>
  </si>
  <si>
    <t>KO-NTT_2020_07_25 (7)</t>
  </si>
  <si>
    <t>KO-NTT_2020_07_25 (8)</t>
  </si>
  <si>
    <t>KO-NTT_2020_07_25 (9)</t>
  </si>
  <si>
    <t>KO-NTT_2020_07_25 (10)</t>
  </si>
  <si>
    <t>KO-NTT_2020_07_25 (11)</t>
  </si>
  <si>
    <t>KO-NTT_2020_07_25 (12)</t>
  </si>
  <si>
    <t>KO-NTT_2020_07_25 (13)</t>
  </si>
  <si>
    <t>KO-NTT_2020_07_25 (14)</t>
  </si>
  <si>
    <t>KO-NTT_2020_07_25 (15)</t>
  </si>
  <si>
    <t>KO-NTT_2020_07_25 (16)</t>
  </si>
  <si>
    <t>KO-NTT_2020_07_25 (17)</t>
  </si>
  <si>
    <t>KO-NTT_2020_07_25 (18)</t>
  </si>
  <si>
    <t>KO-NTT_2020_07_25 (19)</t>
  </si>
  <si>
    <t>KO-NTT_2020_07_25 (20)</t>
  </si>
  <si>
    <t>KO-NTT_2021_02_04(1)</t>
  </si>
  <si>
    <t>KO-NTT_2021_02_04(2)</t>
  </si>
  <si>
    <t>KO-NTT_2021_02_04(3)</t>
  </si>
  <si>
    <t>KO-NTT_2021_02_04(4)</t>
  </si>
  <si>
    <t>KO-NTT_2021_02_04(5)</t>
  </si>
  <si>
    <t>KO-NTT_2021_02_04(6)</t>
  </si>
  <si>
    <t>KO-NTT_2021_02_04(7)</t>
  </si>
  <si>
    <t>KO-NTT_2021_02_04(8)</t>
  </si>
  <si>
    <t>KO-NTT_2021_02_04(9)</t>
  </si>
  <si>
    <t>KO-NTT_2021_02_04(10)</t>
  </si>
  <si>
    <t>KO-NTT_2021_02_04(11)</t>
  </si>
  <si>
    <t>KO-NTT_2021_02_04(12)</t>
  </si>
  <si>
    <t>KO-NTT_2021_02_04(13)</t>
  </si>
  <si>
    <t>KO-NTT_2021_02_04(14)</t>
  </si>
  <si>
    <t>WT-free activity_2022_01_11(1)</t>
  </si>
  <si>
    <t>WT-free activity_2022_01_11(2)</t>
  </si>
  <si>
    <t>WT-free activity_2022_01_11(3)</t>
  </si>
  <si>
    <t>WT-free activity_2022_01_11(4)</t>
  </si>
  <si>
    <t>WT-free activity_2022_01_11(5)</t>
  </si>
  <si>
    <t>WT-free activity_2022_01_11(6)</t>
  </si>
  <si>
    <t>WT-free activity_2022_01_11(7)</t>
  </si>
  <si>
    <t>WT-free activity_2022_01_11(8)</t>
  </si>
  <si>
    <t>KO-free activity_2022_01_11(1)</t>
  </si>
  <si>
    <t>KO-free activity_2022_01_11(2)</t>
  </si>
  <si>
    <t>KO-free activity_2022_01_11(3)</t>
  </si>
  <si>
    <t>KO-free activity_2022_01_11(4)</t>
  </si>
  <si>
    <t>KO-free activity_2022_01_11(5)</t>
  </si>
  <si>
    <t>KO-free activity_2022_01_11(6)</t>
  </si>
  <si>
    <t>KO-free activity_2022_01_11(7)</t>
  </si>
  <si>
    <t>KO-free activity_2022_01_11(8)</t>
  </si>
  <si>
    <t>WT-Shoaling_2020_12_05 (1)</t>
  </si>
  <si>
    <t>WT-Shoaling_2020_12_05 (2)</t>
  </si>
  <si>
    <t>WT-Shoaling_2020_12_05 (3)</t>
  </si>
  <si>
    <t>WT-Shoaling_2020_12_05 (4)</t>
  </si>
  <si>
    <t>WT-Shoaling_2021_01_13 (1)</t>
  </si>
  <si>
    <t>WT-Shoaling_2021_01_13 (2)</t>
  </si>
  <si>
    <t>WT-Shoaling_2021_01_13 (4)</t>
  </si>
  <si>
    <t>WT-Shoaling_2021_01_13 (5)</t>
  </si>
  <si>
    <t>WT-Shoaling_2021_01_13 (6)</t>
  </si>
  <si>
    <t>WT-Shoaling_2021_01_13 (7)</t>
  </si>
  <si>
    <t>WT-Shoaling_2021_02_26 (1)</t>
  </si>
  <si>
    <t>WT-Shoaling_2021_02_26 (2)</t>
  </si>
  <si>
    <t>WT-Shoaling_2021_02_26 (3)</t>
  </si>
  <si>
    <t>WT-Shoaling_2021_02_26 (4)</t>
  </si>
  <si>
    <t>KO-Shoaling_2021_12_05(1)</t>
  </si>
  <si>
    <t>KO-Shoaling_2021_12_05(2)</t>
  </si>
  <si>
    <t>KO-Shoaling_2021_12_05(3)</t>
  </si>
  <si>
    <t>KO-Shoaling_2021_12_05(4)</t>
  </si>
  <si>
    <t>WT-Shoaling_2021_01_13 (3)</t>
    <phoneticPr fontId="1" type="noConversion"/>
  </si>
  <si>
    <t>KO-Shoaling_2021_01_13 (1)</t>
  </si>
  <si>
    <t>KO-Shoaling_2021_01_13 (2)</t>
  </si>
  <si>
    <t>KO-Shoaling_2021_01_13 (3)</t>
  </si>
  <si>
    <t>KO-Shoaling_2021_01_13 (4)</t>
  </si>
  <si>
    <t>KO-Shoaling_2021_01_13 (5)</t>
  </si>
  <si>
    <t>KO-Shoaling_2021_01_13 (6)</t>
  </si>
  <si>
    <t>KO-Shoaling_2021_01_27 (1)</t>
  </si>
  <si>
    <t>KO-Shoaling_2021_01_27 (2)</t>
  </si>
  <si>
    <t>KO-Shoaling_2021_01_27 (3)</t>
  </si>
  <si>
    <t>KO-Shoaling_2021_01_27 (4)</t>
  </si>
  <si>
    <t>KO-Shoaling_2021_01_27 (5)</t>
  </si>
  <si>
    <t>WT-Shoaling_2021_01_14 (1)</t>
  </si>
  <si>
    <t>WT-Shoaling_2021_01_14 (2)</t>
  </si>
  <si>
    <t>WT-Shoaling_2021_01_14 (3)</t>
  </si>
  <si>
    <t>WT-Shoaling_2021_01_14 (4)</t>
  </si>
  <si>
    <t>WT-Shoaling_2021_01_14 (5)</t>
  </si>
  <si>
    <t>WT-Shoaling_2021_03_07 (1)</t>
  </si>
  <si>
    <t>WT-Shoaling_2021_03_07 (2)</t>
  </si>
  <si>
    <t>WT-Shoaling_2021_03_07 (3)</t>
  </si>
  <si>
    <t>WT-Shoaling_2021_03_07 (4)</t>
  </si>
  <si>
    <t>WT-Shoaling_2021_03_07 (5)</t>
  </si>
  <si>
    <t>WT-Shoaling_2021_01_19 (1)</t>
  </si>
  <si>
    <t>WT-Shoaling_2021_01_19 (2)</t>
  </si>
  <si>
    <t>WT-Shoaling_2021_01_19 (3)</t>
  </si>
  <si>
    <t>WT-Shoaling_2021_01_19 (4)</t>
  </si>
  <si>
    <t>KO-Shoaling_2021_01_19 (1)</t>
  </si>
  <si>
    <t>KO-Shoaling_2021_01_19 (2)</t>
  </si>
  <si>
    <t>KO-Shoaling_2021_01_19 (3)</t>
  </si>
  <si>
    <t>KO-Shoaling_2021_03_07 (1)</t>
  </si>
  <si>
    <t>KO-Shoaling_2021_03_07 (2)</t>
  </si>
  <si>
    <t>KO-Shoaling_2021_03_07 (3)</t>
  </si>
  <si>
    <t>KO-Shoaling_2021_03_07 (4)</t>
  </si>
  <si>
    <t>KO-Shoaling_2021_03_07 (5)</t>
  </si>
  <si>
    <t>KO-Shoaling_2020_05_23 (1)</t>
  </si>
  <si>
    <t>KO-Shoaling_2020_05_23 (2)</t>
    <phoneticPr fontId="1" type="noConversion"/>
  </si>
  <si>
    <t>KO-Shoaling_2020_05_23 (3)</t>
    <phoneticPr fontId="1" type="noConversion"/>
  </si>
  <si>
    <t>WT-Shoaling_2020_12_21(1)</t>
  </si>
  <si>
    <t>WT-Shoaling_2020_12_21(2)</t>
  </si>
  <si>
    <t>WT-Shoaling_2020_12_21(3)</t>
  </si>
  <si>
    <t>WT-Shoaling_2020_12_21(4)</t>
  </si>
  <si>
    <t>WT-Shoaling_2021_01_14(1)</t>
  </si>
  <si>
    <t>WT-Shoaling_2021_01_14(2)</t>
  </si>
  <si>
    <t>WT-Shoaling_2021_01_14(3)</t>
  </si>
  <si>
    <t>WT-Shoaling_2021_01_14(4)</t>
  </si>
  <si>
    <t>WT-Shoaling_2021_01_14(5)</t>
  </si>
  <si>
    <t>WT-Shoaling_2021_03_20(1)</t>
  </si>
  <si>
    <t>WT-Shoaling_2021_03_20(2)</t>
  </si>
  <si>
    <t>WT-Shoaling_2021_03_20(3)</t>
  </si>
  <si>
    <t>WT-Shoaling_2021_03_20(4)</t>
  </si>
  <si>
    <t>WT-Shoaling_2021_03_20(5)</t>
  </si>
  <si>
    <t>WT-Shoaling_2021_03_20(6)</t>
  </si>
  <si>
    <t>KO-Shoaling_2020_12_21 (1)</t>
  </si>
  <si>
    <t>KO-Shoaling_2020_12_21 (2)</t>
  </si>
  <si>
    <t>KO-Shoaling_2020_12_21 (3)</t>
  </si>
  <si>
    <t>KO-Shoaling_2020_12_21 (4)</t>
  </si>
  <si>
    <t>KO-Shoaling_2021_01_14 (1)</t>
  </si>
  <si>
    <t>KO-Shoaling_2021_01_14 (2)</t>
  </si>
  <si>
    <t>KO-Shoaling_2021_01_14 (3)</t>
  </si>
  <si>
    <t>KO-Shoaling_2021_01_14 (4)</t>
  </si>
  <si>
    <t>KO-Shoaling_2021_01_14 (5)</t>
  </si>
  <si>
    <t>KO-Shoaling_2021_03_15 (1)</t>
  </si>
  <si>
    <t>KO-Shoaling_2021_03_15 (2)</t>
  </si>
  <si>
    <t>KO-Shoaling_2021_03_15 (3)</t>
  </si>
  <si>
    <t>KO-Shoaling_2021_03_15 (4)</t>
  </si>
  <si>
    <t>KO-Shoaling_2021_03_15 (5)</t>
  </si>
  <si>
    <t>KO-Shoaling_2021_03_15 (6)</t>
  </si>
  <si>
    <t>KO-blank plasmid -Shoaling_2022_05_28(1)</t>
  </si>
  <si>
    <t>KO-blank plasmid -Shoaling_2022_05_28(2)</t>
  </si>
  <si>
    <t>KO-blank plasmid -Shoaling_2022_05_28(3)</t>
  </si>
  <si>
    <t>KO-blank plasmid -Shoaling_2022_05_28(4)</t>
  </si>
  <si>
    <t>KO-blank plasmid -Shoaling_2022_05_28(5)</t>
  </si>
  <si>
    <t>KO-blank plasmid -Shoaling_2022_05_28(6)</t>
  </si>
  <si>
    <t>KO-blank plasmid -Shoaling_2022_05_28(7)</t>
  </si>
  <si>
    <t>KO-blank plasmid -Shoaling_2022_05_28(8)</t>
  </si>
  <si>
    <t>KO-NS Rescue-Shoaling_2022_05_06(1)</t>
  </si>
  <si>
    <t>KO-NS Rescue-Shoaling_2022_05_06(3)</t>
  </si>
  <si>
    <t>KO-NS Rescue-Shoaling_2022_05_06(4)</t>
  </si>
  <si>
    <t>KO-NS Rescue-Shoaling_2022_05_06(5)</t>
  </si>
  <si>
    <t>KO-NS Rescue-Shoaling_2022_05_06(6)</t>
  </si>
  <si>
    <t>WT-Shoaling_2021_04_11 (1)</t>
  </si>
  <si>
    <t>WT-Shoaling_2021_04_11 (2)</t>
  </si>
  <si>
    <t>WT-Shoaling_2021_04_11 (3)</t>
  </si>
  <si>
    <t>WT-Shoaling_2021_04_11 (4)</t>
  </si>
  <si>
    <t>WT-Shoaling_2021_04_11 (5)</t>
  </si>
  <si>
    <t>WT-Shoaling_2021_04_11 (6)</t>
  </si>
  <si>
    <t>WT-Shoaling_2021_04_11 (7)</t>
  </si>
  <si>
    <t>WT-Shoaling_2021_04_11 (8)</t>
  </si>
  <si>
    <t>WT-Shoaling_2021_04_11 (9)</t>
  </si>
  <si>
    <t>WT-Shoaling_2021_04_11 (10)</t>
  </si>
  <si>
    <t>WT-Shoaling_2020_12_19 (1)</t>
  </si>
  <si>
    <t>WT-Shoaling_2020_12_19 (2)</t>
  </si>
  <si>
    <t>WT-Shoaling_2020_12_19 (3)</t>
  </si>
  <si>
    <t>WT-Shoaling_2020_12_19 (4)</t>
  </si>
  <si>
    <t>WT-Shoaling_2020_12_19 (5)</t>
  </si>
  <si>
    <t>WT-Shoaling_2020_12_19 (6)</t>
  </si>
  <si>
    <t>WT-Shoaling_2020_12_19 (7)</t>
  </si>
  <si>
    <t>WT-Shoaling_2020_12_19 (8)</t>
  </si>
  <si>
    <t>WT-Shoaling_2020_12_19 (9)</t>
  </si>
  <si>
    <t>KO-Shoaling_2021_04_12 (1)</t>
  </si>
  <si>
    <t>KO-Shoaling_2021_04_12 (2)</t>
  </si>
  <si>
    <t>KO-Shoaling_2021_04_12 (3)</t>
  </si>
  <si>
    <t>KO-Shoaling_2021_04_12 (4)</t>
  </si>
  <si>
    <t>KO-Shoaling_2021_04_12 (5)</t>
  </si>
  <si>
    <t>KO-Shoaling_2021_05_28 (1)</t>
  </si>
  <si>
    <t>KO-Shoaling_2021_05_28 (2)</t>
  </si>
  <si>
    <t>KO-Shoaling_2021_05_28 (3)</t>
  </si>
  <si>
    <t>KO-Shoaling_2021_05_28 (4)</t>
  </si>
  <si>
    <t>KO-Shoaling_2021_05_28 (5)</t>
  </si>
  <si>
    <t>KO-Shoaling_2021_05_28 (6)</t>
  </si>
  <si>
    <t>KO-Shoaling_2021_05_28 (7)</t>
  </si>
  <si>
    <t>KO-Shoaling_2021_05_28 (8)</t>
  </si>
  <si>
    <t>KO-Shoaling_2021_05_28 (9)</t>
  </si>
  <si>
    <t>KO-Shoaling_2021_05_28 (10)</t>
  </si>
  <si>
    <t>KO-Shoaling_2021_04_25 (1)</t>
  </si>
  <si>
    <t>KO-Shoaling_2021_04_25 (2)</t>
  </si>
  <si>
    <t>KO-Shoaling_2021_04_25 (3)</t>
  </si>
  <si>
    <t>KO-Shoaling_2021_04_25 (4)</t>
  </si>
  <si>
    <t>KO-Social_2020_08_09 (1)</t>
  </si>
  <si>
    <t>WT-Social_2020_08_09 (1)</t>
  </si>
  <si>
    <t>WT-Social_2020_08_09 (2)</t>
  </si>
  <si>
    <t>WT-Social_2020_08_09 (3)</t>
  </si>
  <si>
    <t>WT-Social_2020_08_09 (4)</t>
  </si>
  <si>
    <t>WT-Social_2020_08_09 (5)</t>
  </si>
  <si>
    <t>WT-Social_2020_08_09 (6)</t>
  </si>
  <si>
    <t>WT-Social_2020_08_09 (7)</t>
  </si>
  <si>
    <t>WT-Social_2020_08_09 (8)</t>
  </si>
  <si>
    <t>WT-Social_2020_08_09 (9)</t>
  </si>
  <si>
    <t>WT-Social_2020_08_09 (10)</t>
  </si>
  <si>
    <t>WT-Social_2020_08_09 (11)</t>
  </si>
  <si>
    <t>WT-Social_2021_02_04 (1)</t>
  </si>
  <si>
    <t>WT-Social_2021_02_04 (2)</t>
  </si>
  <si>
    <t>WT-Social_2021_02_04 (3)</t>
  </si>
  <si>
    <t>WT-Social_2021_02_04 (4)</t>
  </si>
  <si>
    <t>WT-Social_2021_02_04 (5)</t>
  </si>
  <si>
    <t>WT-Social_2021_02_04 (6)</t>
  </si>
  <si>
    <t>WT-Social_2021_02_04 (7)</t>
  </si>
  <si>
    <t>WT-Social_2021_02_04 (8)</t>
  </si>
  <si>
    <t>WT-Social_2021_02_04 (9)</t>
  </si>
  <si>
    <t>WT-Social_2021_02_04 (10)</t>
  </si>
  <si>
    <t>KO-Social_2020_08_09 (2)</t>
  </si>
  <si>
    <t>KO-Social_2020_08_09 (3)</t>
  </si>
  <si>
    <t>KO-Social_2020_08_09 (4)</t>
  </si>
  <si>
    <t>KO-Social_2020_08_09 (5)</t>
  </si>
  <si>
    <t>KO-Social_2020_08_09 (6)</t>
  </si>
  <si>
    <t>KO-Social_2020_08_09 (7)</t>
  </si>
  <si>
    <t>KO-Social_2020_08_09 (8)</t>
  </si>
  <si>
    <t>KO-Social_2020_08_09 (9)</t>
  </si>
  <si>
    <t>KO-Social_2020_08_09 (10)</t>
  </si>
  <si>
    <t>KO-Social_2020_08_09 (11)</t>
  </si>
  <si>
    <t>KO-Social_2020_08_09 (12)</t>
  </si>
  <si>
    <t>KO-Social_2021_02_03 (1)</t>
  </si>
  <si>
    <t>KO-Social_2021_02_03 (2)</t>
  </si>
  <si>
    <t>KO-Social_2021_02_03 (3)</t>
  </si>
  <si>
    <t>KO-Social_2021_02_03 (4)</t>
  </si>
  <si>
    <t>KO-Social_2021_02_03 (5)</t>
  </si>
  <si>
    <t>KO-Social_2021_02_03 (6)</t>
  </si>
  <si>
    <t>KO-Social_2021_02_03 (7)</t>
  </si>
  <si>
    <t>KO-Social_2021_02_03 (8)</t>
  </si>
  <si>
    <t>WT-Social_2020_07_17 (1)</t>
  </si>
  <si>
    <t>WT-Social_2020_07_17 (2)</t>
  </si>
  <si>
    <t>WT-Social_2020_07_17 (3)</t>
  </si>
  <si>
    <t>WT-Social_2020_07_17 (4)</t>
  </si>
  <si>
    <t>WT-Social_2020_07_17 (5)</t>
  </si>
  <si>
    <t>WT-Social_2020_07_17 (6)</t>
  </si>
  <si>
    <t>WT-Social_2020_07_17 (7)</t>
  </si>
  <si>
    <t>WT-Social_2020_07_17 (8)</t>
  </si>
  <si>
    <t>WT-Social_2020_07_17 (9)</t>
  </si>
  <si>
    <t>WT-Social_2020_07_17 (10)</t>
  </si>
  <si>
    <t>WT-Social_2020_07_17 (11)</t>
  </si>
  <si>
    <t>WT-Social_2020_07_17 (12)</t>
  </si>
  <si>
    <t>WT-Social_2020_07_17 (13)</t>
  </si>
  <si>
    <t>WT-Social_2020_07_17 (15)</t>
    <phoneticPr fontId="1" type="noConversion"/>
  </si>
  <si>
    <t>WT-Social_2020_07_17 (16)</t>
  </si>
  <si>
    <t>WT-Social_2020_07_17 (17)</t>
  </si>
  <si>
    <t>WT-Social_2020_07_17 (18)</t>
  </si>
  <si>
    <t>WT-Social_2020_07_17 (19)</t>
  </si>
  <si>
    <t>WT-Social_2020_07_17 (20)</t>
  </si>
  <si>
    <t>WT-Social_2020_07_17 (21)</t>
  </si>
  <si>
    <t>WT-Social_2020_07_17 (22)</t>
  </si>
  <si>
    <t>WT-Social_2020_07_17 (23)</t>
  </si>
  <si>
    <t>WT-Social_2021_02_04 (6)</t>
    <phoneticPr fontId="1" type="noConversion"/>
  </si>
  <si>
    <t>WT-Social_2021_02_04 (11)</t>
  </si>
  <si>
    <t>KO-Social_2020_07_16 (1)</t>
  </si>
  <si>
    <t>KO-Social_2020_07_16 (2)</t>
  </si>
  <si>
    <t>KO-Social_2020_07_16 (3)</t>
  </si>
  <si>
    <t>KO-Social_2020_07_16 (4)</t>
  </si>
  <si>
    <t>KO-Social_2020_07_16 (5)</t>
  </si>
  <si>
    <t>KO-Social_2020_07_16 (6)</t>
  </si>
  <si>
    <t>KO-Social_2020_07_16 (7)</t>
  </si>
  <si>
    <t>KO-Social_2020_07_16 (8)</t>
  </si>
  <si>
    <t>KO-Social_2020_07_16 (9)</t>
  </si>
  <si>
    <t>KO-Social_2020_07_16 (10)</t>
  </si>
  <si>
    <t>KO-Social_2020_07_16 (11)</t>
  </si>
  <si>
    <t>KO-Social_2020_07_16 (12)</t>
  </si>
  <si>
    <t>KO-Social_2020_07_16 (13)</t>
  </si>
  <si>
    <t>KO-Social_2020_07_16 (14)</t>
  </si>
  <si>
    <t>KO-Social_2020_07_16 (15)</t>
  </si>
  <si>
    <t>KO-Social_2020_07_16 (16)</t>
  </si>
  <si>
    <t>KO-Social_2020_07_16 (17)</t>
  </si>
  <si>
    <t>KO-Social_2020_07_16 (18)</t>
  </si>
  <si>
    <t>KO-Social_2020_07_16 (19)</t>
  </si>
  <si>
    <t>KO-Social_2020_07_16 (20)</t>
  </si>
  <si>
    <t>WT-Social_2020_07_17 (14)</t>
    <phoneticPr fontId="1" type="noConversion"/>
  </si>
  <si>
    <t>KO-Social_2021_02_03 (5)</t>
    <phoneticPr fontId="1" type="noConversion"/>
  </si>
  <si>
    <t>KO-blank plasmid -Social_2022_05_30(1)</t>
  </si>
  <si>
    <t>KO-blank plasmid -Social_2022_05_30(3)</t>
    <phoneticPr fontId="1" type="noConversion"/>
  </si>
  <si>
    <t>KO-blank plasmid -Social_2022_05_30(5)</t>
  </si>
  <si>
    <t>KO-blank plasmid -Social_2022_05_30(7)</t>
  </si>
  <si>
    <t>KO-blank plasmid -Social_2022_05_30(9)</t>
  </si>
  <si>
    <t>KO-blank plasmid -Social_2022_05_30(2)</t>
    <phoneticPr fontId="1" type="noConversion"/>
  </si>
  <si>
    <t>KO-blank plasmid -Social_2022_05_30(4)</t>
    <phoneticPr fontId="1" type="noConversion"/>
  </si>
  <si>
    <t>KO-blank plasmid -Social_2022_05_30(5)</t>
    <phoneticPr fontId="1" type="noConversion"/>
  </si>
  <si>
    <t>KO-blank plasmid -Social_2022_05_30(6)</t>
    <phoneticPr fontId="1" type="noConversion"/>
  </si>
  <si>
    <t>KO-blank plasmid -Social_2022_05_30(7)</t>
    <phoneticPr fontId="1" type="noConversion"/>
  </si>
  <si>
    <t>KO-blank plasmid -Social_2022_05_30(8)</t>
    <phoneticPr fontId="1" type="noConversion"/>
  </si>
  <si>
    <t>KO-blank plasmid -Social_2022_05_30(10)</t>
    <phoneticPr fontId="1" type="noConversion"/>
  </si>
  <si>
    <t>KO-blank plasmid -Social_2022_05_30(11)</t>
    <phoneticPr fontId="1" type="noConversion"/>
  </si>
  <si>
    <t>KO-blank plasmid -Social_2022_05_30(12)</t>
    <phoneticPr fontId="1" type="noConversion"/>
  </si>
  <si>
    <t>KO-blank plasmid -Social_2022_05_30(15)</t>
    <phoneticPr fontId="1" type="noConversion"/>
  </si>
  <si>
    <t>KO-blank plasmid -Social_2022_05_30(16)</t>
    <phoneticPr fontId="1" type="noConversion"/>
  </si>
  <si>
    <t>KO-blank plasmid -Social_2022_05_30(17)</t>
    <phoneticPr fontId="1" type="noConversion"/>
  </si>
  <si>
    <t>KO-blank plasmid -Social_2022_05_30(18)</t>
    <phoneticPr fontId="1" type="noConversion"/>
  </si>
  <si>
    <t>KO-blank plasmid -Social_2022_06_22(1)</t>
  </si>
  <si>
    <t>KO-blank plasmid -Social_2022_06_22(2)</t>
    <phoneticPr fontId="1" type="noConversion"/>
  </si>
  <si>
    <t>KO-blank plasmid -Social_2022_06_22(3)</t>
    <phoneticPr fontId="1" type="noConversion"/>
  </si>
  <si>
    <t>KO-blank plasmid -Social_2022_06_22(4)</t>
    <phoneticPr fontId="1" type="noConversion"/>
  </si>
  <si>
    <t>KO-blank plasmid -Social_2022_06_22(5)</t>
    <phoneticPr fontId="1" type="noConversion"/>
  </si>
  <si>
    <t>KO-blank plasmid -Social_2022_06_22(6)</t>
    <phoneticPr fontId="1" type="noConversion"/>
  </si>
  <si>
    <t>KO-blank plasmid -Social_2022_06_22(7)</t>
    <phoneticPr fontId="1" type="noConversion"/>
  </si>
  <si>
    <t>KO-blank plasmid -Social_2022_06_22(8)</t>
  </si>
  <si>
    <t>KO-blank plasmid -Social_2022_06_22(9)</t>
    <phoneticPr fontId="1" type="noConversion"/>
  </si>
  <si>
    <t>KO-blank plasmid -Social_2022_06_22(10)</t>
    <phoneticPr fontId="1" type="noConversion"/>
  </si>
  <si>
    <t>KO-blank plasmid -Social_2022_06_22(11)</t>
  </si>
  <si>
    <t>KO-blank plasmid -Social_2022_06_22(11)</t>
    <phoneticPr fontId="1" type="noConversion"/>
  </si>
  <si>
    <t>KO-blank plasmid -Social_2022_06_22(12)</t>
    <phoneticPr fontId="1" type="noConversion"/>
  </si>
  <si>
    <t>KO-NS Rescue-Shoaling_2022_05_06(2)</t>
    <phoneticPr fontId="1" type="noConversion"/>
  </si>
  <si>
    <t>KO-NS Rescue-Social_2022_05_06(1)</t>
  </si>
  <si>
    <t>KO-NS Rescue-Social_2022_05_06(3)</t>
    <phoneticPr fontId="1" type="noConversion"/>
  </si>
  <si>
    <t>KO-NS Rescue-Social_2022_05_06(5)</t>
  </si>
  <si>
    <t>KO-NS Rescue-Social_2022_05_06(7)</t>
  </si>
  <si>
    <t>KO-NS Rescue-Social_2022_05_06(2)</t>
    <phoneticPr fontId="1" type="noConversion"/>
  </si>
  <si>
    <t>KO-NS Rescue-Social_2022_05_06(4)</t>
    <phoneticPr fontId="1" type="noConversion"/>
  </si>
  <si>
    <t>KO-NS Rescue-Social_2022_05_06(6)</t>
  </si>
  <si>
    <t>KO-NS Rescue-Social_2022_05_06(8)</t>
  </si>
  <si>
    <t>KO-NS Rescue-Social_2022_05_06(9)</t>
  </si>
  <si>
    <t>KO-NS Rescue-Social_2022_05_06(11)</t>
    <phoneticPr fontId="1" type="noConversion"/>
  </si>
  <si>
    <t>KO-NS Rescue-Social_2022_05_06(10)</t>
    <phoneticPr fontId="1" type="noConversion"/>
  </si>
  <si>
    <t>KO-NS Rescue-Social_2022_05_06(12)</t>
    <phoneticPr fontId="1" type="noConversion"/>
  </si>
  <si>
    <t>KO-NS Rescue-Social_2022_05_06(13)</t>
    <phoneticPr fontId="1" type="noConversion"/>
  </si>
  <si>
    <t>KO-NS Rescue-Social_2022_05_06(14)</t>
    <phoneticPr fontId="1" type="noConversion"/>
  </si>
  <si>
    <t>KO-NS Rescue-Social_2022_05_06(15)</t>
    <phoneticPr fontId="1" type="noConversion"/>
  </si>
  <si>
    <t>KO-NS Rescue-Social_2022_05_06(16)</t>
    <phoneticPr fontId="1" type="noConversion"/>
  </si>
  <si>
    <t>KO-NS Rescue-Social_2022_05_06(17)</t>
    <phoneticPr fontId="1" type="noConversion"/>
  </si>
  <si>
    <t>KO-NS Rescue-Social_2022_05_06(18)</t>
    <phoneticPr fontId="1" type="noConversion"/>
  </si>
  <si>
    <t>KO-NS Rescue-Social_2022_05_06(19)</t>
    <phoneticPr fontId="1" type="noConversion"/>
  </si>
  <si>
    <t>KO-NS Rescue-Social_2022_05_06(20)</t>
    <phoneticPr fontId="1" type="noConversion"/>
  </si>
  <si>
    <t>KO-NS Rescue-Social_2022_05_06(21)</t>
    <phoneticPr fontId="1" type="noConversion"/>
  </si>
  <si>
    <t>KO-NS Rescue-Social_2022_05_06(22)</t>
    <phoneticPr fontId="1" type="noConversion"/>
  </si>
  <si>
    <t>KO-NS Rescue-Social_2022_05_06(23)</t>
    <phoneticPr fontId="1" type="noConversion"/>
  </si>
  <si>
    <t>WT-Social_2021_01_06 (1)</t>
  </si>
  <si>
    <t>WT-Social_2021_01_06 (2)</t>
  </si>
  <si>
    <t>WT-Social_2021_01_06 (3)</t>
  </si>
  <si>
    <t>WT-Social_2021_01_06 (4)</t>
  </si>
  <si>
    <t>WT-Social_2021_01_06 (5)</t>
  </si>
  <si>
    <t>WT-Social_2021_01_06 (6)</t>
  </si>
  <si>
    <t>WT-Social_2021_01_06 (3)</t>
    <phoneticPr fontId="1" type="noConversion"/>
  </si>
  <si>
    <t>WT-Social_2021_03_20 (1)</t>
  </si>
  <si>
    <t>WT-Social_2021_03_20 (2)</t>
  </si>
  <si>
    <t>WT-Social_2021_03_20 (7)</t>
  </si>
  <si>
    <t>WT-Social_2021_03_20 (8)</t>
  </si>
  <si>
    <t>WT-Social_2021_03_20 (9)</t>
  </si>
  <si>
    <t>WT-Social_2021_03_20 (10)</t>
  </si>
  <si>
    <t>WT-Social_2021_03_20 (11)</t>
    <phoneticPr fontId="1" type="noConversion"/>
  </si>
  <si>
    <t>WT-Social_2021_03_20 (12)</t>
  </si>
  <si>
    <t>WT-Social_2021_03_20 (14)</t>
  </si>
  <si>
    <t>WT-Social_2021_03_20 (17)</t>
  </si>
  <si>
    <t>WT-Social_2021_03_20 (18)</t>
  </si>
  <si>
    <t>WT-Social_2021_03_20 (19)</t>
  </si>
  <si>
    <t>WT-Social_2021_03_20 (20)</t>
  </si>
  <si>
    <t>WT-Social_2021_03_20 (2)</t>
    <phoneticPr fontId="1" type="noConversion"/>
  </si>
  <si>
    <t>WT-Social_2021_03_20 (3)</t>
    <phoneticPr fontId="1" type="noConversion"/>
  </si>
  <si>
    <t>WT-Social_2021_03_20 (4)</t>
    <phoneticPr fontId="1" type="noConversion"/>
  </si>
  <si>
    <t>WT-Social_2021_03_20 (5)</t>
    <phoneticPr fontId="1" type="noConversion"/>
  </si>
  <si>
    <t>WT-Social_2021_03_20 (6)</t>
    <phoneticPr fontId="1" type="noConversion"/>
  </si>
  <si>
    <t>WT-Social_2021_03_20 (12)</t>
    <phoneticPr fontId="1" type="noConversion"/>
  </si>
  <si>
    <t>WT-Social_2021_03_20 (13)</t>
    <phoneticPr fontId="1" type="noConversion"/>
  </si>
  <si>
    <t>WT-Social_2021_03_20 (14)</t>
    <phoneticPr fontId="1" type="noConversion"/>
  </si>
  <si>
    <t>WT-Social_2021_03_20 (15)</t>
    <phoneticPr fontId="1" type="noConversion"/>
  </si>
  <si>
    <t>WT-Social_2021_03_20 (16)</t>
    <phoneticPr fontId="1" type="noConversion"/>
  </si>
  <si>
    <t>WT-Social_2021_04_04 (1)</t>
  </si>
  <si>
    <t>WT-Social_2021_04_04 (2)</t>
  </si>
  <si>
    <t>WT-Social_2021_04_04 (3)</t>
    <phoneticPr fontId="1" type="noConversion"/>
  </si>
  <si>
    <t>WT-Social_2021_04_04 (6)</t>
  </si>
  <si>
    <t>WT-Social_2021_04_04 (4)</t>
    <phoneticPr fontId="1" type="noConversion"/>
  </si>
  <si>
    <t>WT-Social_2021_04_04 (9)</t>
  </si>
  <si>
    <t>WT-Social_2021_04_04 (5)</t>
  </si>
  <si>
    <t>WT-Social_2021_04_04 (7)</t>
    <phoneticPr fontId="1" type="noConversion"/>
  </si>
  <si>
    <t>WT-Social_2021_04_04 (8)</t>
  </si>
  <si>
    <t>WT-Social_2021_04_04 (10)</t>
    <phoneticPr fontId="1" type="noConversion"/>
  </si>
  <si>
    <t>WT-Social_2021_04_04 (11)</t>
  </si>
  <si>
    <t>WT-Social_2021_04_04 (12)</t>
  </si>
  <si>
    <t>WT-Social_2021_04_04 (13)</t>
    <phoneticPr fontId="1" type="noConversion"/>
  </si>
  <si>
    <t>WT-Social_2021_04_04 (14)</t>
  </si>
  <si>
    <t>WT-Social_2021_04_04 (15)</t>
  </si>
  <si>
    <t>WT-Social_2021_04_04 (16)</t>
  </si>
  <si>
    <t>WT-Social_2021_04_04 (17)</t>
  </si>
  <si>
    <t>WT-Social_2021_04_04 (18)</t>
  </si>
  <si>
    <t>WT-Social_2021_04_04 (19)</t>
    <phoneticPr fontId="1" type="noConversion"/>
  </si>
  <si>
    <t>WT-Social_2021_04_04 (20)</t>
    <phoneticPr fontId="1" type="noConversion"/>
  </si>
  <si>
    <t>WT-Social_2021_04_04 (21)</t>
    <phoneticPr fontId="1" type="noConversion"/>
  </si>
  <si>
    <t>WT-Social_2021_04_04 (22)</t>
    <phoneticPr fontId="1" type="noConversion"/>
  </si>
  <si>
    <t>WT-Social_2021_04_04 (23)</t>
    <phoneticPr fontId="1" type="noConversion"/>
  </si>
  <si>
    <t>WT-Social_2021_04_04 (24)</t>
    <phoneticPr fontId="1" type="noConversion"/>
  </si>
  <si>
    <t>WT-Social_2021_04_04 (25)</t>
    <phoneticPr fontId="1" type="noConversion"/>
  </si>
  <si>
    <t>WT-Social_2021_04_04 (26)</t>
    <phoneticPr fontId="1" type="noConversion"/>
  </si>
  <si>
    <t>WT-Social_2021_04_04 (27)</t>
    <phoneticPr fontId="1" type="noConversion"/>
  </si>
  <si>
    <t>WT-Social_2021_04_04 (28)</t>
    <phoneticPr fontId="1" type="noConversion"/>
  </si>
  <si>
    <t>WT-Social_2021_04_04 (29)</t>
    <phoneticPr fontId="1" type="noConversion"/>
  </si>
  <si>
    <t>WT-Social_2021_04_04 (30)</t>
    <phoneticPr fontId="1" type="noConversion"/>
  </si>
  <si>
    <t>WT-Social_2021_04_04 (31)</t>
    <phoneticPr fontId="1" type="noConversion"/>
  </si>
  <si>
    <t>WT-Social_2021_04_04 (32)</t>
  </si>
  <si>
    <t>WT-Social_2021_04_04 (33)</t>
  </si>
  <si>
    <t>WT-Social_2021_04_04 (34)</t>
  </si>
  <si>
    <t>WT-Social_2021_04_04 (35)</t>
  </si>
  <si>
    <t>WT-Social_2021_04_04 (35)</t>
    <phoneticPr fontId="1" type="noConversion"/>
  </si>
  <si>
    <t>WT-Social_2021_04_04 (36)</t>
    <phoneticPr fontId="1" type="noConversion"/>
  </si>
  <si>
    <t>KO-Social_2021_01_04 (1)</t>
  </si>
  <si>
    <t>KO-Social_2021_01_04 (2)</t>
    <phoneticPr fontId="1" type="noConversion"/>
  </si>
  <si>
    <t>KO-Social_2021_01_04 (3)</t>
    <phoneticPr fontId="1" type="noConversion"/>
  </si>
  <si>
    <t>KO-Social_2021_01_04 (4)</t>
    <phoneticPr fontId="1" type="noConversion"/>
  </si>
  <si>
    <t>KO-Social_2021_01_04 (5)</t>
  </si>
  <si>
    <t>KO-Social_2021_01_04 (6)</t>
  </si>
  <si>
    <t>KO-Social_2021_01_04 (7)</t>
  </si>
  <si>
    <t>KO-Social_2021_01_04 (8)</t>
  </si>
  <si>
    <t>KO-Social_2021_01_04 (9)</t>
  </si>
  <si>
    <t>KO-Social_2021_01_04 (10)</t>
    <phoneticPr fontId="1" type="noConversion"/>
  </si>
  <si>
    <t>KO-Social_2021_01_04 (11)</t>
    <phoneticPr fontId="1" type="noConversion"/>
  </si>
  <si>
    <t>KO-Social_2021_01_04 (12)</t>
  </si>
  <si>
    <t>KO-Social_2021_01_04 (13)</t>
  </si>
  <si>
    <t>KO-Social_2021_01_04 (14)</t>
  </si>
  <si>
    <t>KO-Social_2021_03_15 (9)</t>
  </si>
  <si>
    <t>KO-Social_2021_03_15 (1)</t>
    <phoneticPr fontId="1" type="noConversion"/>
  </si>
  <si>
    <t>KO-Social_2021_03_15 (4)</t>
  </si>
  <si>
    <t>KO-Social_2021_03_15 (2)</t>
  </si>
  <si>
    <t>KO-Social_2021_03_15 (8)</t>
  </si>
  <si>
    <t>KO-Social_2021_03_15 (3)</t>
  </si>
  <si>
    <t>KO-Social_2021_03_15 (5)</t>
  </si>
  <si>
    <t>KO-Social_2021_03_15 (6)</t>
  </si>
  <si>
    <t>KO-Social_2021_03_15 (7)</t>
  </si>
  <si>
    <t>KO-Social_2021_03_15 (9)</t>
    <phoneticPr fontId="1" type="noConversion"/>
  </si>
  <si>
    <t>KO-Social_2021_03_15 (10)</t>
    <phoneticPr fontId="1" type="noConversion"/>
  </si>
  <si>
    <t>KO-Social_2021_03_15 (11)</t>
  </si>
  <si>
    <t>KO-Social_2021_03_15 (12)</t>
  </si>
  <si>
    <t>KO-Social_2021_03_15 (13)</t>
  </si>
  <si>
    <t>KO-Social_2021_03_15 (14)</t>
  </si>
  <si>
    <t>KO-Social_2021_03_15 (15)</t>
  </si>
  <si>
    <t>KO-Social_2021_03_15 (16)</t>
  </si>
  <si>
    <t>KO-Social_2021_03_15 (17)</t>
  </si>
  <si>
    <t>KO-Social_2021_03_15 (18)</t>
  </si>
  <si>
    <t>KO-Social_2021_04_04 (1)</t>
    <phoneticPr fontId="1" type="noConversion"/>
  </si>
  <si>
    <t>KO-Social_2021_04_04 (2)</t>
  </si>
  <si>
    <t>KO-Social_2021_04_04 (3)</t>
  </si>
  <si>
    <t>KO-Social_2021_04_04 (8)</t>
  </si>
  <si>
    <t>KO-Social_2021_04_04 (9)</t>
  </si>
  <si>
    <t>KO-Social_2021_04_04 (4)</t>
  </si>
  <si>
    <t>KO-Social_2021_04_04 (5)</t>
  </si>
  <si>
    <t>KO-Social_2021_04_04 (6)</t>
  </si>
  <si>
    <t>KO-Social_2021_04_04 (7)</t>
  </si>
  <si>
    <t>KO-Social_2021_04_04 (10)</t>
  </si>
  <si>
    <t>KO-Social_2021_04_04 (11)</t>
  </si>
  <si>
    <t>KO-Social_2021_04_04 (12)</t>
  </si>
  <si>
    <t>KO-Social_2021_04_04 (13)</t>
    <phoneticPr fontId="1" type="noConversion"/>
  </si>
  <si>
    <t>KO-Social_2021_04_04 (14)</t>
    <phoneticPr fontId="1" type="noConversion"/>
  </si>
  <si>
    <t>KO-Social_2021_04_04 (24)</t>
  </si>
  <si>
    <t>KO-Social_2021_04_04 (15)</t>
  </si>
  <si>
    <t>KO-Social_2021_04_04 (16)</t>
  </si>
  <si>
    <t>KO-Social_2021_04_04 (17)</t>
  </si>
  <si>
    <t>KO-Social_2021_04_04 (18)</t>
  </si>
  <si>
    <t>KO-Social_2021_04_04 (19)</t>
  </si>
  <si>
    <t>KO-Social_2021_04_04 (20)</t>
  </si>
  <si>
    <t>KO-Social_2021_04_04 (21)</t>
  </si>
  <si>
    <t>KO-Social_2021_04_04 (22)</t>
  </si>
  <si>
    <t>KO-Social_2021_04_04 (23)</t>
  </si>
  <si>
    <t>KO-Social_2021_04_04 (25)</t>
  </si>
  <si>
    <t>KO-Social_2021_04_04 (26)</t>
    <phoneticPr fontId="1" type="noConversion"/>
  </si>
  <si>
    <t>WT-Social_2021_01_16 (1)</t>
  </si>
  <si>
    <t>WT-Social_2021_01_16 (2)</t>
  </si>
  <si>
    <t>WT-Social_2021_01_16 (3)</t>
  </si>
  <si>
    <t>WT-Social_2021_01_16 (4)</t>
  </si>
  <si>
    <t>WT-Social_2021_01_16 (5)</t>
  </si>
  <si>
    <t>WT-Social_2021_01_16 (6)</t>
  </si>
  <si>
    <t>WT-Social_2021_01_16 (7)</t>
  </si>
  <si>
    <t>WT-Social_2021_01_16 (8)</t>
  </si>
  <si>
    <t>WT-Social_2021_01_16 (9)</t>
  </si>
  <si>
    <t>WT-Social_2021_01_28 (1)</t>
  </si>
  <si>
    <t>WT-Social_2021_01_28 (2)</t>
  </si>
  <si>
    <t>WT-Social_2021_01_28 (3)</t>
  </si>
  <si>
    <t>WT-Social_2021_01_28 (4)</t>
  </si>
  <si>
    <t>WT-Social_2021_01_28 (5)</t>
  </si>
  <si>
    <t>WT-Social_2021_01_28 (6)</t>
  </si>
  <si>
    <t>WT-Social_2021_01_28 (7)</t>
    <phoneticPr fontId="1" type="noConversion"/>
  </si>
  <si>
    <t>WT-Social_2021_01_28 (8)</t>
  </si>
  <si>
    <t>WT-Social_2021_01_28 (9)</t>
  </si>
  <si>
    <t>WT-Social_2021_01_28 (10)</t>
  </si>
  <si>
    <t>WT-Social_2021_01_28 (11)</t>
  </si>
  <si>
    <t>WT-Social_2021_01_28 (12)</t>
  </si>
  <si>
    <t>WT-Social_2021_01_28 (13)</t>
    <phoneticPr fontId="1" type="noConversion"/>
  </si>
  <si>
    <t>WT-Social_2021_01_28 (14)</t>
  </si>
  <si>
    <t>WT-Social_2021_01_28 (15)</t>
  </si>
  <si>
    <t>WT-Social_2021_01_28 (16)</t>
  </si>
  <si>
    <t>WT-Social_2021_01_28 (17)</t>
  </si>
  <si>
    <t>WT-Social_2021_01_28 (18)</t>
  </si>
  <si>
    <t>WT-Social_2021_01_28 (19)</t>
    <phoneticPr fontId="1" type="noConversion"/>
  </si>
  <si>
    <t>WT-Social_2021_01_28 (20)</t>
  </si>
  <si>
    <t>WT-Social_2021_01_28 (21)</t>
  </si>
  <si>
    <t>WT-Social_2021_01_28 (22)</t>
  </si>
  <si>
    <t>WT-Social_2021_01_28 (23)</t>
  </si>
  <si>
    <t>WT-Social_2021_01_28 (24)</t>
  </si>
  <si>
    <t>WT-Social_2021_03_15 (3)</t>
  </si>
  <si>
    <t>WT-Social_2021_03_15 (1)</t>
    <phoneticPr fontId="1" type="noConversion"/>
  </si>
  <si>
    <t>WT-Social_2021_03_15 (2)</t>
  </si>
  <si>
    <t>WT-Social_2021_03_15 (4)</t>
    <phoneticPr fontId="1" type="noConversion"/>
  </si>
  <si>
    <t>WT-Social_2021_03_15 (5)</t>
  </si>
  <si>
    <t>WT-Social_2021_03_15 (6)</t>
  </si>
  <si>
    <t>WT-Social_2021_03_28 (1)</t>
  </si>
  <si>
    <t>WT-Social_2021_03_28 (2)</t>
  </si>
  <si>
    <t>WT-Social_2021_03_28 (3)</t>
  </si>
  <si>
    <t>WT-Social_2021_03_28 (4)</t>
  </si>
  <si>
    <t>WT-Social_2021_03_28 (5)</t>
  </si>
  <si>
    <t>WT-Social_2021_03_28 (6)</t>
  </si>
  <si>
    <t>WT-Social_2021_03_28 (7)</t>
  </si>
  <si>
    <t>WT-Social_2021_03_28 (8)</t>
  </si>
  <si>
    <t>WT-Social_2021_03_28 (9)</t>
  </si>
  <si>
    <t>WT-Social_2021_03_28 (10)</t>
  </si>
  <si>
    <t>WT-Social_2021_03_28 (11)</t>
  </si>
  <si>
    <t>WT-Social_2021_03_28 (12)</t>
  </si>
  <si>
    <t>WT-Social_2021_03_28 (13)</t>
  </si>
  <si>
    <t>WT-Social_2021_03_28 (14)</t>
  </si>
  <si>
    <t>WT-Social_2021_03_28 (15)</t>
  </si>
  <si>
    <t>WT-Social_2021_03_28 (16)</t>
  </si>
  <si>
    <t>WT-Social_2021_03_28 (17)</t>
  </si>
  <si>
    <t>WT-Social_2021_03_28 (18)</t>
    <phoneticPr fontId="1" type="noConversion"/>
  </si>
  <si>
    <t>WT-Social_2021_03_28 (28)</t>
  </si>
  <si>
    <t>WT-Social_2021_03_28 (19)</t>
  </si>
  <si>
    <t>WT-Social_2021_03_28 (20)</t>
  </si>
  <si>
    <t>WT-Social_2021_03_28 (21)</t>
  </si>
  <si>
    <t>WT-Social_2021_03_28 (22)</t>
  </si>
  <si>
    <t>WT-Social_2021_03_28 (23)</t>
  </si>
  <si>
    <t>WT-Social_2021_03_28 (24)</t>
  </si>
  <si>
    <t>WT-Social_2021_03_28 (25)</t>
  </si>
  <si>
    <t>WT-Social_2021_03_28 (26)</t>
  </si>
  <si>
    <t>WT-Social_2021_03_28 (27)</t>
  </si>
  <si>
    <t>WT-Social_2021_03_28 (29)</t>
  </si>
  <si>
    <t>WT-Social_2021_03_28 (30)</t>
  </si>
  <si>
    <t>WT-Social_2021_03_28 (31)</t>
  </si>
  <si>
    <t>WT-Social_2021_03_28 (32)</t>
  </si>
  <si>
    <t>WT-Social_2021_03_28 (33)</t>
  </si>
  <si>
    <t>WT-Social_2021_03_28 (34)</t>
  </si>
  <si>
    <t>KO-Social_2021_01_19 (1)</t>
    <phoneticPr fontId="1" type="noConversion"/>
  </si>
  <si>
    <t>KO-Social_2021_01_19 (2)</t>
  </si>
  <si>
    <t>KO-Social_2021_01_19 (3)</t>
  </si>
  <si>
    <t>KO-Social_2021_01_19 (4)</t>
  </si>
  <si>
    <t>KO-Social_2021_01_19 (5)</t>
  </si>
  <si>
    <t>KO-Social_2021_01_19 (6)</t>
  </si>
  <si>
    <t>KO-Social_2021_01_19 (7)</t>
  </si>
  <si>
    <t>KO-Social_2021_01_19 (8)</t>
  </si>
  <si>
    <t>KO-Social_2021_01_19 (9)</t>
    <phoneticPr fontId="1" type="noConversion"/>
  </si>
  <si>
    <t>KO-Social_2021_01_19 (10)</t>
  </si>
  <si>
    <t>KO-Social_2021_01_19 (11)</t>
  </si>
  <si>
    <t>KO-Social_2021_01_19 (12)</t>
  </si>
  <si>
    <t>KO-Social_2021_01_19 (13)</t>
  </si>
  <si>
    <t>KO-Social_2021_01_19 (14)</t>
  </si>
  <si>
    <t>KO-Social_2021_01_19 (15)</t>
  </si>
  <si>
    <t>KO-Social_2021_01_19 (16)</t>
  </si>
  <si>
    <t>KO-Social_2021_03_07 (1)</t>
    <phoneticPr fontId="1" type="noConversion"/>
  </si>
  <si>
    <t>KO-Social_2021_03_07 (2)</t>
  </si>
  <si>
    <t>KO-Social_2021_03_07 (3)</t>
  </si>
  <si>
    <t>KO-Social_2021_03_07 (4)</t>
    <phoneticPr fontId="1" type="noConversion"/>
  </si>
  <si>
    <t>KO-Social_2021_03_07 (5)</t>
  </si>
  <si>
    <t>KO-Social_2021_03_07 (6)</t>
  </si>
  <si>
    <t>KO-Social_2021_03_09 (1)</t>
    <phoneticPr fontId="1" type="noConversion"/>
  </si>
  <si>
    <t>KO-Social_2021_03_09 (2)</t>
  </si>
  <si>
    <t>KO-Social_2021_03_09 (3)</t>
  </si>
  <si>
    <t>KO-Social_2021_03_09 (4)</t>
  </si>
  <si>
    <t>KO-Social_2021_03_09 (5)</t>
  </si>
  <si>
    <t>KO-Social_2021_03_09 (6)</t>
  </si>
  <si>
    <t>KO-Social_2021_03_09 (7)</t>
  </si>
  <si>
    <t>KO-Social_2021_03_09 (8)</t>
    <phoneticPr fontId="1" type="noConversion"/>
  </si>
  <si>
    <t>KO-Social_2021_03_09 (9)</t>
  </si>
  <si>
    <t>KO-Social_2021_03_09 (10)</t>
  </si>
  <si>
    <t>KO-Social_2021_03_09 (11)</t>
  </si>
  <si>
    <t>KO-Social_2021_03_09 (12)</t>
  </si>
  <si>
    <t>KO-Social_2021_03_09 (13)</t>
  </si>
  <si>
    <t>KO-Social_2021_03_09 (14)</t>
  </si>
  <si>
    <t>KO-Social_2021_03_28 (1)</t>
    <phoneticPr fontId="1" type="noConversion"/>
  </si>
  <si>
    <t>KO-Social_2021_03_28 (2)</t>
  </si>
  <si>
    <t>KO-Social_2021_03_28 (3)</t>
  </si>
  <si>
    <t>KO-Social_2021_03_28 (4)</t>
  </si>
  <si>
    <t>KO-Social_2021_03_28 (5)</t>
  </si>
  <si>
    <t>KO-Social_2021_03_28 (6)</t>
  </si>
  <si>
    <t>KO-Social_2021_03_28 (7)</t>
  </si>
  <si>
    <t>KO-Social_2021_03_28 (8)</t>
  </si>
  <si>
    <t>KO-Social_2021_03_28 (9)</t>
  </si>
  <si>
    <t>KO-Social_2021_03_28 (10)</t>
  </si>
  <si>
    <t>KO-Social_2021_03_28 (11)</t>
  </si>
  <si>
    <t>KO-Social_2021_03_28 (12)</t>
  </si>
  <si>
    <t>KO-Social_2021_03_28 (13)</t>
  </si>
  <si>
    <t>KO-Social_2021_03_28 (14)</t>
  </si>
  <si>
    <t>KO-Social_2021_03_28 (15)</t>
  </si>
  <si>
    <t>KO-Social_2021_03_28 (16)</t>
  </si>
  <si>
    <t>KO-Social_2021_03_28 (17)</t>
  </si>
  <si>
    <t>KO-Social_2021_03_28 (18)</t>
    <phoneticPr fontId="1" type="noConversion"/>
  </si>
  <si>
    <t>KO-Social_2021_03_28 (28)</t>
  </si>
  <si>
    <t>KO-Social_2021_03_28 (19)</t>
  </si>
  <si>
    <t>KO-Social_2021_03_28 (20)</t>
  </si>
  <si>
    <t>KO-Social_2021_03_28 (21)</t>
  </si>
  <si>
    <t>KO-Social_2021_03_28 (22)</t>
  </si>
  <si>
    <t>KO-Social_2021_03_28 (23)</t>
  </si>
  <si>
    <t>KO-Social_2021_03_28 (24)</t>
  </si>
  <si>
    <t>KO-Social_2021_03_28 (25)</t>
  </si>
  <si>
    <t>KO-Social_2021_03_28 (26)</t>
  </si>
  <si>
    <t>KO-Social_2021_03_28 (27)</t>
  </si>
  <si>
    <t>KO-Social_2021_03_28 (29)</t>
  </si>
  <si>
    <t>KO-Social_2021_03_28 (30)</t>
  </si>
  <si>
    <t>KO-Social_2021_03_28 (31)</t>
  </si>
  <si>
    <t>KO-Social_2021_03_28 (32)</t>
  </si>
  <si>
    <t>KO-Social_2021_03_28 (33)</t>
  </si>
  <si>
    <t>KO-Social_2021_03_28 (34)</t>
  </si>
  <si>
    <t>WT-Social_2021_01_18 (1)</t>
  </si>
  <si>
    <t>WT-Social_2021_01_18 (2)</t>
  </si>
  <si>
    <t>WT-Social_2021_01_18 (3)</t>
  </si>
  <si>
    <t>WT-Social_2021_01_18 (4)</t>
  </si>
  <si>
    <t>WT-Social_2021_01_18 (5)</t>
  </si>
  <si>
    <t>WT-Social_2021_01_18 (6)</t>
  </si>
  <si>
    <t>WT-Social_2021_01_18 (7)</t>
  </si>
  <si>
    <t>WT-Social_2021_01_18 (8)</t>
  </si>
  <si>
    <t>WT-Social_2021_01_27 (1)</t>
    <phoneticPr fontId="1" type="noConversion"/>
  </si>
  <si>
    <t>WT-Social_2021_01_27 (2)</t>
  </si>
  <si>
    <t>WT-Social_2021_01_27 (3)</t>
  </si>
  <si>
    <t>WT-Social_2021_01_27 (4)</t>
  </si>
  <si>
    <t>WT-Social_2021_01_27 (5)</t>
  </si>
  <si>
    <t>WT-Social_2021_01_27 (6)</t>
  </si>
  <si>
    <t>WT-Social_2021_01_27 (7)</t>
  </si>
  <si>
    <t>WT-Social_2021_01_27 (8)</t>
  </si>
  <si>
    <t>WT-Social_2021_01_27 (9)</t>
  </si>
  <si>
    <t>WT-Social_2021_01_27 (10)</t>
  </si>
  <si>
    <t>WT-Social_2021_01_27 (11)</t>
  </si>
  <si>
    <t>WT-Social_2021_01_27 (12)</t>
    <phoneticPr fontId="1" type="noConversion"/>
  </si>
  <si>
    <t>WT-Social_2021_01_27 (22)</t>
  </si>
  <si>
    <t>WT-Social_2021_01_27 (13)</t>
  </si>
  <si>
    <t>WT-Social_2021_01_27 (14)</t>
  </si>
  <si>
    <t>WT-Social_2021_01_27 (15)</t>
  </si>
  <si>
    <t>WT-Social_2021_01_27 (16)</t>
  </si>
  <si>
    <t>WT-Social_2021_01_27 (17)</t>
  </si>
  <si>
    <t>WT-Social_2021_01_27 (18)</t>
  </si>
  <si>
    <t>WT-Social_2021_01_27 (19)</t>
  </si>
  <si>
    <t>WT-Social_2021_01_27 (20)</t>
  </si>
  <si>
    <t>WT-Social_2021_01_27 (21)</t>
  </si>
  <si>
    <t>WT-Social_2021_01_29 (1)</t>
    <phoneticPr fontId="1" type="noConversion"/>
  </si>
  <si>
    <t>WT-Social_2021_01_29 (2)</t>
  </si>
  <si>
    <t>WT-Social_2021_01_29 (3)</t>
  </si>
  <si>
    <t>WT-Social_2021_01_29 (4)</t>
  </si>
  <si>
    <t>WT-Social_2021_01_29 (5)</t>
    <phoneticPr fontId="1" type="noConversion"/>
  </si>
  <si>
    <t>WT-Social_2021_01_29 (6)</t>
  </si>
  <si>
    <t>WT-Social_2021_01_29 (7)</t>
  </si>
  <si>
    <t>WT-Social_2021_01_29 (8)</t>
  </si>
  <si>
    <t>KO-Social_2021_01_27 (1)</t>
  </si>
  <si>
    <t>KO-Social_2021_01_27 (2)</t>
  </si>
  <si>
    <t>KO-Social_2021_01_27 (3)</t>
  </si>
  <si>
    <t>KO-Social_2021_01_27 (4)</t>
  </si>
  <si>
    <t>KO-Social_2021_01_27 (5)</t>
  </si>
  <si>
    <t>KO-Social_2021_01_27 (6)</t>
  </si>
  <si>
    <t>KO-Social_2021_01_27 (7)</t>
  </si>
  <si>
    <t>KO-Social_2021_01_27 (8)</t>
  </si>
  <si>
    <t>KO-Social_2021_01_27 (9)</t>
  </si>
  <si>
    <t>KO-Social_2021_01_27 (10)</t>
  </si>
  <si>
    <t>KO-Social_2021_01_27 (11)</t>
  </si>
  <si>
    <t>KO-Social_2021_01_27 (12)</t>
  </si>
  <si>
    <t>KO-Social_2021_01_27 (13)</t>
  </si>
  <si>
    <t>KO-Social_2021_01_27 (14)</t>
  </si>
  <si>
    <t>KO-Social_2021_01_27 (15)</t>
  </si>
  <si>
    <t>KO-Social_2021_01_27 (16)</t>
  </si>
  <si>
    <t>KO-Social_2021_01_27 (17)</t>
  </si>
  <si>
    <t>KO-Social_2021_01_27 (18)</t>
    <phoneticPr fontId="1" type="noConversion"/>
  </si>
  <si>
    <t>KO-Social_2021_01_27 (28)</t>
  </si>
  <si>
    <t>KO-Social_2021_01_27 (19)</t>
  </si>
  <si>
    <t>KO-Social_2021_01_27 (20)</t>
  </si>
  <si>
    <t>KO-Social_2021_01_27 (21)</t>
  </si>
  <si>
    <t>KO-Social_2021_01_27 (22)</t>
  </si>
  <si>
    <t>KO-Social_2021_01_27 (23)</t>
  </si>
  <si>
    <t>KO-Social_2021_01_27 (24)</t>
  </si>
  <si>
    <t>KO-Social_2021_01_27 (25)</t>
  </si>
  <si>
    <t>KO-Social_2021_01_27 (26)</t>
  </si>
  <si>
    <t>KO-Social_2021_01_27 (27)</t>
  </si>
  <si>
    <t>KO-Social_2021_01_27 (29)</t>
  </si>
  <si>
    <t>KO-Social_2021_01_27 (30)</t>
  </si>
  <si>
    <t>KO-Social_2021_01_27 (31)</t>
  </si>
  <si>
    <t>KO-Social_2021_01_27 (32)</t>
  </si>
  <si>
    <t>KO-Social_2021_01_27 (33)</t>
  </si>
  <si>
    <t>KO-Social_2021_01_27 (34)</t>
  </si>
  <si>
    <t>KO-Social_2021_05_02 (1)</t>
  </si>
  <si>
    <t>KO-Social_2021_05_02 (2)</t>
    <phoneticPr fontId="1" type="noConversion"/>
  </si>
  <si>
    <t>KO-Social_2021_05_02 (3)</t>
    <phoneticPr fontId="1" type="noConversion"/>
  </si>
  <si>
    <t>KO-Social_2021_05_02 (4)</t>
    <phoneticPr fontId="1" type="noConversion"/>
  </si>
  <si>
    <t>KO-Social_2021_02_02 (1)</t>
    <phoneticPr fontId="1" type="noConversion"/>
  </si>
  <si>
    <t>KO-Social_2021_02_02 (2)</t>
  </si>
  <si>
    <t>KO-Social_2021_02_02 (3)</t>
  </si>
  <si>
    <t>KO-Social_2021_02_02 (6)</t>
    <phoneticPr fontId="1" type="noConversion"/>
  </si>
  <si>
    <t>KO-Social_2021_02_02 (4)</t>
    <phoneticPr fontId="1" type="noConversion"/>
  </si>
  <si>
    <t>KO-Social_2021_02_02 (5)</t>
  </si>
  <si>
    <t>KO-Social_2021_02_02 (7)</t>
    <phoneticPr fontId="1" type="noConversion"/>
  </si>
  <si>
    <t>KO-Social_2021_02_02 (8)</t>
  </si>
  <si>
    <t>KO-Social_2021_02_02 (9)</t>
  </si>
  <si>
    <t>KO-Social_2021_02_02 (10)</t>
    <phoneticPr fontId="1" type="noConversion"/>
  </si>
  <si>
    <t>KO-Social_2021_02_02 (11)</t>
  </si>
  <si>
    <t>KO-Social_2021_02_02 (12)</t>
  </si>
  <si>
    <t>KO-Social_2021_02_02 (15)</t>
    <phoneticPr fontId="1" type="noConversion"/>
  </si>
  <si>
    <t>KO-Social_2021_02_02 (13)</t>
    <phoneticPr fontId="1" type="noConversion"/>
  </si>
  <si>
    <t>KO-Social_2021_02_02 (14)</t>
  </si>
  <si>
    <t>KO-Social_2021_02_02 (16)</t>
    <phoneticPr fontId="1" type="noConversion"/>
  </si>
  <si>
    <t>KO-Social_2021_02_02 (17)</t>
  </si>
  <si>
    <t>KO-Social_2021_02_02 (18)</t>
  </si>
  <si>
    <t>frk KO+ Ketoconazole 1μg/L treatment</t>
    <phoneticPr fontId="1" type="noConversion"/>
  </si>
  <si>
    <t>frk KO+ Kevetrin HCl 340μM treatment</t>
    <phoneticPr fontId="1" type="noConversion"/>
  </si>
  <si>
    <t>frk KO+ Ketoconazole 1μg/L treatment-Social_2022_09_06 (1)</t>
    <phoneticPr fontId="1" type="noConversion"/>
  </si>
  <si>
    <t>frk KO+ Ketoconazole 1μg/L treatment-Social_2022_09_06 (3)</t>
    <phoneticPr fontId="1" type="noConversion"/>
  </si>
  <si>
    <t>frk KO+ Ketoconazole 1μg/L treatment-Social_2022_09_06 (5)</t>
    <phoneticPr fontId="1" type="noConversion"/>
  </si>
  <si>
    <t>frk KO+ Ketoconazole 1μg/L treatment-Social_2022_09_06 (7)</t>
    <phoneticPr fontId="1" type="noConversion"/>
  </si>
  <si>
    <t>frk KO+ Ketoconazole 1μg/L treatment-Social_2022_09_06 (9)</t>
    <phoneticPr fontId="1" type="noConversion"/>
  </si>
  <si>
    <t>frk KO+ Ketoconazole 1μg/L treatment-Social_2022_09_06 (11)</t>
    <phoneticPr fontId="1" type="noConversion"/>
  </si>
  <si>
    <t>frk KO+ Ketoconazole 1μg/L treatment-Social_2022_09_06 (13)</t>
    <phoneticPr fontId="1" type="noConversion"/>
  </si>
  <si>
    <t>frk KO+ Ketoconazole 1μg/L treatment-Social_2022_09_06 (15)</t>
    <phoneticPr fontId="1" type="noConversion"/>
  </si>
  <si>
    <t>frk KO+ Ketoconazole 1μg/L treatment-Social_2022_09_06 (2)</t>
    <phoneticPr fontId="1" type="noConversion"/>
  </si>
  <si>
    <t>frk KO+ Ketoconazole 1μg/L treatment-Social_2022_09_06 (4)</t>
    <phoneticPr fontId="1" type="noConversion"/>
  </si>
  <si>
    <t>frk KO+ Ketoconazole 1μg/L treatment-Social_2022_09_06 (6)</t>
    <phoneticPr fontId="1" type="noConversion"/>
  </si>
  <si>
    <t>frk KO+ Ketoconazole 1μg/L treatment-Social_2022_09_06 (8)</t>
    <phoneticPr fontId="1" type="noConversion"/>
  </si>
  <si>
    <t>frk KO+ Ketoconazole 1μg/L treatment-Social_2022_09_06 (10)</t>
    <phoneticPr fontId="1" type="noConversion"/>
  </si>
  <si>
    <t>frk KO+ Ketoconazole 1μg/L treatment-Social_2022_09_06 (12)</t>
    <phoneticPr fontId="1" type="noConversion"/>
  </si>
  <si>
    <t>frk KO+ Ketoconazole 1μg/L treatment-Social_2022_09_06 (14)</t>
    <phoneticPr fontId="1" type="noConversion"/>
  </si>
  <si>
    <t>frk KO+ Ketoconazole 1μg/L treatment-Social_2022_09_06 (16)</t>
    <phoneticPr fontId="1" type="noConversion"/>
  </si>
  <si>
    <t>frk KO+ Kevetrin HCl 340μM treatment-Social_2022_09_06 (1)</t>
    <phoneticPr fontId="1" type="noConversion"/>
  </si>
  <si>
    <t>frk KO+ Kevetrin HCl 340μM treatment-Social_2022_09_06 (2)</t>
  </si>
  <si>
    <t>frk KO+ Kevetrin HCl 340μM treatment-Social_2022_09_06 (4)</t>
  </si>
  <si>
    <t>frk KO+ Kevetrin HCl 340μM treatment-Social_2022_09_06 (6)</t>
  </si>
  <si>
    <t>frk KO+ Kevetrin HCl 340μM treatment-Social_2022_09_06 (8)</t>
  </si>
  <si>
    <t>frk KO+ Kevetrin HCl 340μM treatment-Social_2022_09_06 (10)</t>
  </si>
  <si>
    <t>frk KO+ Kevetrin HCl 340μM treatment-Social_2022_09_06 (12)</t>
  </si>
  <si>
    <t>frk KO+ Kevetrin HCl 340μM treatment-Social_2022_09_06 (14)</t>
  </si>
  <si>
    <t>frk KO+ Kevetrin HCl 340μM treatment-Social_2022_09_06 (16)</t>
  </si>
  <si>
    <t>frk KO+ Kevetrin HCl 340μM treatment-Social_2022_09_06 (18)</t>
  </si>
  <si>
    <t>frk KO+ Kevetrin HCl 340μM treatment-Social_2022_09_06 (3)</t>
  </si>
  <si>
    <t>frk KO+ Kevetrin HCl 340μM treatment-Social_2022_09_06 (5)</t>
  </si>
  <si>
    <t>frk KO+ Kevetrin HCl 340μM treatment-Social_2022_09_06 (7)</t>
  </si>
  <si>
    <t>frk KO+ Kevetrin HCl 340μM treatment-Social_2022_09_06 (9)</t>
  </si>
  <si>
    <t>frk KO+ Kevetrin HCl 340μM treatment-Social_2022_09_06 (11)</t>
  </si>
  <si>
    <t>frk KO+ Kevetrin HCl 340μM treatment-Social_2022_09_06 (13)</t>
  </si>
  <si>
    <t>frk KO+ Kevetrin HCl 340μM treatment-Social_2022_09_06 (15)</t>
  </si>
  <si>
    <t>frk KO+ Kevetrin HCl 340μM treatment-Social_2022_09_06 (17)</t>
  </si>
  <si>
    <t>frk KO+ Ketoconazole 1μg/L treatment-Social_2022_09_06 (17-18)</t>
    <phoneticPr fontId="1" type="noConversion"/>
  </si>
  <si>
    <r>
      <t>14dpf-</t>
    </r>
    <r>
      <rPr>
        <i/>
        <sz val="11"/>
        <color theme="1"/>
        <rFont val="Arial"/>
        <family val="2"/>
      </rPr>
      <t>frk</t>
    </r>
    <r>
      <rPr>
        <sz val="11"/>
        <color theme="1"/>
        <rFont val="Arial"/>
        <family val="2"/>
      </rPr>
      <t xml:space="preserve"> KO</t>
    </r>
    <phoneticPr fontId="1" type="noConversion"/>
  </si>
  <si>
    <t>Fear Congnition</t>
    <phoneticPr fontId="1" type="noConversion"/>
  </si>
  <si>
    <t>Shoaling Assay</t>
    <phoneticPr fontId="1" type="noConversion"/>
  </si>
  <si>
    <t>Age</t>
    <phoneticPr fontId="1" type="noConversion"/>
  </si>
  <si>
    <t>Numbers of batch（N）</t>
    <phoneticPr fontId="1" type="noConversion"/>
  </si>
  <si>
    <t>numbers of total（n）</t>
    <phoneticPr fontId="1" type="noConversion"/>
  </si>
  <si>
    <t>numbers in use（n）</t>
    <phoneticPr fontId="1" type="noConversion"/>
  </si>
  <si>
    <t>numbers excluded（n）</t>
    <phoneticPr fontId="1" type="noConversion"/>
  </si>
  <si>
    <t>7dpf</t>
    <phoneticPr fontId="1" type="noConversion"/>
  </si>
  <si>
    <t>14dpf</t>
    <phoneticPr fontId="1" type="noConversion"/>
  </si>
  <si>
    <t>3mpf</t>
    <phoneticPr fontId="1" type="noConversion"/>
  </si>
  <si>
    <t>WT</t>
    <phoneticPr fontId="1" type="noConversion"/>
  </si>
  <si>
    <t>Experiment</t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</si>
  <si>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frk</t>
    </r>
    <r>
      <rPr>
        <b/>
        <sz val="11"/>
        <color theme="1"/>
        <rFont val="等线"/>
        <family val="2"/>
        <scheme val="minor"/>
      </rPr>
      <t xml:space="preserve"> KO</t>
    </r>
    <phoneticPr fontId="1" type="noConversion"/>
  </si>
  <si>
    <t>Social preference test</t>
    <phoneticPr fontId="1" type="noConversion"/>
  </si>
  <si>
    <t>Novel tank test</t>
    <phoneticPr fontId="1" type="noConversion"/>
  </si>
  <si>
    <t>Locomotor Activity</t>
  </si>
  <si>
    <t>5dpf</t>
    <phoneticPr fontId="1" type="noConversion"/>
  </si>
  <si>
    <r>
      <t xml:space="preserve">frk </t>
    </r>
    <r>
      <rPr>
        <b/>
        <sz val="11"/>
        <color theme="1"/>
        <rFont val="等线"/>
        <family val="3"/>
        <charset val="134"/>
        <scheme val="minor"/>
      </rPr>
      <t>KO NS rescued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</si>
  <si>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frk</t>
    </r>
    <r>
      <rPr>
        <b/>
        <sz val="11"/>
        <color theme="1"/>
        <rFont val="等线"/>
        <family val="2"/>
        <scheme val="minor"/>
      </rPr>
      <t xml:space="preserve"> KO Blank Plasmid Injection</t>
    </r>
    <phoneticPr fontId="1" type="noConversion"/>
  </si>
  <si>
    <t>Social preference test</t>
  </si>
  <si>
    <t>KO-blank plasmid -Social_2022_05_30(13)</t>
    <phoneticPr fontId="1" type="noConversion"/>
  </si>
  <si>
    <t>KO-blank plasmid -Social_2022_05_30(14)</t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</si>
  <si>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frk</t>
    </r>
    <r>
      <rPr>
        <b/>
        <sz val="11"/>
        <color theme="1"/>
        <rFont val="等线"/>
        <family val="3"/>
        <charset val="134"/>
        <scheme val="minor"/>
      </rPr>
      <t xml:space="preserve"> KO+ Ketoconazole 1μg/L treatment</t>
    </r>
    <phoneticPr fontId="1" type="noConversion"/>
  </si>
  <si>
    <r>
      <t>frk</t>
    </r>
    <r>
      <rPr>
        <b/>
        <sz val="11"/>
        <color theme="1"/>
        <rFont val="等线"/>
        <family val="3"/>
        <charset val="134"/>
        <scheme val="minor"/>
      </rPr>
      <t xml:space="preserve"> KO+ Kevetrin HCl 340μM treatment</t>
    </r>
    <phoneticPr fontId="1" type="noConversion"/>
  </si>
  <si>
    <t>WT-Social_2021_01_27 (8)</t>
    <phoneticPr fontId="1" type="noConversion"/>
  </si>
  <si>
    <t>KO-Social_2021_01_27 (35)</t>
    <phoneticPr fontId="1" type="noConversion"/>
  </si>
  <si>
    <t>WT-Social_2021_01_27 (23)</t>
    <phoneticPr fontId="1" type="noConversion"/>
  </si>
  <si>
    <t>WT-Social_2021_01_27 (24)</t>
    <phoneticPr fontId="1" type="noConversion"/>
  </si>
  <si>
    <t>WT-Social_2021_01_27 (25)</t>
    <phoneticPr fontId="1" type="noConversion"/>
  </si>
  <si>
    <t>KO-Social_2021_03_28 (35)</t>
    <phoneticPr fontId="1" type="noConversion"/>
  </si>
  <si>
    <t>KO-Social_2021_03_28 (36)</t>
    <phoneticPr fontId="1" type="noConversion"/>
  </si>
  <si>
    <t>KO-Social_2021_03_28 (37)</t>
    <phoneticPr fontId="1" type="noConversion"/>
  </si>
  <si>
    <t>KO-Social_2021_03_28 (38)</t>
    <phoneticPr fontId="1" type="noConversion"/>
  </si>
  <si>
    <t>WT-Social_2021_03_20 (6)</t>
  </si>
  <si>
    <t>WT-Social_2021_03_20 (21)</t>
    <phoneticPr fontId="1" type="noConversion"/>
  </si>
  <si>
    <t>WT-Social_2021_01_06 (7)</t>
    <phoneticPr fontId="1" type="noConversion"/>
  </si>
  <si>
    <t>WT-Social_2021_01_06 (8)</t>
    <phoneticPr fontId="1" type="noConversion"/>
  </si>
  <si>
    <t>21dpf</t>
  </si>
  <si>
    <t>KO-blank plasmid -Social_2022_05_30(13)</t>
  </si>
  <si>
    <t>KO-blank plasmid -Social_2022_05_30(17)</t>
  </si>
  <si>
    <t>KO-blank plasmid -Social_2022_05_30(19)</t>
    <phoneticPr fontId="1" type="noConversion"/>
  </si>
  <si>
    <t>KO-blank plasmid -Social_2022_05_30(20)</t>
    <phoneticPr fontId="1" type="noConversion"/>
  </si>
  <si>
    <t>KO-blank plasmid -Social_2022_06_22(13)</t>
    <phoneticPr fontId="1" type="noConversion"/>
  </si>
  <si>
    <t>KO-NS Rescue-Social_2022_05_06(7)</t>
    <phoneticPr fontId="1" type="noConversion"/>
  </si>
  <si>
    <t>KO-NS Rescue-Social_2022_05_06(8)</t>
    <phoneticPr fontId="1" type="noConversion"/>
  </si>
  <si>
    <t>Orientation preference</t>
  </si>
  <si>
    <t>other*</t>
    <phoneticPr fontId="1" type="noConversion"/>
  </si>
  <si>
    <t>Note: * indicated the videos was abandon,the reseasons were as followed:</t>
  </si>
  <si>
    <t>1. The fish did not move;</t>
    <phoneticPr fontId="1" type="noConversion"/>
  </si>
  <si>
    <t>2. The video had many blind areas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</si>
</sst>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_ "/>
    <numFmt numFmtId="178" formatCode="0.00_ "/>
  </numFmts>
  <fonts count="1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Tahoma"/>
      <family val="2"/>
    </font>
    <font>
      <sz val="11"/>
      <name val="等线"/>
      <family val="3"/>
      <charset val="134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等线"/>
      <family val="2"/>
    </font>
    <font>
      <b/>
      <sz val="11"/>
      <color theme="1"/>
      <name val="等线"/>
      <family val="2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177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5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 applyAlignment="1">
      <alignment vertical="center"/>
    </xf>
    <xf numFmtId="177" fontId="2" fillId="0" borderId="5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/>
    <xf numFmtId="176" fontId="2" fillId="4" borderId="1" xfId="0" applyNumberFormat="1" applyFont="1" applyFill="1" applyBorder="1" applyAlignment="1">
      <alignment horizontal="center"/>
    </xf>
    <xf numFmtId="176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2" fillId="0" borderId="5" xfId="0" applyFont="1" applyBorder="1"/>
    <xf numFmtId="0" fontId="2" fillId="0" borderId="4" xfId="0" applyFont="1" applyBorder="1"/>
    <xf numFmtId="0" fontId="2" fillId="5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4" fillId="0" borderId="0" xfId="0" applyFont="1"/>
    <xf numFmtId="0" fontId="7" fillId="0" borderId="0" xfId="0" applyFont="1"/>
    <xf numFmtId="0" fontId="16" fillId="0" borderId="0" xfId="0" applyFont="1"/>
    <xf numFmtId="0" fontId="2" fillId="0" borderId="0" xfId="0" applyFont="1" applyAlignment="1">
      <alignment vertical="center"/>
    </xf>
    <xf numFmtId="0" fontId="14" fillId="0" borderId="1" xfId="0" applyFont="1" applyBorder="1"/>
    <xf numFmtId="0" fontId="16" fillId="0" borderId="1" xfId="0" applyFont="1" applyBorder="1"/>
    <xf numFmtId="0" fontId="2" fillId="0" borderId="1" xfId="0" applyFont="1" applyBorder="1" applyAlignment="1">
      <alignment horizontal="center"/>
    </xf>
    <xf numFmtId="10" fontId="10" fillId="0" borderId="0" xfId="0" applyNumberFormat="1" applyFont="1"/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/>
    </xf>
    <xf numFmtId="178" fontId="8" fillId="0" borderId="4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04A62-290B-4782-A69E-C4728D272FF9}">
  <dimension ref="A1:J33"/>
  <sheetViews>
    <sheetView workbookViewId="0">
      <selection activeCell="G34" sqref="G34"/>
    </sheetView>
  </sheetViews>
  <sheetFormatPr defaultRowHeight="12.5" x14ac:dyDescent="0.25"/>
  <cols>
    <col min="1" max="1" width="8.6640625" style="31"/>
    <col min="2" max="2" width="15.5" style="31" customWidth="1"/>
    <col min="3" max="3" width="16.75" style="31" customWidth="1"/>
    <col min="4" max="5" width="8.6640625" style="31"/>
    <col min="6" max="6" width="11.33203125" style="31" customWidth="1"/>
    <col min="7" max="7" width="14.33203125" style="31" customWidth="1"/>
    <col min="8" max="16384" width="8.6640625" style="31"/>
  </cols>
  <sheetData>
    <row r="1" spans="1:10" ht="13" x14ac:dyDescent="0.25">
      <c r="A1" s="58" t="s">
        <v>44</v>
      </c>
      <c r="B1" s="58" t="s">
        <v>91</v>
      </c>
      <c r="C1" s="58"/>
      <c r="E1" s="58" t="s">
        <v>44</v>
      </c>
      <c r="F1" s="58" t="s">
        <v>92</v>
      </c>
      <c r="G1" s="58"/>
    </row>
    <row r="2" spans="1:10" ht="13" x14ac:dyDescent="0.25">
      <c r="A2" s="58"/>
      <c r="B2" s="32" t="s">
        <v>39</v>
      </c>
      <c r="C2" s="32" t="s">
        <v>94</v>
      </c>
      <c r="E2" s="58"/>
      <c r="F2" s="32" t="s">
        <v>39</v>
      </c>
      <c r="G2" s="32" t="s">
        <v>94</v>
      </c>
    </row>
    <row r="3" spans="1:10" x14ac:dyDescent="0.25">
      <c r="A3" s="33">
        <v>1</v>
      </c>
      <c r="B3" s="33">
        <v>16</v>
      </c>
      <c r="C3" s="33">
        <v>39</v>
      </c>
      <c r="D3" s="31">
        <f>100-C3</f>
        <v>61</v>
      </c>
      <c r="E3" s="33">
        <v>1</v>
      </c>
      <c r="F3" s="33">
        <v>6.666666666666667</v>
      </c>
      <c r="G3" s="33">
        <v>3.3707865168539324</v>
      </c>
      <c r="I3" s="34"/>
    </row>
    <row r="4" spans="1:10" x14ac:dyDescent="0.25">
      <c r="A4" s="33">
        <v>2</v>
      </c>
      <c r="B4" s="33">
        <v>10</v>
      </c>
      <c r="C4" s="33">
        <v>20</v>
      </c>
      <c r="D4" s="31">
        <f t="shared" ref="D4:D7" si="0">100-C4</f>
        <v>80</v>
      </c>
      <c r="E4" s="33">
        <v>2</v>
      </c>
      <c r="F4" s="33">
        <v>5.8823529411764701</v>
      </c>
      <c r="G4" s="33">
        <v>2.5</v>
      </c>
      <c r="I4" s="34"/>
    </row>
    <row r="5" spans="1:10" x14ac:dyDescent="0.25">
      <c r="A5" s="33">
        <v>3</v>
      </c>
      <c r="B5" s="33">
        <v>1</v>
      </c>
      <c r="C5" s="33">
        <v>55.000000000000007</v>
      </c>
      <c r="D5" s="31">
        <f t="shared" si="0"/>
        <v>44.999999999999993</v>
      </c>
      <c r="E5" s="33">
        <v>3</v>
      </c>
      <c r="F5" s="33">
        <v>0</v>
      </c>
      <c r="G5" s="33">
        <v>8.8888888888888893</v>
      </c>
      <c r="I5" s="34"/>
    </row>
    <row r="6" spans="1:10" x14ac:dyDescent="0.25">
      <c r="A6" s="33">
        <v>4</v>
      </c>
      <c r="B6" s="33">
        <v>0</v>
      </c>
      <c r="C6" s="33">
        <v>35</v>
      </c>
      <c r="D6" s="31">
        <f t="shared" si="0"/>
        <v>65</v>
      </c>
      <c r="E6" s="33">
        <v>4</v>
      </c>
      <c r="F6" s="33">
        <v>0</v>
      </c>
      <c r="G6" s="33">
        <v>5.1282051282051277</v>
      </c>
      <c r="I6" s="34"/>
    </row>
    <row r="7" spans="1:10" x14ac:dyDescent="0.25">
      <c r="A7" s="33">
        <v>5</v>
      </c>
      <c r="B7" s="33">
        <v>6</v>
      </c>
      <c r="C7" s="33">
        <v>61</v>
      </c>
      <c r="D7" s="31">
        <f t="shared" si="0"/>
        <v>39</v>
      </c>
      <c r="E7" s="33">
        <v>5</v>
      </c>
      <c r="F7" s="33">
        <v>0</v>
      </c>
      <c r="G7" s="33">
        <v>26</v>
      </c>
    </row>
    <row r="8" spans="1:10" ht="13" x14ac:dyDescent="0.25">
      <c r="A8" s="35" t="s">
        <v>78</v>
      </c>
      <c r="B8" s="36">
        <f>AVERAGE(B3:B7)</f>
        <v>6.6</v>
      </c>
      <c r="C8" s="36">
        <f>AVERAGE(C3:C7)</f>
        <v>42</v>
      </c>
      <c r="E8" s="35" t="s">
        <v>78</v>
      </c>
      <c r="F8" s="36">
        <f>AVERAGE(F3:F7)</f>
        <v>2.5098039215686274</v>
      </c>
      <c r="G8" s="36">
        <f>AVERAGE(G3:G7)</f>
        <v>9.1775761067895907</v>
      </c>
    </row>
    <row r="11" spans="1:10" ht="13" x14ac:dyDescent="0.25">
      <c r="A11" s="58" t="s">
        <v>100</v>
      </c>
      <c r="B11" s="58" t="s">
        <v>31</v>
      </c>
      <c r="C11" s="58" t="s">
        <v>93</v>
      </c>
      <c r="D11" s="58"/>
      <c r="E11" s="58"/>
    </row>
    <row r="12" spans="1:10" ht="13" x14ac:dyDescent="0.25">
      <c r="A12" s="58"/>
      <c r="B12" s="58"/>
      <c r="C12" s="38" t="s">
        <v>95</v>
      </c>
      <c r="D12" s="38" t="s">
        <v>96</v>
      </c>
      <c r="E12" s="38" t="s">
        <v>97</v>
      </c>
      <c r="J12" s="34"/>
    </row>
    <row r="13" spans="1:10" ht="14" customHeight="1" x14ac:dyDescent="0.25">
      <c r="A13" s="58"/>
      <c r="B13" s="33" t="s">
        <v>98</v>
      </c>
      <c r="C13" s="37">
        <v>5</v>
      </c>
      <c r="D13" s="37">
        <v>0</v>
      </c>
      <c r="E13" s="37">
        <v>0</v>
      </c>
      <c r="J13" s="34"/>
    </row>
    <row r="14" spans="1:10" ht="13" x14ac:dyDescent="0.25">
      <c r="A14" s="58"/>
      <c r="B14" s="33" t="s">
        <v>99</v>
      </c>
      <c r="C14" s="33">
        <v>41</v>
      </c>
      <c r="D14" s="33">
        <v>27</v>
      </c>
      <c r="E14" s="33">
        <v>0</v>
      </c>
      <c r="J14" s="34"/>
    </row>
    <row r="17" spans="1:6" ht="14" x14ac:dyDescent="0.25">
      <c r="A17" s="58" t="s">
        <v>44</v>
      </c>
      <c r="B17" s="59" t="s">
        <v>31</v>
      </c>
      <c r="C17" s="59" t="s">
        <v>104</v>
      </c>
      <c r="D17" s="59" t="s">
        <v>108</v>
      </c>
      <c r="E17" s="59"/>
      <c r="F17" s="59"/>
    </row>
    <row r="18" spans="1:6" ht="14" x14ac:dyDescent="0.25">
      <c r="A18" s="58"/>
      <c r="B18" s="59"/>
      <c r="C18" s="59"/>
      <c r="D18" s="9" t="s">
        <v>107</v>
      </c>
      <c r="E18" s="9" t="s">
        <v>106</v>
      </c>
      <c r="F18" s="9" t="s">
        <v>105</v>
      </c>
    </row>
    <row r="19" spans="1:6" ht="14" x14ac:dyDescent="0.25">
      <c r="A19" s="59">
        <v>1</v>
      </c>
      <c r="B19" s="39" t="s">
        <v>102</v>
      </c>
      <c r="C19" s="39">
        <v>6</v>
      </c>
      <c r="D19" s="39">
        <v>1</v>
      </c>
      <c r="E19" s="39">
        <v>1</v>
      </c>
      <c r="F19" s="39">
        <v>5</v>
      </c>
    </row>
    <row r="20" spans="1:6" ht="14" x14ac:dyDescent="0.25">
      <c r="A20" s="59"/>
      <c r="B20" s="9" t="s">
        <v>101</v>
      </c>
      <c r="C20" s="9">
        <v>3</v>
      </c>
      <c r="D20" s="9">
        <v>3</v>
      </c>
      <c r="E20" s="9">
        <v>3</v>
      </c>
      <c r="F20" s="9">
        <v>3</v>
      </c>
    </row>
    <row r="21" spans="1:6" ht="14" customHeight="1" x14ac:dyDescent="0.25">
      <c r="A21" s="59">
        <v>2</v>
      </c>
      <c r="B21" s="39" t="s">
        <v>102</v>
      </c>
      <c r="C21" s="39">
        <v>4</v>
      </c>
      <c r="D21" s="39" t="s">
        <v>103</v>
      </c>
      <c r="E21" s="39" t="s">
        <v>103</v>
      </c>
      <c r="F21" s="39">
        <v>4</v>
      </c>
    </row>
    <row r="22" spans="1:6" ht="14" x14ac:dyDescent="0.25">
      <c r="A22" s="59"/>
      <c r="B22" s="9" t="s">
        <v>101</v>
      </c>
      <c r="C22" s="9">
        <v>2</v>
      </c>
      <c r="D22" s="9">
        <v>2</v>
      </c>
      <c r="E22" s="9">
        <v>2</v>
      </c>
      <c r="F22" s="9" t="s">
        <v>103</v>
      </c>
    </row>
    <row r="23" spans="1:6" ht="14" x14ac:dyDescent="0.25">
      <c r="A23" s="59">
        <v>3</v>
      </c>
      <c r="B23" s="39" t="s">
        <v>102</v>
      </c>
      <c r="C23" s="39">
        <v>0</v>
      </c>
      <c r="D23" s="39" t="s">
        <v>103</v>
      </c>
      <c r="E23" s="39" t="s">
        <v>103</v>
      </c>
      <c r="F23" s="39" t="s">
        <v>103</v>
      </c>
    </row>
    <row r="24" spans="1:6" ht="14" x14ac:dyDescent="0.25">
      <c r="A24" s="59"/>
      <c r="B24" s="9" t="s">
        <v>101</v>
      </c>
      <c r="C24" s="9">
        <v>2</v>
      </c>
      <c r="D24" s="9">
        <v>2</v>
      </c>
      <c r="E24" s="9" t="s">
        <v>103</v>
      </c>
      <c r="F24" s="9">
        <v>2</v>
      </c>
    </row>
    <row r="25" spans="1:6" ht="14" x14ac:dyDescent="0.25">
      <c r="A25" s="59">
        <v>4</v>
      </c>
      <c r="B25" s="39" t="s">
        <v>102</v>
      </c>
      <c r="C25" s="39">
        <v>0</v>
      </c>
      <c r="D25" s="39" t="s">
        <v>103</v>
      </c>
      <c r="E25" s="39" t="s">
        <v>103</v>
      </c>
      <c r="F25" s="39" t="s">
        <v>103</v>
      </c>
    </row>
    <row r="26" spans="1:6" ht="14" x14ac:dyDescent="0.25">
      <c r="A26" s="59"/>
      <c r="B26" s="9" t="s">
        <v>101</v>
      </c>
      <c r="C26" s="9">
        <v>4</v>
      </c>
      <c r="D26" s="9">
        <v>4</v>
      </c>
      <c r="E26" s="9">
        <v>4</v>
      </c>
      <c r="F26" s="9">
        <v>0</v>
      </c>
    </row>
    <row r="27" spans="1:6" ht="14" x14ac:dyDescent="0.25">
      <c r="A27" s="60">
        <v>5</v>
      </c>
      <c r="B27" s="39" t="s">
        <v>102</v>
      </c>
      <c r="C27" s="39">
        <v>0</v>
      </c>
      <c r="D27" s="39" t="s">
        <v>103</v>
      </c>
      <c r="E27" s="39" t="s">
        <v>103</v>
      </c>
      <c r="F27" s="39" t="s">
        <v>103</v>
      </c>
    </row>
    <row r="28" spans="1:6" ht="14" x14ac:dyDescent="0.25">
      <c r="A28" s="60"/>
      <c r="B28" s="9" t="s">
        <v>101</v>
      </c>
      <c r="C28" s="9">
        <v>13</v>
      </c>
      <c r="D28" s="9">
        <v>8</v>
      </c>
      <c r="E28" s="9">
        <v>13</v>
      </c>
      <c r="F28" s="9">
        <v>2</v>
      </c>
    </row>
    <row r="31" spans="1:6" x14ac:dyDescent="0.25">
      <c r="C31" s="49"/>
    </row>
    <row r="32" spans="1:6" x14ac:dyDescent="0.25">
      <c r="C32" s="49"/>
    </row>
    <row r="33" spans="3:3" x14ac:dyDescent="0.25">
      <c r="C33" s="49"/>
    </row>
  </sheetData>
  <mergeCells count="16">
    <mergeCell ref="A21:A22"/>
    <mergeCell ref="A23:A24"/>
    <mergeCell ref="A25:A26"/>
    <mergeCell ref="A27:A28"/>
    <mergeCell ref="D17:F17"/>
    <mergeCell ref="B17:B18"/>
    <mergeCell ref="F1:G1"/>
    <mergeCell ref="A17:A18"/>
    <mergeCell ref="C17:C18"/>
    <mergeCell ref="A19:A20"/>
    <mergeCell ref="A11:A14"/>
    <mergeCell ref="B11:B12"/>
    <mergeCell ref="C11:E11"/>
    <mergeCell ref="B1:C1"/>
    <mergeCell ref="A1:A2"/>
    <mergeCell ref="E1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38AE-404A-4432-A9BB-6DACBA5813D5}">
  <dimension ref="A1:Z84"/>
  <sheetViews>
    <sheetView workbookViewId="0">
      <selection activeCell="I17" sqref="I17"/>
    </sheetView>
  </sheetViews>
  <sheetFormatPr defaultRowHeight="14" x14ac:dyDescent="0.3"/>
  <sheetData>
    <row r="1" spans="1:14" s="42" customFormat="1" x14ac:dyDescent="0.3">
      <c r="A1" s="40" t="s">
        <v>44</v>
      </c>
      <c r="B1" s="41" t="s">
        <v>30</v>
      </c>
      <c r="C1" s="46" t="s">
        <v>31</v>
      </c>
      <c r="D1" s="46" t="s">
        <v>109</v>
      </c>
      <c r="F1" s="40" t="s">
        <v>44</v>
      </c>
      <c r="G1" s="41" t="s">
        <v>30</v>
      </c>
      <c r="H1" s="46" t="s">
        <v>31</v>
      </c>
      <c r="I1" s="46" t="s">
        <v>109</v>
      </c>
      <c r="K1" s="40" t="s">
        <v>44</v>
      </c>
      <c r="L1" s="41" t="s">
        <v>30</v>
      </c>
      <c r="M1" s="46" t="s">
        <v>31</v>
      </c>
      <c r="N1" s="46" t="s">
        <v>109</v>
      </c>
    </row>
    <row r="2" spans="1:14" ht="14.5" x14ac:dyDescent="0.3">
      <c r="A2" s="16">
        <v>1</v>
      </c>
      <c r="B2" s="9">
        <v>5</v>
      </c>
      <c r="C2" s="1" t="s">
        <v>98</v>
      </c>
      <c r="D2" s="27">
        <v>0.91552999999999995</v>
      </c>
      <c r="F2" s="16">
        <v>1</v>
      </c>
      <c r="G2" s="9">
        <v>5</v>
      </c>
      <c r="H2" s="47" t="s">
        <v>110</v>
      </c>
      <c r="I2" s="27">
        <v>0.99443800000000004</v>
      </c>
      <c r="K2" s="16">
        <v>1</v>
      </c>
      <c r="L2" s="9">
        <v>5</v>
      </c>
      <c r="M2" s="3" t="s">
        <v>42</v>
      </c>
      <c r="N2" s="27">
        <v>0.90165799999999996</v>
      </c>
    </row>
    <row r="3" spans="1:14" ht="14.5" x14ac:dyDescent="0.3">
      <c r="A3" s="16">
        <v>2</v>
      </c>
      <c r="B3" s="9">
        <v>5</v>
      </c>
      <c r="C3" s="1" t="s">
        <v>98</v>
      </c>
      <c r="D3" s="27">
        <v>0.94995700000000005</v>
      </c>
      <c r="F3" s="16">
        <v>2</v>
      </c>
      <c r="G3" s="9">
        <v>5</v>
      </c>
      <c r="H3" s="47" t="s">
        <v>110</v>
      </c>
      <c r="I3" s="27">
        <v>1.0755539999999999</v>
      </c>
      <c r="K3" s="16">
        <v>2</v>
      </c>
      <c r="L3" s="9">
        <v>5</v>
      </c>
      <c r="M3" s="3" t="s">
        <v>42</v>
      </c>
      <c r="N3" s="27">
        <v>0.95669999999999999</v>
      </c>
    </row>
    <row r="4" spans="1:14" ht="14.5" x14ac:dyDescent="0.3">
      <c r="A4" s="16">
        <v>3</v>
      </c>
      <c r="B4" s="9">
        <v>5</v>
      </c>
      <c r="C4" s="1" t="s">
        <v>98</v>
      </c>
      <c r="D4" s="27">
        <v>0.96267899999999995</v>
      </c>
      <c r="F4" s="16">
        <v>3</v>
      </c>
      <c r="G4" s="9">
        <v>5</v>
      </c>
      <c r="H4" s="47" t="s">
        <v>110</v>
      </c>
      <c r="I4" s="27">
        <v>1.1836450000000001</v>
      </c>
      <c r="K4" s="16">
        <v>3</v>
      </c>
      <c r="L4" s="9">
        <v>5</v>
      </c>
      <c r="M4" s="3" t="s">
        <v>42</v>
      </c>
      <c r="N4" s="27">
        <v>0.99533700000000003</v>
      </c>
    </row>
    <row r="5" spans="1:14" ht="14.5" x14ac:dyDescent="0.3">
      <c r="A5" s="16">
        <v>4</v>
      </c>
      <c r="B5" s="9">
        <v>5</v>
      </c>
      <c r="C5" s="1" t="s">
        <v>98</v>
      </c>
      <c r="D5" s="27">
        <v>1.0264519999999999</v>
      </c>
      <c r="F5" s="16">
        <v>4</v>
      </c>
      <c r="G5" s="9">
        <v>5</v>
      </c>
      <c r="H5" s="47" t="s">
        <v>110</v>
      </c>
      <c r="I5" s="27">
        <v>0.96303099999999997</v>
      </c>
      <c r="K5" s="16">
        <v>4</v>
      </c>
      <c r="L5" s="9">
        <v>5</v>
      </c>
      <c r="M5" s="3" t="s">
        <v>42</v>
      </c>
      <c r="N5" s="27">
        <v>0.70565</v>
      </c>
    </row>
    <row r="6" spans="1:14" ht="14.5" x14ac:dyDescent="0.3">
      <c r="A6" s="16">
        <v>5</v>
      </c>
      <c r="B6" s="9">
        <v>5</v>
      </c>
      <c r="C6" s="1" t="s">
        <v>98</v>
      </c>
      <c r="D6" s="27">
        <v>1.041029</v>
      </c>
      <c r="F6" s="16">
        <v>5</v>
      </c>
      <c r="G6" s="9">
        <v>5</v>
      </c>
      <c r="H6" s="47" t="s">
        <v>110</v>
      </c>
      <c r="I6" s="27">
        <v>0.99069099999999999</v>
      </c>
      <c r="K6" s="16">
        <v>5</v>
      </c>
      <c r="L6" s="9">
        <v>5</v>
      </c>
      <c r="M6" s="3" t="s">
        <v>42</v>
      </c>
      <c r="N6" s="27">
        <v>0.99228000000000005</v>
      </c>
    </row>
    <row r="7" spans="1:14" ht="14.5" x14ac:dyDescent="0.3">
      <c r="A7" s="16">
        <v>6</v>
      </c>
      <c r="B7" s="9">
        <v>5</v>
      </c>
      <c r="C7" s="1" t="s">
        <v>98</v>
      </c>
      <c r="D7" s="27">
        <v>0.93933100000000003</v>
      </c>
      <c r="F7" s="16">
        <v>6</v>
      </c>
      <c r="G7" s="9">
        <v>5</v>
      </c>
      <c r="H7" s="47" t="s">
        <v>110</v>
      </c>
      <c r="I7" s="27">
        <v>1.0630790000000001</v>
      </c>
      <c r="K7" s="16">
        <v>6</v>
      </c>
      <c r="L7" s="9">
        <v>5</v>
      </c>
      <c r="M7" s="3" t="s">
        <v>42</v>
      </c>
      <c r="N7" s="27">
        <v>1.0094270000000001</v>
      </c>
    </row>
    <row r="8" spans="1:14" ht="14.5" x14ac:dyDescent="0.3">
      <c r="A8" s="16">
        <v>7</v>
      </c>
      <c r="B8" s="9">
        <v>5</v>
      </c>
      <c r="C8" s="1" t="s">
        <v>98</v>
      </c>
      <c r="D8" s="27">
        <v>0.77617000000000003</v>
      </c>
      <c r="F8" s="16">
        <v>7</v>
      </c>
      <c r="G8" s="9">
        <v>5</v>
      </c>
      <c r="H8" s="47" t="s">
        <v>110</v>
      </c>
      <c r="I8" s="27">
        <v>1.0355540000000001</v>
      </c>
      <c r="K8" s="16">
        <v>7</v>
      </c>
      <c r="L8" s="9">
        <v>5</v>
      </c>
      <c r="M8" s="3" t="s">
        <v>42</v>
      </c>
      <c r="N8" s="27">
        <v>1.0268919999999999</v>
      </c>
    </row>
    <row r="9" spans="1:14" ht="14.5" x14ac:dyDescent="0.3">
      <c r="A9" s="16">
        <v>8</v>
      </c>
      <c r="B9" s="9">
        <v>5</v>
      </c>
      <c r="C9" s="1" t="s">
        <v>98</v>
      </c>
      <c r="D9" s="27">
        <v>0.84168200000000004</v>
      </c>
      <c r="F9" s="16">
        <v>8</v>
      </c>
      <c r="G9" s="9">
        <v>5</v>
      </c>
      <c r="H9" s="47" t="s">
        <v>110</v>
      </c>
      <c r="I9" s="27">
        <v>0.99529199999999995</v>
      </c>
      <c r="K9" s="16">
        <v>8</v>
      </c>
      <c r="L9" s="9">
        <v>5</v>
      </c>
      <c r="M9" s="3" t="s">
        <v>42</v>
      </c>
      <c r="N9" s="27">
        <v>0.85731299999999999</v>
      </c>
    </row>
    <row r="10" spans="1:14" ht="14.5" x14ac:dyDescent="0.3">
      <c r="A10" s="16">
        <v>9</v>
      </c>
      <c r="B10" s="9">
        <v>5</v>
      </c>
      <c r="C10" s="1" t="s">
        <v>98</v>
      </c>
      <c r="D10" s="27">
        <v>1.1082669999999999</v>
      </c>
      <c r="F10" s="16">
        <v>9</v>
      </c>
      <c r="G10" s="9">
        <v>5</v>
      </c>
      <c r="H10" s="47" t="s">
        <v>110</v>
      </c>
      <c r="I10" s="27">
        <v>1.0943719999999999</v>
      </c>
      <c r="K10" s="16">
        <v>9</v>
      </c>
      <c r="L10" s="9">
        <v>5</v>
      </c>
      <c r="M10" s="3" t="s">
        <v>42</v>
      </c>
      <c r="N10" s="27">
        <v>1.0469850000000001</v>
      </c>
    </row>
    <row r="11" spans="1:14" ht="14.5" x14ac:dyDescent="0.3">
      <c r="A11" s="16">
        <v>10</v>
      </c>
      <c r="B11" s="9">
        <v>5</v>
      </c>
      <c r="C11" s="1" t="s">
        <v>98</v>
      </c>
      <c r="D11" s="27">
        <v>0.98466699999999996</v>
      </c>
      <c r="F11" s="16">
        <v>10</v>
      </c>
      <c r="G11" s="9">
        <v>5</v>
      </c>
      <c r="H11" s="47" t="s">
        <v>110</v>
      </c>
      <c r="I11" s="27">
        <v>1.1257269999999999</v>
      </c>
      <c r="K11" s="16">
        <v>10</v>
      </c>
      <c r="L11" s="9">
        <v>5</v>
      </c>
      <c r="M11" s="3" t="s">
        <v>42</v>
      </c>
      <c r="N11" s="27">
        <v>1.1768879999999999</v>
      </c>
    </row>
    <row r="12" spans="1:14" ht="14.5" x14ac:dyDescent="0.3">
      <c r="A12" s="16">
        <v>11</v>
      </c>
      <c r="B12" s="9">
        <v>5</v>
      </c>
      <c r="C12" s="1" t="s">
        <v>98</v>
      </c>
      <c r="D12" s="27">
        <v>0.84004500000000004</v>
      </c>
      <c r="F12" s="16">
        <v>11</v>
      </c>
      <c r="G12" s="9">
        <v>5</v>
      </c>
      <c r="H12" s="47" t="s">
        <v>110</v>
      </c>
      <c r="I12" s="27">
        <v>1.036564</v>
      </c>
      <c r="K12" s="16">
        <v>11</v>
      </c>
      <c r="L12" s="9">
        <v>5</v>
      </c>
      <c r="M12" s="3" t="s">
        <v>42</v>
      </c>
      <c r="N12" s="27">
        <v>1.0016849999999999</v>
      </c>
    </row>
    <row r="13" spans="1:14" ht="14.5" x14ac:dyDescent="0.3">
      <c r="A13" s="16">
        <v>12</v>
      </c>
      <c r="B13" s="9">
        <v>5</v>
      </c>
      <c r="C13" s="1" t="s">
        <v>98</v>
      </c>
      <c r="D13" s="27">
        <v>1.1252850000000001</v>
      </c>
      <c r="F13" s="16">
        <v>12</v>
      </c>
      <c r="G13" s="9">
        <v>5</v>
      </c>
      <c r="H13" s="47" t="s">
        <v>110</v>
      </c>
      <c r="I13" s="27">
        <v>1.096875</v>
      </c>
      <c r="K13" s="16">
        <v>12</v>
      </c>
      <c r="L13" s="9">
        <v>5</v>
      </c>
      <c r="M13" s="3" t="s">
        <v>42</v>
      </c>
      <c r="N13" s="27">
        <v>1.0754980000000001</v>
      </c>
    </row>
    <row r="14" spans="1:14" ht="14.5" x14ac:dyDescent="0.3">
      <c r="A14" s="16">
        <v>13</v>
      </c>
      <c r="B14" s="9">
        <v>5</v>
      </c>
      <c r="C14" s="1" t="s">
        <v>98</v>
      </c>
      <c r="D14" s="27">
        <v>1.010389</v>
      </c>
      <c r="F14" s="16">
        <v>13</v>
      </c>
      <c r="G14" s="9">
        <v>5</v>
      </c>
      <c r="H14" s="47" t="s">
        <v>110</v>
      </c>
      <c r="I14" s="27">
        <v>1.0876790000000001</v>
      </c>
      <c r="K14" s="16">
        <v>13</v>
      </c>
      <c r="L14" s="9">
        <v>5</v>
      </c>
      <c r="M14" s="3" t="s">
        <v>42</v>
      </c>
      <c r="N14" s="27">
        <v>1.1576169999999999</v>
      </c>
    </row>
    <row r="15" spans="1:14" ht="14.5" x14ac:dyDescent="0.3">
      <c r="A15" s="16">
        <v>14</v>
      </c>
      <c r="B15" s="9">
        <v>5</v>
      </c>
      <c r="C15" s="1" t="s">
        <v>98</v>
      </c>
      <c r="D15" s="27">
        <v>1.0743149999999999</v>
      </c>
      <c r="F15" s="16">
        <v>14</v>
      </c>
      <c r="G15" s="9">
        <v>5</v>
      </c>
      <c r="H15" s="47" t="s">
        <v>110</v>
      </c>
      <c r="I15" s="27">
        <v>1.009787</v>
      </c>
      <c r="K15" s="16">
        <v>14</v>
      </c>
      <c r="L15" s="9">
        <v>5</v>
      </c>
      <c r="M15" s="3" t="s">
        <v>42</v>
      </c>
      <c r="N15" s="27">
        <v>1.062176</v>
      </c>
    </row>
    <row r="16" spans="1:14" ht="14.5" x14ac:dyDescent="0.3">
      <c r="A16" s="16">
        <v>15</v>
      </c>
      <c r="B16" s="9">
        <v>5</v>
      </c>
      <c r="C16" s="1" t="s">
        <v>98</v>
      </c>
      <c r="D16" s="27">
        <v>0.94654899999999997</v>
      </c>
      <c r="F16" s="16">
        <v>15</v>
      </c>
      <c r="G16" s="9">
        <v>5</v>
      </c>
      <c r="H16" s="47" t="s">
        <v>110</v>
      </c>
      <c r="I16" s="27">
        <v>0.99883200000000005</v>
      </c>
      <c r="K16" s="16">
        <v>15</v>
      </c>
      <c r="L16" s="9">
        <v>5</v>
      </c>
      <c r="M16" s="3" t="s">
        <v>42</v>
      </c>
      <c r="N16" s="27">
        <v>1.2064379999999999</v>
      </c>
    </row>
    <row r="17" spans="1:14" ht="14.5" x14ac:dyDescent="0.3">
      <c r="A17" s="16">
        <v>16</v>
      </c>
      <c r="B17" s="9">
        <v>5</v>
      </c>
      <c r="C17" s="1" t="s">
        <v>98</v>
      </c>
      <c r="D17" s="27">
        <v>1.035453</v>
      </c>
      <c r="F17" s="16">
        <v>16</v>
      </c>
      <c r="G17" s="9">
        <v>5</v>
      </c>
      <c r="H17" s="47" t="s">
        <v>110</v>
      </c>
      <c r="I17" s="27">
        <v>1.0612760000000001</v>
      </c>
      <c r="K17" s="16">
        <v>16</v>
      </c>
      <c r="L17" s="9">
        <v>5</v>
      </c>
      <c r="M17" s="3" t="s">
        <v>42</v>
      </c>
      <c r="N17" s="27">
        <v>1.067048</v>
      </c>
    </row>
    <row r="18" spans="1:14" ht="14.5" x14ac:dyDescent="0.3">
      <c r="A18" s="16">
        <v>17</v>
      </c>
      <c r="B18" s="9">
        <v>5</v>
      </c>
      <c r="C18" s="1" t="s">
        <v>98</v>
      </c>
      <c r="D18" s="27">
        <v>1.0215799999999999</v>
      </c>
      <c r="F18" s="16">
        <v>17</v>
      </c>
      <c r="G18" s="9">
        <v>5</v>
      </c>
      <c r="H18" s="47" t="s">
        <v>110</v>
      </c>
      <c r="I18" s="27">
        <v>1.0406439999999999</v>
      </c>
      <c r="K18" s="16">
        <v>17</v>
      </c>
      <c r="L18" s="9">
        <v>5</v>
      </c>
      <c r="M18" s="3" t="s">
        <v>42</v>
      </c>
      <c r="N18" s="27">
        <v>1.06009</v>
      </c>
    </row>
    <row r="19" spans="1:14" ht="14.5" x14ac:dyDescent="0.3">
      <c r="A19" s="16">
        <v>18</v>
      </c>
      <c r="B19" s="9">
        <v>5</v>
      </c>
      <c r="C19" s="1" t="s">
        <v>98</v>
      </c>
      <c r="D19" s="27">
        <v>1.0257179999999999</v>
      </c>
      <c r="F19" s="16">
        <v>18</v>
      </c>
      <c r="G19" s="9">
        <v>5</v>
      </c>
      <c r="H19" s="47" t="s">
        <v>110</v>
      </c>
      <c r="I19" s="27">
        <v>1.0093669999999999</v>
      </c>
      <c r="K19" s="16">
        <v>18</v>
      </c>
      <c r="L19" s="9">
        <v>5</v>
      </c>
      <c r="M19" s="3" t="s">
        <v>42</v>
      </c>
      <c r="N19" s="27">
        <v>1.107084</v>
      </c>
    </row>
    <row r="20" spans="1:14" ht="14.5" x14ac:dyDescent="0.3">
      <c r="A20" s="16">
        <v>19</v>
      </c>
      <c r="B20" s="9">
        <v>5</v>
      </c>
      <c r="C20" s="1" t="s">
        <v>98</v>
      </c>
      <c r="D20" s="27">
        <v>0.94979800000000003</v>
      </c>
      <c r="F20" s="16">
        <v>19</v>
      </c>
      <c r="G20" s="9">
        <v>5</v>
      </c>
      <c r="H20" s="47" t="s">
        <v>110</v>
      </c>
      <c r="I20" s="27">
        <v>1.1216250000000001</v>
      </c>
      <c r="K20" s="16">
        <v>19</v>
      </c>
      <c r="L20" s="9">
        <v>5</v>
      </c>
      <c r="M20" s="3" t="s">
        <v>42</v>
      </c>
      <c r="N20" s="27">
        <v>0.92312899999999998</v>
      </c>
    </row>
    <row r="21" spans="1:14" x14ac:dyDescent="0.3">
      <c r="A21" s="16">
        <v>20</v>
      </c>
      <c r="B21" s="9">
        <v>5</v>
      </c>
      <c r="C21" s="1" t="s">
        <v>98</v>
      </c>
      <c r="D21" s="27">
        <v>1.119078</v>
      </c>
      <c r="F21" s="16">
        <v>20</v>
      </c>
      <c r="G21" s="9">
        <v>5</v>
      </c>
      <c r="H21" s="47" t="s">
        <v>110</v>
      </c>
      <c r="I21" s="27">
        <v>1.0654589999999999</v>
      </c>
      <c r="K21" s="45"/>
      <c r="L21" s="10"/>
      <c r="M21" s="44"/>
      <c r="N21" s="43"/>
    </row>
    <row r="22" spans="1:14" x14ac:dyDescent="0.3">
      <c r="A22" s="16">
        <v>21</v>
      </c>
      <c r="B22" s="9">
        <v>5</v>
      </c>
      <c r="C22" s="1" t="s">
        <v>98</v>
      </c>
      <c r="D22" s="27">
        <v>1.0711250000000001</v>
      </c>
      <c r="F22" s="16">
        <v>21</v>
      </c>
      <c r="G22" s="9">
        <v>5</v>
      </c>
      <c r="H22" s="47" t="s">
        <v>110</v>
      </c>
      <c r="I22" s="27">
        <v>1.0702039999999999</v>
      </c>
      <c r="K22" s="45"/>
      <c r="L22" s="10"/>
      <c r="M22" s="44"/>
      <c r="N22" s="43"/>
    </row>
    <row r="23" spans="1:14" x14ac:dyDescent="0.3">
      <c r="A23" s="16">
        <v>22</v>
      </c>
      <c r="B23" s="9">
        <v>5</v>
      </c>
      <c r="C23" s="1" t="s">
        <v>98</v>
      </c>
      <c r="D23" s="27">
        <v>1.14622</v>
      </c>
      <c r="F23" s="16">
        <v>22</v>
      </c>
      <c r="G23" s="9">
        <v>5</v>
      </c>
      <c r="H23" s="47" t="s">
        <v>110</v>
      </c>
      <c r="I23" s="27">
        <v>1.0624039999999999</v>
      </c>
      <c r="K23" s="45"/>
      <c r="L23" s="10"/>
      <c r="M23" s="44"/>
      <c r="N23" s="43"/>
    </row>
    <row r="24" spans="1:14" x14ac:dyDescent="0.3">
      <c r="A24" s="16">
        <v>23</v>
      </c>
      <c r="B24" s="9">
        <v>5</v>
      </c>
      <c r="C24" s="1" t="s">
        <v>98</v>
      </c>
      <c r="D24" s="27">
        <v>1.115575</v>
      </c>
      <c r="F24" s="16">
        <v>23</v>
      </c>
      <c r="G24" s="9">
        <v>5</v>
      </c>
      <c r="H24" s="47" t="s">
        <v>110</v>
      </c>
      <c r="I24" s="27">
        <v>1.100195</v>
      </c>
      <c r="K24" s="45"/>
      <c r="L24" s="10"/>
      <c r="M24" s="44"/>
      <c r="N24" s="43"/>
    </row>
    <row r="25" spans="1:14" x14ac:dyDescent="0.3">
      <c r="A25" s="16">
        <v>24</v>
      </c>
      <c r="B25" s="9">
        <v>5</v>
      </c>
      <c r="C25" s="1" t="s">
        <v>98</v>
      </c>
      <c r="D25" s="27">
        <v>1.083691</v>
      </c>
      <c r="F25" s="16">
        <v>24</v>
      </c>
      <c r="G25" s="9">
        <v>5</v>
      </c>
      <c r="H25" s="47" t="s">
        <v>110</v>
      </c>
      <c r="I25" s="27">
        <v>1.1118790000000001</v>
      </c>
      <c r="K25" s="45"/>
      <c r="L25" s="10"/>
      <c r="M25" s="44"/>
      <c r="N25" s="43"/>
    </row>
    <row r="26" spans="1:14" x14ac:dyDescent="0.3">
      <c r="A26" s="16">
        <v>25</v>
      </c>
      <c r="B26" s="9">
        <v>5</v>
      </c>
      <c r="C26" s="1" t="s">
        <v>98</v>
      </c>
      <c r="D26" s="27">
        <v>0.96559200000000001</v>
      </c>
      <c r="F26" s="16">
        <v>25</v>
      </c>
      <c r="G26" s="9">
        <v>5</v>
      </c>
      <c r="H26" s="47" t="s">
        <v>110</v>
      </c>
      <c r="I26" s="27">
        <v>1.016648</v>
      </c>
      <c r="K26" s="45"/>
      <c r="L26" s="10"/>
      <c r="M26" s="44"/>
      <c r="N26" s="43"/>
    </row>
    <row r="27" spans="1:14" x14ac:dyDescent="0.3">
      <c r="A27" s="16">
        <v>26</v>
      </c>
      <c r="B27" s="9">
        <v>5</v>
      </c>
      <c r="C27" s="1" t="s">
        <v>98</v>
      </c>
      <c r="D27" s="27">
        <v>0.908161</v>
      </c>
      <c r="F27" s="16">
        <v>26</v>
      </c>
      <c r="G27" s="9">
        <v>5</v>
      </c>
      <c r="H27" s="47" t="s">
        <v>110</v>
      </c>
      <c r="I27" s="27">
        <v>1.0869070000000001</v>
      </c>
      <c r="K27" s="45"/>
      <c r="L27" s="10"/>
      <c r="M27" s="44"/>
      <c r="N27" s="43"/>
    </row>
    <row r="28" spans="1:14" x14ac:dyDescent="0.3">
      <c r="A28" s="16">
        <v>27</v>
      </c>
      <c r="B28" s="9">
        <v>5</v>
      </c>
      <c r="C28" s="1" t="s">
        <v>98</v>
      </c>
      <c r="D28" s="27">
        <v>1.0213490000000001</v>
      </c>
      <c r="F28" s="16">
        <v>27</v>
      </c>
      <c r="G28" s="9">
        <v>5</v>
      </c>
      <c r="H28" s="47" t="s">
        <v>110</v>
      </c>
      <c r="I28" s="27">
        <v>1.077672</v>
      </c>
      <c r="K28" s="45"/>
      <c r="L28" s="10"/>
      <c r="M28" s="44"/>
      <c r="N28" s="43"/>
    </row>
    <row r="29" spans="1:14" x14ac:dyDescent="0.3">
      <c r="A29" s="16">
        <v>28</v>
      </c>
      <c r="B29" s="9">
        <v>5</v>
      </c>
      <c r="C29" s="1" t="s">
        <v>98</v>
      </c>
      <c r="D29" s="27">
        <v>0.99431199999999997</v>
      </c>
      <c r="F29" s="45"/>
      <c r="G29" s="10"/>
      <c r="H29" s="44"/>
      <c r="I29" s="43"/>
      <c r="K29" s="45"/>
      <c r="L29" s="10"/>
      <c r="M29" s="44"/>
      <c r="N29" s="43"/>
    </row>
    <row r="31" spans="1:14" x14ac:dyDescent="0.3">
      <c r="A31" s="40" t="s">
        <v>44</v>
      </c>
      <c r="B31" s="41" t="s">
        <v>63</v>
      </c>
      <c r="C31" s="46" t="s">
        <v>31</v>
      </c>
      <c r="D31" s="46" t="s">
        <v>111</v>
      </c>
      <c r="F31" s="40" t="s">
        <v>44</v>
      </c>
      <c r="G31" s="41" t="s">
        <v>63</v>
      </c>
      <c r="H31" s="46" t="s">
        <v>31</v>
      </c>
      <c r="I31" s="46" t="s">
        <v>111</v>
      </c>
    </row>
    <row r="32" spans="1:14" x14ac:dyDescent="0.3">
      <c r="A32" s="16">
        <v>1</v>
      </c>
      <c r="B32" s="9">
        <v>3</v>
      </c>
      <c r="C32" s="1" t="s">
        <v>98</v>
      </c>
      <c r="D32" s="27">
        <v>0.60359600000000002</v>
      </c>
      <c r="F32" s="16">
        <v>1</v>
      </c>
      <c r="G32" s="9">
        <v>3</v>
      </c>
      <c r="H32" s="47" t="s">
        <v>110</v>
      </c>
      <c r="I32" s="1">
        <v>1.1128990000000001</v>
      </c>
    </row>
    <row r="33" spans="1:9" x14ac:dyDescent="0.3">
      <c r="A33" s="16">
        <v>2</v>
      </c>
      <c r="B33" s="9">
        <v>3</v>
      </c>
      <c r="C33" s="1" t="s">
        <v>98</v>
      </c>
      <c r="D33" s="27">
        <v>0.84368399999999999</v>
      </c>
      <c r="F33" s="16">
        <v>2</v>
      </c>
      <c r="G33" s="9">
        <v>3</v>
      </c>
      <c r="H33" s="47" t="s">
        <v>110</v>
      </c>
      <c r="I33" s="1">
        <v>0.79182900000000001</v>
      </c>
    </row>
    <row r="34" spans="1:9" x14ac:dyDescent="0.3">
      <c r="A34" s="16">
        <v>3</v>
      </c>
      <c r="B34" s="9">
        <v>3</v>
      </c>
      <c r="C34" s="1" t="s">
        <v>98</v>
      </c>
      <c r="D34" s="27">
        <v>0.73213700000000004</v>
      </c>
      <c r="F34" s="16">
        <v>3</v>
      </c>
      <c r="G34" s="9">
        <v>3</v>
      </c>
      <c r="H34" s="47" t="s">
        <v>110</v>
      </c>
      <c r="I34" s="1">
        <v>0.66931499999999999</v>
      </c>
    </row>
    <row r="35" spans="1:9" x14ac:dyDescent="0.3">
      <c r="A35" s="16">
        <v>4</v>
      </c>
      <c r="B35" s="9">
        <v>3</v>
      </c>
      <c r="C35" s="1" t="s">
        <v>98</v>
      </c>
      <c r="D35" s="27">
        <v>0.96235700000000002</v>
      </c>
      <c r="F35" s="16">
        <v>4</v>
      </c>
      <c r="G35" s="9">
        <v>3</v>
      </c>
      <c r="H35" s="47" t="s">
        <v>110</v>
      </c>
      <c r="I35" s="1">
        <v>0.69397600000000004</v>
      </c>
    </row>
    <row r="36" spans="1:9" x14ac:dyDescent="0.3">
      <c r="A36" s="16">
        <v>5</v>
      </c>
      <c r="B36" s="9">
        <v>3</v>
      </c>
      <c r="C36" s="1" t="s">
        <v>98</v>
      </c>
      <c r="D36" s="27">
        <v>0.96475</v>
      </c>
      <c r="F36" s="16">
        <v>5</v>
      </c>
      <c r="G36" s="9">
        <v>3</v>
      </c>
      <c r="H36" s="47" t="s">
        <v>110</v>
      </c>
      <c r="I36" s="1">
        <v>0.73233300000000001</v>
      </c>
    </row>
    <row r="37" spans="1:9" x14ac:dyDescent="0.3">
      <c r="A37" s="16">
        <v>6</v>
      </c>
      <c r="B37" s="9">
        <v>3</v>
      </c>
      <c r="C37" s="1" t="s">
        <v>98</v>
      </c>
      <c r="D37" s="27">
        <v>0.93905300000000003</v>
      </c>
      <c r="F37" s="16">
        <v>6</v>
      </c>
      <c r="G37" s="9">
        <v>3</v>
      </c>
      <c r="H37" s="47" t="s">
        <v>110</v>
      </c>
      <c r="I37" s="1">
        <v>0.879444</v>
      </c>
    </row>
    <row r="38" spans="1:9" x14ac:dyDescent="0.3">
      <c r="A38" s="16">
        <v>7</v>
      </c>
      <c r="B38" s="9">
        <v>3</v>
      </c>
      <c r="C38" s="1" t="s">
        <v>98</v>
      </c>
      <c r="D38" s="27">
        <v>1.0683119999999999</v>
      </c>
      <c r="F38" s="16">
        <v>7</v>
      </c>
      <c r="G38" s="9">
        <v>3</v>
      </c>
      <c r="H38" s="47" t="s">
        <v>110</v>
      </c>
      <c r="I38" s="1">
        <v>1.087685</v>
      </c>
    </row>
    <row r="39" spans="1:9" x14ac:dyDescent="0.3">
      <c r="A39" s="16">
        <v>8</v>
      </c>
      <c r="B39" s="9">
        <v>3</v>
      </c>
      <c r="C39" s="1" t="s">
        <v>98</v>
      </c>
      <c r="D39" s="27">
        <v>0.90437100000000004</v>
      </c>
      <c r="F39" s="16">
        <v>8</v>
      </c>
      <c r="G39" s="9">
        <v>3</v>
      </c>
      <c r="H39" s="47" t="s">
        <v>110</v>
      </c>
      <c r="I39" s="1">
        <v>0.810222</v>
      </c>
    </row>
    <row r="40" spans="1:9" x14ac:dyDescent="0.3">
      <c r="A40" s="16">
        <v>9</v>
      </c>
      <c r="B40" s="9">
        <v>3</v>
      </c>
      <c r="C40" s="1" t="s">
        <v>98</v>
      </c>
      <c r="D40" s="27">
        <v>0.89148400000000005</v>
      </c>
      <c r="F40" s="16">
        <v>9</v>
      </c>
      <c r="G40" s="9">
        <v>3</v>
      </c>
      <c r="H40" s="47" t="s">
        <v>110</v>
      </c>
      <c r="I40" s="1">
        <v>0.98201400000000005</v>
      </c>
    </row>
    <row r="41" spans="1:9" x14ac:dyDescent="0.3">
      <c r="A41" s="16">
        <v>10</v>
      </c>
      <c r="B41" s="9">
        <v>3</v>
      </c>
      <c r="C41" s="1" t="s">
        <v>98</v>
      </c>
      <c r="D41" s="27">
        <v>1.0578380000000001</v>
      </c>
      <c r="F41" s="16">
        <v>10</v>
      </c>
      <c r="G41" s="9">
        <v>3</v>
      </c>
      <c r="H41" s="47" t="s">
        <v>110</v>
      </c>
      <c r="I41" s="1">
        <v>0.94038699999999997</v>
      </c>
    </row>
    <row r="42" spans="1:9" x14ac:dyDescent="0.3">
      <c r="A42" s="16">
        <v>11</v>
      </c>
      <c r="B42" s="9">
        <v>3</v>
      </c>
      <c r="C42" s="1" t="s">
        <v>98</v>
      </c>
      <c r="D42" s="27">
        <v>0.99295100000000003</v>
      </c>
      <c r="F42" s="16">
        <v>11</v>
      </c>
      <c r="G42" s="9">
        <v>3</v>
      </c>
      <c r="H42" s="47" t="s">
        <v>110</v>
      </c>
      <c r="I42" s="1">
        <v>1.054432</v>
      </c>
    </row>
    <row r="43" spans="1:9" x14ac:dyDescent="0.3">
      <c r="A43" s="16">
        <v>12</v>
      </c>
      <c r="B43" s="9">
        <v>3</v>
      </c>
      <c r="C43" s="1" t="s">
        <v>98</v>
      </c>
      <c r="D43" s="27">
        <v>0.82541200000000003</v>
      </c>
      <c r="F43" s="16">
        <v>12</v>
      </c>
      <c r="G43" s="9">
        <v>3</v>
      </c>
      <c r="H43" s="47" t="s">
        <v>110</v>
      </c>
      <c r="I43" s="1">
        <v>1.172194</v>
      </c>
    </row>
    <row r="44" spans="1:9" x14ac:dyDescent="0.3">
      <c r="A44" s="16">
        <v>13</v>
      </c>
      <c r="B44" s="9">
        <v>3</v>
      </c>
      <c r="C44" s="1" t="s">
        <v>98</v>
      </c>
      <c r="D44" s="27">
        <v>0.90717099999999995</v>
      </c>
      <c r="F44" s="16">
        <v>13</v>
      </c>
      <c r="G44" s="9">
        <v>3</v>
      </c>
      <c r="H44" s="47" t="s">
        <v>110</v>
      </c>
      <c r="I44" s="1">
        <v>1.0682739999999999</v>
      </c>
    </row>
    <row r="45" spans="1:9" x14ac:dyDescent="0.3">
      <c r="A45" s="16">
        <v>14</v>
      </c>
      <c r="B45" s="9">
        <v>3</v>
      </c>
      <c r="C45" s="1" t="s">
        <v>98</v>
      </c>
      <c r="D45" s="27">
        <v>0.85884799999999994</v>
      </c>
      <c r="F45" s="16">
        <v>14</v>
      </c>
      <c r="G45" s="9">
        <v>3</v>
      </c>
      <c r="H45" s="47" t="s">
        <v>110</v>
      </c>
      <c r="I45" s="1">
        <v>1.044783</v>
      </c>
    </row>
    <row r="46" spans="1:9" x14ac:dyDescent="0.3">
      <c r="A46" s="16">
        <v>15</v>
      </c>
      <c r="B46" s="9">
        <v>3</v>
      </c>
      <c r="C46" s="1" t="s">
        <v>98</v>
      </c>
      <c r="D46" s="27">
        <v>1.1085579999999999</v>
      </c>
      <c r="F46" s="16">
        <v>15</v>
      </c>
      <c r="G46" s="9">
        <v>3</v>
      </c>
      <c r="H46" s="47" t="s">
        <v>110</v>
      </c>
      <c r="I46" s="1">
        <v>0.97470000000000001</v>
      </c>
    </row>
    <row r="47" spans="1:9" x14ac:dyDescent="0.3">
      <c r="A47" s="16">
        <v>16</v>
      </c>
      <c r="B47" s="9">
        <v>3</v>
      </c>
      <c r="C47" s="1" t="s">
        <v>98</v>
      </c>
      <c r="D47" s="27">
        <v>1.207735</v>
      </c>
      <c r="F47" s="16">
        <v>16</v>
      </c>
      <c r="G47" s="9">
        <v>3</v>
      </c>
      <c r="H47" s="47" t="s">
        <v>110</v>
      </c>
      <c r="I47" s="1">
        <v>1.139189</v>
      </c>
    </row>
    <row r="48" spans="1:9" x14ac:dyDescent="0.3">
      <c r="A48" s="16">
        <v>17</v>
      </c>
      <c r="B48" s="9">
        <v>3</v>
      </c>
      <c r="C48" s="1" t="s">
        <v>98</v>
      </c>
      <c r="D48" s="27">
        <v>1.368798</v>
      </c>
      <c r="F48" s="16">
        <v>17</v>
      </c>
      <c r="G48" s="9">
        <v>3</v>
      </c>
      <c r="H48" s="47" t="s">
        <v>110</v>
      </c>
      <c r="I48" s="1">
        <v>1.1398740000000001</v>
      </c>
    </row>
    <row r="49" spans="1:9" x14ac:dyDescent="0.3">
      <c r="A49" s="16">
        <v>18</v>
      </c>
      <c r="B49" s="9">
        <v>3</v>
      </c>
      <c r="C49" s="1" t="s">
        <v>98</v>
      </c>
      <c r="D49" s="27">
        <v>1.1359710000000001</v>
      </c>
      <c r="F49" s="16">
        <v>18</v>
      </c>
      <c r="G49" s="9">
        <v>3</v>
      </c>
      <c r="H49" s="47" t="s">
        <v>110</v>
      </c>
      <c r="I49" s="1">
        <v>0.99859200000000004</v>
      </c>
    </row>
    <row r="50" spans="1:9" x14ac:dyDescent="0.3">
      <c r="A50" s="16">
        <v>19</v>
      </c>
      <c r="B50" s="9">
        <v>3</v>
      </c>
      <c r="C50" s="1" t="s">
        <v>98</v>
      </c>
      <c r="D50" s="27">
        <v>1.1537379999999999</v>
      </c>
      <c r="F50" s="16">
        <v>19</v>
      </c>
      <c r="G50" s="9">
        <v>3</v>
      </c>
      <c r="H50" s="47" t="s">
        <v>110</v>
      </c>
      <c r="I50" s="1">
        <v>1.0841229999999999</v>
      </c>
    </row>
    <row r="51" spans="1:9" x14ac:dyDescent="0.3">
      <c r="A51" s="16">
        <v>20</v>
      </c>
      <c r="B51" s="9">
        <v>3</v>
      </c>
      <c r="C51" s="1" t="s">
        <v>98</v>
      </c>
      <c r="D51" s="27">
        <v>0.95188099999999998</v>
      </c>
      <c r="F51" s="16">
        <v>20</v>
      </c>
      <c r="G51" s="9">
        <v>3</v>
      </c>
      <c r="H51" s="47" t="s">
        <v>110</v>
      </c>
      <c r="I51" s="1">
        <v>0.86331899999999995</v>
      </c>
    </row>
    <row r="52" spans="1:9" x14ac:dyDescent="0.3">
      <c r="A52" s="16">
        <v>21</v>
      </c>
      <c r="B52" s="9">
        <v>3</v>
      </c>
      <c r="C52" s="1" t="s">
        <v>98</v>
      </c>
      <c r="D52" s="27">
        <v>1.2686580000000001</v>
      </c>
      <c r="F52" s="16">
        <v>21</v>
      </c>
      <c r="G52" s="9">
        <v>3</v>
      </c>
      <c r="H52" s="47" t="s">
        <v>110</v>
      </c>
      <c r="I52" s="1">
        <v>0.829905</v>
      </c>
    </row>
    <row r="53" spans="1:9" x14ac:dyDescent="0.3">
      <c r="A53" s="16">
        <v>22</v>
      </c>
      <c r="B53" s="9">
        <v>3</v>
      </c>
      <c r="C53" s="1" t="s">
        <v>98</v>
      </c>
      <c r="D53" s="27">
        <v>1.252699</v>
      </c>
      <c r="F53" s="16">
        <v>22</v>
      </c>
      <c r="G53" s="9">
        <v>3</v>
      </c>
      <c r="H53" s="47" t="s">
        <v>110</v>
      </c>
      <c r="I53" s="1">
        <v>0.96185699999999996</v>
      </c>
    </row>
    <row r="54" spans="1:9" x14ac:dyDescent="0.3">
      <c r="A54" s="45"/>
      <c r="B54" s="10"/>
    </row>
    <row r="55" spans="1:9" x14ac:dyDescent="0.3">
      <c r="A55" s="40" t="s">
        <v>44</v>
      </c>
      <c r="B55" s="41" t="s">
        <v>63</v>
      </c>
      <c r="C55" s="46" t="s">
        <v>31</v>
      </c>
      <c r="D55" s="46" t="s">
        <v>112</v>
      </c>
      <c r="F55" s="40" t="s">
        <v>44</v>
      </c>
      <c r="G55" s="41" t="s">
        <v>63</v>
      </c>
      <c r="H55" s="46" t="s">
        <v>31</v>
      </c>
      <c r="I55" s="46" t="s">
        <v>112</v>
      </c>
    </row>
    <row r="56" spans="1:9" x14ac:dyDescent="0.3">
      <c r="A56" s="16">
        <v>1</v>
      </c>
      <c r="B56" s="9">
        <v>3</v>
      </c>
      <c r="C56" s="1" t="s">
        <v>98</v>
      </c>
      <c r="D56" s="27">
        <v>0.66132299999999999</v>
      </c>
      <c r="F56" s="16">
        <v>1</v>
      </c>
      <c r="G56" s="9">
        <v>3</v>
      </c>
      <c r="H56" s="47" t="s">
        <v>110</v>
      </c>
      <c r="I56" s="27">
        <v>0.96994000000000002</v>
      </c>
    </row>
    <row r="57" spans="1:9" x14ac:dyDescent="0.3">
      <c r="A57" s="16">
        <v>2</v>
      </c>
      <c r="B57" s="9">
        <v>3</v>
      </c>
      <c r="C57" s="1" t="s">
        <v>98</v>
      </c>
      <c r="D57" s="27">
        <v>0.81563099999999999</v>
      </c>
      <c r="F57" s="16">
        <v>2</v>
      </c>
      <c r="G57" s="9">
        <v>3</v>
      </c>
      <c r="H57" s="47" t="s">
        <v>110</v>
      </c>
      <c r="I57" s="27">
        <v>0.72745499999999996</v>
      </c>
    </row>
    <row r="58" spans="1:9" x14ac:dyDescent="0.3">
      <c r="A58" s="16">
        <v>3</v>
      </c>
      <c r="B58" s="9">
        <v>3</v>
      </c>
      <c r="C58" s="1" t="s">
        <v>98</v>
      </c>
      <c r="D58" s="27">
        <v>0.57314600000000004</v>
      </c>
      <c r="F58" s="16">
        <v>3</v>
      </c>
      <c r="G58" s="9">
        <v>3</v>
      </c>
      <c r="H58" s="47" t="s">
        <v>110</v>
      </c>
      <c r="I58" s="27">
        <v>0.88176399999999999</v>
      </c>
    </row>
    <row r="59" spans="1:9" x14ac:dyDescent="0.3">
      <c r="A59" s="16">
        <v>4</v>
      </c>
      <c r="B59" s="9">
        <v>3</v>
      </c>
      <c r="C59" s="1" t="s">
        <v>98</v>
      </c>
      <c r="D59" s="27">
        <v>1.102204</v>
      </c>
      <c r="F59" s="16">
        <v>4</v>
      </c>
      <c r="G59" s="9">
        <v>3</v>
      </c>
      <c r="H59" s="47" t="s">
        <v>110</v>
      </c>
      <c r="I59" s="27">
        <v>0.88176399999999999</v>
      </c>
    </row>
    <row r="60" spans="1:9" x14ac:dyDescent="0.3">
      <c r="A60" s="16">
        <v>5</v>
      </c>
      <c r="B60" s="9">
        <v>3</v>
      </c>
      <c r="C60" s="1" t="s">
        <v>98</v>
      </c>
      <c r="D60" s="27">
        <v>0.83767499999999995</v>
      </c>
      <c r="F60" s="16">
        <v>5</v>
      </c>
      <c r="G60" s="9">
        <v>3</v>
      </c>
      <c r="H60" s="47" t="s">
        <v>110</v>
      </c>
      <c r="I60" s="27">
        <v>1.0581160000000001</v>
      </c>
    </row>
    <row r="61" spans="1:9" x14ac:dyDescent="0.3">
      <c r="A61" s="16">
        <v>6</v>
      </c>
      <c r="B61" s="9">
        <v>3</v>
      </c>
      <c r="C61" s="1" t="s">
        <v>98</v>
      </c>
      <c r="D61" s="27">
        <v>0.85971900000000001</v>
      </c>
      <c r="F61" s="16">
        <v>6</v>
      </c>
      <c r="G61" s="9">
        <v>3</v>
      </c>
      <c r="H61" s="47" t="s">
        <v>110</v>
      </c>
      <c r="I61" s="27">
        <v>0.83767499999999995</v>
      </c>
    </row>
    <row r="62" spans="1:9" x14ac:dyDescent="0.3">
      <c r="A62" s="16">
        <v>7</v>
      </c>
      <c r="B62" s="9">
        <v>3</v>
      </c>
      <c r="C62" s="1" t="s">
        <v>98</v>
      </c>
      <c r="D62" s="27">
        <v>0.94789599999999996</v>
      </c>
      <c r="F62" s="16">
        <v>7</v>
      </c>
      <c r="G62" s="9">
        <v>3</v>
      </c>
      <c r="H62" s="47" t="s">
        <v>110</v>
      </c>
      <c r="I62" s="27">
        <v>0.96994000000000002</v>
      </c>
    </row>
    <row r="63" spans="1:9" x14ac:dyDescent="0.3">
      <c r="A63" s="16">
        <v>8</v>
      </c>
      <c r="B63" s="9">
        <v>3</v>
      </c>
      <c r="C63" s="1" t="s">
        <v>98</v>
      </c>
      <c r="D63" s="27">
        <v>0.92585200000000001</v>
      </c>
      <c r="F63" s="16">
        <v>8</v>
      </c>
      <c r="G63" s="9">
        <v>3</v>
      </c>
      <c r="H63" s="47" t="s">
        <v>110</v>
      </c>
      <c r="I63" s="27">
        <v>1.1242479999999999</v>
      </c>
    </row>
    <row r="64" spans="1:9" x14ac:dyDescent="0.3">
      <c r="A64" s="16">
        <v>9</v>
      </c>
      <c r="B64" s="9">
        <v>3</v>
      </c>
      <c r="C64" s="1" t="s">
        <v>98</v>
      </c>
      <c r="D64" s="27">
        <v>1.0581160000000001</v>
      </c>
      <c r="F64" s="16">
        <v>9</v>
      </c>
      <c r="G64" s="9">
        <v>3</v>
      </c>
      <c r="H64" s="47" t="s">
        <v>110</v>
      </c>
      <c r="I64" s="27">
        <v>1.0140279999999999</v>
      </c>
    </row>
    <row r="65" spans="1:26" x14ac:dyDescent="0.3">
      <c r="A65" s="16">
        <v>10</v>
      </c>
      <c r="B65" s="9">
        <v>3</v>
      </c>
      <c r="C65" s="1" t="s">
        <v>98</v>
      </c>
      <c r="D65" s="27">
        <v>0.83767499999999995</v>
      </c>
      <c r="F65" s="16">
        <v>10</v>
      </c>
      <c r="G65" s="9">
        <v>3</v>
      </c>
      <c r="H65" s="47" t="s">
        <v>110</v>
      </c>
      <c r="I65" s="27">
        <v>1.0581160000000001</v>
      </c>
    </row>
    <row r="66" spans="1:26" x14ac:dyDescent="0.3">
      <c r="A66" s="16">
        <v>11</v>
      </c>
      <c r="B66" s="9">
        <v>3</v>
      </c>
      <c r="C66" s="1" t="s">
        <v>98</v>
      </c>
      <c r="D66" s="27">
        <v>1.1242479999999999</v>
      </c>
      <c r="F66" s="16">
        <v>11</v>
      </c>
      <c r="G66" s="9">
        <v>3</v>
      </c>
      <c r="H66" s="47" t="s">
        <v>110</v>
      </c>
      <c r="I66" s="27">
        <v>0.81563099999999999</v>
      </c>
    </row>
    <row r="67" spans="1:26" x14ac:dyDescent="0.3">
      <c r="A67" s="16">
        <v>12</v>
      </c>
      <c r="B67" s="9">
        <v>3</v>
      </c>
      <c r="C67" s="1" t="s">
        <v>98</v>
      </c>
      <c r="D67" s="27">
        <v>0.99198399999999998</v>
      </c>
      <c r="F67" s="16">
        <v>12</v>
      </c>
      <c r="G67" s="9">
        <v>3</v>
      </c>
      <c r="H67" s="47" t="s">
        <v>110</v>
      </c>
      <c r="I67" s="27">
        <v>1.344689</v>
      </c>
    </row>
    <row r="68" spans="1:26" x14ac:dyDescent="0.3">
      <c r="A68" s="16">
        <v>13</v>
      </c>
      <c r="B68" s="9">
        <v>3</v>
      </c>
      <c r="C68" s="1" t="s">
        <v>98</v>
      </c>
      <c r="D68" s="27">
        <v>1.0360720000000001</v>
      </c>
      <c r="F68" s="16">
        <v>13</v>
      </c>
      <c r="G68" s="9">
        <v>3</v>
      </c>
      <c r="H68" s="47" t="s">
        <v>110</v>
      </c>
      <c r="I68" s="27">
        <v>0.88176399999999999</v>
      </c>
    </row>
    <row r="69" spans="1:26" x14ac:dyDescent="0.3">
      <c r="A69" s="16">
        <v>14</v>
      </c>
      <c r="B69" s="9">
        <v>3</v>
      </c>
      <c r="C69" s="1" t="s">
        <v>98</v>
      </c>
      <c r="D69" s="27">
        <v>0.88176399999999999</v>
      </c>
      <c r="F69" s="16">
        <v>14</v>
      </c>
      <c r="G69" s="9">
        <v>3</v>
      </c>
      <c r="H69" s="47" t="s">
        <v>110</v>
      </c>
      <c r="I69" s="27">
        <v>1.1242479999999999</v>
      </c>
    </row>
    <row r="70" spans="1:26" x14ac:dyDescent="0.3">
      <c r="A70" s="16">
        <v>15</v>
      </c>
      <c r="B70" s="9">
        <v>3</v>
      </c>
      <c r="C70" s="1" t="s">
        <v>98</v>
      </c>
      <c r="D70" s="27">
        <v>1.0360720000000001</v>
      </c>
      <c r="F70" s="16">
        <v>15</v>
      </c>
      <c r="G70" s="9">
        <v>3</v>
      </c>
      <c r="H70" s="47" t="s">
        <v>110</v>
      </c>
      <c r="I70" s="27">
        <v>1.08016</v>
      </c>
    </row>
    <row r="71" spans="1:26" x14ac:dyDescent="0.3">
      <c r="A71" s="16">
        <v>16</v>
      </c>
      <c r="B71" s="9">
        <v>3</v>
      </c>
      <c r="C71" s="1" t="s">
        <v>98</v>
      </c>
      <c r="D71" s="27">
        <v>1.0140279999999999</v>
      </c>
      <c r="F71" s="16">
        <v>16</v>
      </c>
      <c r="G71" s="9">
        <v>3</v>
      </c>
      <c r="H71" s="47" t="s">
        <v>110</v>
      </c>
      <c r="I71" s="27">
        <v>1.102204</v>
      </c>
    </row>
    <row r="72" spans="1:26" x14ac:dyDescent="0.3">
      <c r="A72" s="16">
        <v>17</v>
      </c>
      <c r="B72" s="9">
        <v>3</v>
      </c>
      <c r="C72" s="1" t="s">
        <v>98</v>
      </c>
      <c r="D72" s="27">
        <v>1.168337</v>
      </c>
      <c r="F72" s="16">
        <v>17</v>
      </c>
      <c r="G72" s="9">
        <v>3</v>
      </c>
      <c r="H72" s="47" t="s">
        <v>110</v>
      </c>
      <c r="I72" s="27">
        <v>1.0360720000000001</v>
      </c>
    </row>
    <row r="73" spans="1:26" x14ac:dyDescent="0.3">
      <c r="A73" s="16">
        <v>18</v>
      </c>
      <c r="B73" s="9">
        <v>3</v>
      </c>
      <c r="C73" s="1" t="s">
        <v>98</v>
      </c>
      <c r="D73" s="27">
        <v>1.1903809999999999</v>
      </c>
      <c r="F73" s="16">
        <v>18</v>
      </c>
      <c r="G73" s="9">
        <v>3</v>
      </c>
      <c r="H73" s="47" t="s">
        <v>110</v>
      </c>
      <c r="I73" s="27">
        <v>1.0360720000000001</v>
      </c>
    </row>
    <row r="74" spans="1:26" x14ac:dyDescent="0.3">
      <c r="A74" s="16">
        <v>19</v>
      </c>
      <c r="B74" s="9">
        <v>3</v>
      </c>
      <c r="C74" s="1" t="s">
        <v>98</v>
      </c>
      <c r="D74" s="27">
        <v>1.234469</v>
      </c>
      <c r="F74" s="16">
        <v>19</v>
      </c>
      <c r="G74" s="9">
        <v>3</v>
      </c>
      <c r="H74" s="47" t="s">
        <v>110</v>
      </c>
      <c r="I74" s="27">
        <v>0.77154299999999998</v>
      </c>
    </row>
    <row r="75" spans="1:26" x14ac:dyDescent="0.3">
      <c r="A75" s="16">
        <v>20</v>
      </c>
      <c r="B75" s="9">
        <v>3</v>
      </c>
      <c r="C75" s="1" t="s">
        <v>98</v>
      </c>
      <c r="D75" s="27">
        <v>1.1903809999999999</v>
      </c>
      <c r="F75" s="16">
        <v>20</v>
      </c>
      <c r="G75" s="9">
        <v>3</v>
      </c>
      <c r="H75" s="47" t="s">
        <v>110</v>
      </c>
      <c r="I75" s="27">
        <v>0.92585200000000001</v>
      </c>
    </row>
    <row r="76" spans="1:26" x14ac:dyDescent="0.3">
      <c r="A76" s="16">
        <v>21</v>
      </c>
      <c r="B76" s="9">
        <v>3</v>
      </c>
      <c r="C76" s="1" t="s">
        <v>98</v>
      </c>
      <c r="D76" s="27">
        <v>1.1903809999999999</v>
      </c>
      <c r="F76" s="16">
        <v>21</v>
      </c>
      <c r="G76" s="9">
        <v>3</v>
      </c>
      <c r="H76" s="47" t="s">
        <v>110</v>
      </c>
      <c r="I76" s="27">
        <v>1.3226450000000001</v>
      </c>
    </row>
    <row r="77" spans="1:26" x14ac:dyDescent="0.3">
      <c r="A77" s="16">
        <v>22</v>
      </c>
      <c r="B77" s="9">
        <v>3</v>
      </c>
      <c r="C77" s="1" t="s">
        <v>98</v>
      </c>
      <c r="D77" s="27">
        <v>1.3226450000000001</v>
      </c>
      <c r="F77" s="16">
        <v>22</v>
      </c>
      <c r="G77" s="9">
        <v>3</v>
      </c>
      <c r="H77" s="47" t="s">
        <v>110</v>
      </c>
      <c r="I77" s="27">
        <v>0.74949900000000003</v>
      </c>
    </row>
    <row r="78" spans="1:26" x14ac:dyDescent="0.3">
      <c r="A78" s="45"/>
      <c r="B78" s="10"/>
      <c r="D78" s="43"/>
    </row>
    <row r="79" spans="1:26" x14ac:dyDescent="0.3">
      <c r="A79" s="45"/>
      <c r="B79" s="10"/>
      <c r="D79" s="43"/>
    </row>
    <row r="80" spans="1:26" x14ac:dyDescent="0.3">
      <c r="A80" s="45"/>
      <c r="B80" s="10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2" x14ac:dyDescent="0.3">
      <c r="A81" s="45"/>
      <c r="B81" s="10"/>
      <c r="D81" s="43"/>
    </row>
    <row r="82" spans="1:22" x14ac:dyDescent="0.3">
      <c r="A82" s="45"/>
      <c r="B82" s="10"/>
      <c r="D82" s="43"/>
    </row>
    <row r="84" spans="1:22" x14ac:dyDescent="0.3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60C3-3662-46C6-A2B1-4395E5A1CBE2}">
  <dimension ref="A1:M33"/>
  <sheetViews>
    <sheetView topLeftCell="B1" zoomScale="90" zoomScaleNormal="90" workbookViewId="0">
      <selection activeCell="C38" sqref="C38"/>
    </sheetView>
  </sheetViews>
  <sheetFormatPr defaultRowHeight="14" x14ac:dyDescent="0.3"/>
  <cols>
    <col min="1" max="1" width="17.83203125" style="52" customWidth="1"/>
    <col min="2" max="2" width="8.6640625" style="52"/>
    <col min="3" max="3" width="19.75" style="52" customWidth="1"/>
    <col min="4" max="4" width="17.08203125" style="52" customWidth="1"/>
    <col min="5" max="5" width="20.58203125" style="52" customWidth="1"/>
    <col min="6" max="6" width="7.9140625" style="52" customWidth="1"/>
    <col min="7" max="7" width="10.58203125" style="52" customWidth="1"/>
    <col min="8" max="8" width="7.25" style="52" customWidth="1"/>
    <col min="9" max="9" width="22.9140625" style="52" customWidth="1"/>
    <col min="10" max="10" width="8.6640625" style="52" customWidth="1"/>
    <col min="11" max="11" width="16.5" style="52" customWidth="1"/>
    <col min="12" max="12" width="16.08203125" style="52" customWidth="1"/>
    <col min="13" max="16384" width="8.6640625" style="52"/>
  </cols>
  <sheetData>
    <row r="1" spans="1:13" x14ac:dyDescent="0.3">
      <c r="A1" s="63" t="s">
        <v>885</v>
      </c>
      <c r="B1" s="66" t="s">
        <v>876</v>
      </c>
      <c r="C1" s="62" t="s">
        <v>884</v>
      </c>
      <c r="D1" s="62"/>
      <c r="E1" s="62"/>
      <c r="F1" s="62"/>
      <c r="G1" s="62"/>
      <c r="H1" s="56"/>
      <c r="I1" s="61" t="s">
        <v>886</v>
      </c>
      <c r="J1" s="62"/>
      <c r="K1" s="62"/>
      <c r="L1" s="62"/>
      <c r="M1" s="19"/>
    </row>
    <row r="2" spans="1:13" x14ac:dyDescent="0.3">
      <c r="A2" s="64"/>
      <c r="B2" s="67"/>
      <c r="C2" s="62" t="s">
        <v>877</v>
      </c>
      <c r="D2" s="62" t="s">
        <v>878</v>
      </c>
      <c r="E2" s="62" t="s">
        <v>879</v>
      </c>
      <c r="F2" s="62" t="s">
        <v>880</v>
      </c>
      <c r="G2" s="62"/>
      <c r="H2" s="56"/>
      <c r="I2" s="62" t="s">
        <v>877</v>
      </c>
      <c r="J2" s="62" t="s">
        <v>878</v>
      </c>
      <c r="K2" s="62" t="s">
        <v>879</v>
      </c>
      <c r="L2" s="62" t="s">
        <v>880</v>
      </c>
      <c r="M2" s="62"/>
    </row>
    <row r="3" spans="1:13" x14ac:dyDescent="0.3">
      <c r="A3" s="65"/>
      <c r="B3" s="68"/>
      <c r="C3" s="62"/>
      <c r="D3" s="62"/>
      <c r="E3" s="62"/>
      <c r="F3" s="50" t="s">
        <v>919</v>
      </c>
      <c r="G3" s="50" t="s">
        <v>920</v>
      </c>
      <c r="H3" s="56"/>
      <c r="I3" s="62"/>
      <c r="J3" s="62"/>
      <c r="K3" s="62"/>
      <c r="L3" s="50" t="s">
        <v>919</v>
      </c>
      <c r="M3" s="50" t="s">
        <v>920</v>
      </c>
    </row>
    <row r="4" spans="1:13" x14ac:dyDescent="0.3">
      <c r="A4" s="61" t="s">
        <v>874</v>
      </c>
      <c r="B4" s="51" t="s">
        <v>881</v>
      </c>
      <c r="C4" s="19">
        <v>3</v>
      </c>
      <c r="D4" s="19">
        <v>290</v>
      </c>
      <c r="E4" s="19">
        <v>290</v>
      </c>
      <c r="F4" s="19">
        <v>0</v>
      </c>
      <c r="G4" s="19">
        <v>0</v>
      </c>
      <c r="I4" s="19">
        <v>3</v>
      </c>
      <c r="J4" s="19">
        <v>340</v>
      </c>
      <c r="K4" s="19">
        <v>300</v>
      </c>
      <c r="L4" s="19">
        <v>40</v>
      </c>
      <c r="M4" s="19">
        <v>0</v>
      </c>
    </row>
    <row r="5" spans="1:13" x14ac:dyDescent="0.3">
      <c r="A5" s="61"/>
      <c r="B5" s="51" t="s">
        <v>882</v>
      </c>
      <c r="C5" s="19">
        <v>2</v>
      </c>
      <c r="D5" s="19">
        <v>200</v>
      </c>
      <c r="E5" s="19">
        <v>200</v>
      </c>
      <c r="F5" s="19">
        <v>0</v>
      </c>
      <c r="G5" s="19">
        <v>0</v>
      </c>
      <c r="I5" s="19">
        <v>2</v>
      </c>
      <c r="J5" s="19">
        <v>260</v>
      </c>
      <c r="K5" s="19">
        <v>260</v>
      </c>
      <c r="L5" s="19">
        <v>0</v>
      </c>
      <c r="M5" s="19">
        <v>0</v>
      </c>
    </row>
    <row r="6" spans="1:13" x14ac:dyDescent="0.3">
      <c r="A6" s="61" t="s">
        <v>875</v>
      </c>
      <c r="B6" s="51" t="s">
        <v>881</v>
      </c>
      <c r="C6" s="19">
        <v>3</v>
      </c>
      <c r="D6" s="19">
        <v>60</v>
      </c>
      <c r="E6" s="19">
        <v>60</v>
      </c>
      <c r="F6" s="19">
        <v>0</v>
      </c>
      <c r="G6" s="19">
        <v>0</v>
      </c>
      <c r="I6" s="19">
        <v>3</v>
      </c>
      <c r="J6" s="19">
        <v>60</v>
      </c>
      <c r="K6" s="19">
        <v>60</v>
      </c>
      <c r="L6" s="19">
        <v>0</v>
      </c>
      <c r="M6" s="19">
        <v>0</v>
      </c>
    </row>
    <row r="7" spans="1:13" x14ac:dyDescent="0.3">
      <c r="A7" s="61"/>
      <c r="B7" s="51" t="s">
        <v>882</v>
      </c>
      <c r="C7" s="19">
        <v>3</v>
      </c>
      <c r="D7" s="19">
        <v>56</v>
      </c>
      <c r="E7" s="19">
        <v>56</v>
      </c>
      <c r="F7" s="19">
        <v>0</v>
      </c>
      <c r="G7" s="19">
        <v>0</v>
      </c>
      <c r="I7" s="19">
        <v>3</v>
      </c>
      <c r="J7" s="19">
        <v>56</v>
      </c>
      <c r="K7" s="19">
        <v>56</v>
      </c>
      <c r="L7" s="19">
        <v>0</v>
      </c>
      <c r="M7" s="19">
        <v>0</v>
      </c>
    </row>
    <row r="8" spans="1:13" x14ac:dyDescent="0.3">
      <c r="A8" s="61"/>
      <c r="B8" s="51" t="s">
        <v>45</v>
      </c>
      <c r="C8" s="19">
        <v>3</v>
      </c>
      <c r="D8" s="19">
        <v>60</v>
      </c>
      <c r="E8" s="19">
        <v>60</v>
      </c>
      <c r="F8" s="19">
        <v>0</v>
      </c>
      <c r="G8" s="19">
        <v>0</v>
      </c>
      <c r="I8" s="19">
        <v>3</v>
      </c>
      <c r="J8" s="19">
        <v>60</v>
      </c>
      <c r="K8" s="19">
        <v>60</v>
      </c>
      <c r="L8" s="19">
        <v>0</v>
      </c>
      <c r="M8" s="19">
        <v>0</v>
      </c>
    </row>
    <row r="9" spans="1:13" x14ac:dyDescent="0.3">
      <c r="A9" s="61"/>
      <c r="B9" s="51" t="s">
        <v>883</v>
      </c>
      <c r="C9" s="19">
        <v>2</v>
      </c>
      <c r="D9" s="19">
        <v>76</v>
      </c>
      <c r="E9" s="19">
        <v>76</v>
      </c>
      <c r="F9" s="19">
        <v>0</v>
      </c>
      <c r="G9" s="19">
        <v>0</v>
      </c>
      <c r="I9" s="19">
        <v>3</v>
      </c>
      <c r="J9" s="19">
        <v>76</v>
      </c>
      <c r="K9" s="19">
        <v>76</v>
      </c>
      <c r="L9" s="19">
        <v>0</v>
      </c>
      <c r="M9" s="19">
        <v>0</v>
      </c>
    </row>
    <row r="10" spans="1:13" x14ac:dyDescent="0.3">
      <c r="A10" s="61" t="s">
        <v>887</v>
      </c>
      <c r="B10" s="51" t="s">
        <v>881</v>
      </c>
      <c r="C10" s="19">
        <v>3</v>
      </c>
      <c r="D10" s="19">
        <v>46</v>
      </c>
      <c r="E10" s="19">
        <v>29</v>
      </c>
      <c r="F10" s="19">
        <v>13</v>
      </c>
      <c r="G10" s="19">
        <v>4</v>
      </c>
      <c r="I10" s="19">
        <v>3</v>
      </c>
      <c r="J10" s="19">
        <v>56</v>
      </c>
      <c r="K10" s="19">
        <v>41</v>
      </c>
      <c r="L10" s="19">
        <f>J10-K10</f>
        <v>15</v>
      </c>
      <c r="M10" s="19">
        <v>0</v>
      </c>
    </row>
    <row r="11" spans="1:13" x14ac:dyDescent="0.3">
      <c r="A11" s="61"/>
      <c r="B11" s="51" t="s">
        <v>882</v>
      </c>
      <c r="C11" s="19">
        <v>4</v>
      </c>
      <c r="D11" s="19">
        <v>61</v>
      </c>
      <c r="E11" s="19">
        <v>45</v>
      </c>
      <c r="F11" s="19">
        <v>8</v>
      </c>
      <c r="G11" s="19">
        <v>8</v>
      </c>
      <c r="I11" s="19">
        <v>4</v>
      </c>
      <c r="J11" s="19">
        <v>68</v>
      </c>
      <c r="K11" s="19">
        <v>45</v>
      </c>
      <c r="L11" s="19">
        <v>20</v>
      </c>
      <c r="M11" s="19">
        <v>3</v>
      </c>
    </row>
    <row r="12" spans="1:13" x14ac:dyDescent="0.3">
      <c r="A12" s="61"/>
      <c r="B12" s="51" t="s">
        <v>45</v>
      </c>
      <c r="C12" s="19">
        <v>3</v>
      </c>
      <c r="D12" s="19">
        <v>68</v>
      </c>
      <c r="E12" s="19">
        <v>50</v>
      </c>
      <c r="F12" s="19">
        <f t="shared" ref="F12:F18" si="0">D12-E12</f>
        <v>18</v>
      </c>
      <c r="G12" s="19">
        <v>0</v>
      </c>
      <c r="I12" s="19">
        <v>3</v>
      </c>
      <c r="J12" s="19">
        <v>60</v>
      </c>
      <c r="K12" s="19">
        <v>48</v>
      </c>
      <c r="L12" s="19">
        <f t="shared" ref="L12:L18" si="1">J12-K12</f>
        <v>12</v>
      </c>
      <c r="M12" s="19">
        <v>0</v>
      </c>
    </row>
    <row r="13" spans="1:13" x14ac:dyDescent="0.3">
      <c r="A13" s="61"/>
      <c r="B13" s="51" t="s">
        <v>883</v>
      </c>
      <c r="C13" s="19">
        <v>2</v>
      </c>
      <c r="D13" s="19">
        <v>34</v>
      </c>
      <c r="E13" s="19">
        <v>34</v>
      </c>
      <c r="F13" s="19">
        <f t="shared" si="0"/>
        <v>0</v>
      </c>
      <c r="G13" s="19">
        <v>0</v>
      </c>
      <c r="I13" s="19">
        <v>2</v>
      </c>
      <c r="J13" s="19">
        <v>28</v>
      </c>
      <c r="K13" s="19">
        <v>28</v>
      </c>
      <c r="L13" s="19">
        <f t="shared" si="1"/>
        <v>0</v>
      </c>
      <c r="M13" s="19">
        <v>0</v>
      </c>
    </row>
    <row r="14" spans="1:13" x14ac:dyDescent="0.3">
      <c r="A14" s="51" t="s">
        <v>888</v>
      </c>
      <c r="B14" s="51" t="s">
        <v>883</v>
      </c>
      <c r="C14" s="19">
        <v>2</v>
      </c>
      <c r="D14" s="19">
        <v>32</v>
      </c>
      <c r="E14" s="19">
        <v>32</v>
      </c>
      <c r="F14" s="19">
        <f t="shared" si="0"/>
        <v>0</v>
      </c>
      <c r="G14" s="19">
        <v>0</v>
      </c>
      <c r="I14" s="19">
        <v>2</v>
      </c>
      <c r="J14" s="19">
        <v>34</v>
      </c>
      <c r="K14" s="19">
        <v>34</v>
      </c>
      <c r="L14" s="19">
        <f t="shared" si="1"/>
        <v>0</v>
      </c>
      <c r="M14" s="19">
        <v>0</v>
      </c>
    </row>
    <row r="15" spans="1:13" x14ac:dyDescent="0.3">
      <c r="A15" s="61" t="s">
        <v>889</v>
      </c>
      <c r="B15" s="51" t="s">
        <v>97</v>
      </c>
      <c r="C15" s="19">
        <v>2</v>
      </c>
      <c r="D15" s="19">
        <v>42</v>
      </c>
      <c r="E15" s="19">
        <v>20</v>
      </c>
      <c r="F15" s="19">
        <f t="shared" si="0"/>
        <v>22</v>
      </c>
      <c r="G15" s="19">
        <v>0</v>
      </c>
      <c r="I15" s="19">
        <v>2</v>
      </c>
      <c r="J15" s="19">
        <v>42</v>
      </c>
      <c r="K15" s="19">
        <v>20</v>
      </c>
      <c r="L15" s="19">
        <f t="shared" si="1"/>
        <v>22</v>
      </c>
      <c r="M15" s="19">
        <v>0</v>
      </c>
    </row>
    <row r="16" spans="1:13" x14ac:dyDescent="0.3">
      <c r="A16" s="61"/>
      <c r="B16" s="51" t="s">
        <v>890</v>
      </c>
      <c r="C16" s="19">
        <v>2</v>
      </c>
      <c r="D16" s="19">
        <v>42</v>
      </c>
      <c r="E16" s="19">
        <v>23</v>
      </c>
      <c r="F16" s="19">
        <f t="shared" si="0"/>
        <v>19</v>
      </c>
      <c r="G16" s="19">
        <v>0</v>
      </c>
      <c r="I16" s="19">
        <v>2</v>
      </c>
      <c r="J16" s="19">
        <v>42</v>
      </c>
      <c r="K16" s="19">
        <v>20</v>
      </c>
      <c r="L16" s="19">
        <f t="shared" si="1"/>
        <v>22</v>
      </c>
      <c r="M16" s="19">
        <v>0</v>
      </c>
    </row>
    <row r="17" spans="1:13" x14ac:dyDescent="0.3">
      <c r="A17" s="61"/>
      <c r="B17" s="51" t="s">
        <v>881</v>
      </c>
      <c r="C17" s="19">
        <v>2</v>
      </c>
      <c r="D17" s="19">
        <v>48</v>
      </c>
      <c r="E17" s="19">
        <v>22</v>
      </c>
      <c r="F17" s="19">
        <f t="shared" si="0"/>
        <v>26</v>
      </c>
      <c r="G17" s="19">
        <v>0</v>
      </c>
      <c r="I17" s="19">
        <v>2</v>
      </c>
      <c r="J17" s="19">
        <v>48</v>
      </c>
      <c r="K17" s="19">
        <v>30</v>
      </c>
      <c r="L17" s="19">
        <f t="shared" si="1"/>
        <v>18</v>
      </c>
      <c r="M17" s="19">
        <v>0</v>
      </c>
    </row>
    <row r="18" spans="1:13" x14ac:dyDescent="0.3">
      <c r="A18" s="61"/>
      <c r="B18" s="51" t="s">
        <v>45</v>
      </c>
      <c r="C18" s="19">
        <v>2</v>
      </c>
      <c r="D18" s="19">
        <v>48</v>
      </c>
      <c r="E18" s="19">
        <v>36</v>
      </c>
      <c r="F18" s="19">
        <f t="shared" si="0"/>
        <v>12</v>
      </c>
      <c r="G18" s="19">
        <v>0</v>
      </c>
      <c r="I18" s="19">
        <v>2</v>
      </c>
      <c r="J18" s="19">
        <v>48</v>
      </c>
      <c r="K18" s="19">
        <v>39</v>
      </c>
      <c r="L18" s="19">
        <f t="shared" si="1"/>
        <v>9</v>
      </c>
      <c r="M18" s="19">
        <v>0</v>
      </c>
    </row>
    <row r="20" spans="1:13" x14ac:dyDescent="0.3">
      <c r="A20" s="63" t="s">
        <v>885</v>
      </c>
      <c r="B20" s="66" t="s">
        <v>876</v>
      </c>
      <c r="C20" s="61" t="s">
        <v>892</v>
      </c>
      <c r="D20" s="62"/>
      <c r="E20" s="62"/>
      <c r="F20" s="62"/>
      <c r="G20" s="50"/>
      <c r="H20" s="56"/>
      <c r="I20" s="69" t="s">
        <v>891</v>
      </c>
      <c r="J20" s="62"/>
      <c r="K20" s="62"/>
      <c r="L20" s="62"/>
      <c r="M20" s="19"/>
    </row>
    <row r="21" spans="1:13" x14ac:dyDescent="0.3">
      <c r="A21" s="64"/>
      <c r="B21" s="67"/>
      <c r="C21" s="62" t="s">
        <v>877</v>
      </c>
      <c r="D21" s="62" t="s">
        <v>878</v>
      </c>
      <c r="E21" s="62" t="s">
        <v>879</v>
      </c>
      <c r="F21" s="62" t="s">
        <v>880</v>
      </c>
      <c r="G21" s="62"/>
      <c r="H21" s="56"/>
      <c r="I21" s="62" t="s">
        <v>877</v>
      </c>
      <c r="J21" s="62" t="s">
        <v>878</v>
      </c>
      <c r="K21" s="62" t="s">
        <v>879</v>
      </c>
      <c r="L21" s="62" t="s">
        <v>880</v>
      </c>
      <c r="M21" s="62"/>
    </row>
    <row r="22" spans="1:13" x14ac:dyDescent="0.3">
      <c r="A22" s="65"/>
      <c r="B22" s="68"/>
      <c r="C22" s="62"/>
      <c r="D22" s="62"/>
      <c r="E22" s="62"/>
      <c r="F22" s="50" t="s">
        <v>919</v>
      </c>
      <c r="G22" s="50" t="s">
        <v>920</v>
      </c>
      <c r="H22" s="56"/>
      <c r="I22" s="62"/>
      <c r="J22" s="62"/>
      <c r="K22" s="62"/>
      <c r="L22" s="50" t="s">
        <v>919</v>
      </c>
      <c r="M22" s="50" t="s">
        <v>920</v>
      </c>
    </row>
    <row r="23" spans="1:13" x14ac:dyDescent="0.3">
      <c r="A23" s="51" t="s">
        <v>875</v>
      </c>
      <c r="B23" s="51" t="s">
        <v>45</v>
      </c>
      <c r="C23" s="19">
        <v>2</v>
      </c>
      <c r="D23" s="19">
        <v>32</v>
      </c>
      <c r="E23" s="19">
        <v>32</v>
      </c>
      <c r="F23" s="19">
        <v>0</v>
      </c>
      <c r="G23" s="19">
        <v>0</v>
      </c>
      <c r="I23" s="19">
        <v>2</v>
      </c>
      <c r="J23" s="19">
        <v>24</v>
      </c>
      <c r="K23" s="19">
        <v>24</v>
      </c>
      <c r="L23" s="19">
        <v>0</v>
      </c>
      <c r="M23" s="19">
        <v>0</v>
      </c>
    </row>
    <row r="24" spans="1:13" x14ac:dyDescent="0.3">
      <c r="A24" s="51" t="s">
        <v>893</v>
      </c>
      <c r="B24" s="51" t="s">
        <v>45</v>
      </c>
      <c r="C24" s="19">
        <v>2</v>
      </c>
      <c r="D24" s="19">
        <v>30</v>
      </c>
      <c r="E24" s="19">
        <v>20</v>
      </c>
      <c r="F24" s="19">
        <v>10</v>
      </c>
      <c r="G24" s="19">
        <v>0</v>
      </c>
      <c r="I24" s="19">
        <v>2</v>
      </c>
      <c r="J24" s="19">
        <v>24</v>
      </c>
      <c r="K24" s="19">
        <v>19</v>
      </c>
      <c r="L24" s="19">
        <v>5</v>
      </c>
      <c r="M24" s="19">
        <v>0</v>
      </c>
    </row>
    <row r="26" spans="1:13" x14ac:dyDescent="0.3">
      <c r="A26" s="63" t="s">
        <v>885</v>
      </c>
      <c r="B26" s="66" t="s">
        <v>876</v>
      </c>
      <c r="C26" s="61" t="s">
        <v>896</v>
      </c>
      <c r="D26" s="62"/>
      <c r="E26" s="62"/>
      <c r="F26" s="62"/>
      <c r="G26" s="50"/>
      <c r="H26" s="56"/>
      <c r="I26" s="69" t="s">
        <v>897</v>
      </c>
      <c r="J26" s="62"/>
      <c r="K26" s="62"/>
      <c r="L26" s="62"/>
      <c r="M26" s="19"/>
    </row>
    <row r="27" spans="1:13" x14ac:dyDescent="0.3">
      <c r="A27" s="64"/>
      <c r="B27" s="67"/>
      <c r="C27" s="62" t="s">
        <v>877</v>
      </c>
      <c r="D27" s="62" t="s">
        <v>878</v>
      </c>
      <c r="E27" s="62" t="s">
        <v>879</v>
      </c>
      <c r="F27" s="62" t="s">
        <v>880</v>
      </c>
      <c r="G27" s="62"/>
      <c r="H27" s="56"/>
      <c r="I27" s="62" t="s">
        <v>877</v>
      </c>
      <c r="J27" s="62" t="s">
        <v>878</v>
      </c>
      <c r="K27" s="62" t="s">
        <v>879</v>
      </c>
      <c r="L27" s="62" t="s">
        <v>880</v>
      </c>
      <c r="M27" s="62"/>
    </row>
    <row r="28" spans="1:13" x14ac:dyDescent="0.3">
      <c r="A28" s="65"/>
      <c r="B28" s="68"/>
      <c r="C28" s="62"/>
      <c r="D28" s="62"/>
      <c r="E28" s="62"/>
      <c r="F28" s="50" t="s">
        <v>919</v>
      </c>
      <c r="G28" s="50" t="s">
        <v>920</v>
      </c>
      <c r="H28" s="56"/>
      <c r="I28" s="62"/>
      <c r="J28" s="62"/>
      <c r="K28" s="62"/>
      <c r="L28" s="50" t="s">
        <v>919</v>
      </c>
      <c r="M28" s="50" t="s">
        <v>920</v>
      </c>
    </row>
    <row r="29" spans="1:13" x14ac:dyDescent="0.3">
      <c r="A29" s="51" t="s">
        <v>893</v>
      </c>
      <c r="B29" s="51" t="s">
        <v>45</v>
      </c>
      <c r="C29" s="19">
        <v>2</v>
      </c>
      <c r="D29" s="19">
        <v>15</v>
      </c>
      <c r="E29" s="19">
        <v>15</v>
      </c>
      <c r="F29" s="19">
        <v>0</v>
      </c>
      <c r="G29" s="19">
        <v>0</v>
      </c>
      <c r="I29" s="19">
        <v>2</v>
      </c>
      <c r="J29" s="19">
        <v>18</v>
      </c>
      <c r="K29" s="19">
        <v>18</v>
      </c>
      <c r="L29" s="19">
        <v>0</v>
      </c>
      <c r="M29" s="19">
        <v>0</v>
      </c>
    </row>
    <row r="31" spans="1:13" x14ac:dyDescent="0.3">
      <c r="A31" s="57" t="s">
        <v>921</v>
      </c>
    </row>
    <row r="32" spans="1:13" x14ac:dyDescent="0.3">
      <c r="B32" s="57" t="s">
        <v>922</v>
      </c>
    </row>
    <row r="33" spans="2:2" x14ac:dyDescent="0.3">
      <c r="B33" s="57" t="s">
        <v>923</v>
      </c>
    </row>
  </sheetData>
  <mergeCells count="40">
    <mergeCell ref="A15:A18"/>
    <mergeCell ref="C20:F20"/>
    <mergeCell ref="I20:L20"/>
    <mergeCell ref="B20:B22"/>
    <mergeCell ref="L21:M21"/>
    <mergeCell ref="C21:C22"/>
    <mergeCell ref="D21:D22"/>
    <mergeCell ref="E21:E22"/>
    <mergeCell ref="F21:G21"/>
    <mergeCell ref="I21:I22"/>
    <mergeCell ref="J21:J22"/>
    <mergeCell ref="K21:K22"/>
    <mergeCell ref="A20:A22"/>
    <mergeCell ref="A26:A28"/>
    <mergeCell ref="I27:I28"/>
    <mergeCell ref="J27:J28"/>
    <mergeCell ref="K27:K28"/>
    <mergeCell ref="L27:M27"/>
    <mergeCell ref="C27:C28"/>
    <mergeCell ref="D27:D28"/>
    <mergeCell ref="E27:E28"/>
    <mergeCell ref="F27:G27"/>
    <mergeCell ref="B26:B28"/>
    <mergeCell ref="I26:L26"/>
    <mergeCell ref="C26:F26"/>
    <mergeCell ref="A10:A13"/>
    <mergeCell ref="I1:L1"/>
    <mergeCell ref="A4:A5"/>
    <mergeCell ref="A6:A9"/>
    <mergeCell ref="A1:A3"/>
    <mergeCell ref="B1:B3"/>
    <mergeCell ref="C2:C3"/>
    <mergeCell ref="D2:D3"/>
    <mergeCell ref="E2:E3"/>
    <mergeCell ref="C1:G1"/>
    <mergeCell ref="F2:G2"/>
    <mergeCell ref="L2:M2"/>
    <mergeCell ref="I2:I3"/>
    <mergeCell ref="J2:J3"/>
    <mergeCell ref="K2:K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21B2D-C581-4726-A4B8-6850BC5858FE}">
  <dimension ref="A1:AI186"/>
  <sheetViews>
    <sheetView topLeftCell="N160" zoomScale="80" zoomScaleNormal="80" workbookViewId="0">
      <selection activeCell="AI181" sqref="AI181:AI186"/>
    </sheetView>
  </sheetViews>
  <sheetFormatPr defaultRowHeight="14" x14ac:dyDescent="0.3"/>
  <cols>
    <col min="1" max="1" width="8.6640625" style="8"/>
    <col min="2" max="2" width="28" style="8" customWidth="1"/>
    <col min="3" max="16384" width="8.6640625" style="8"/>
  </cols>
  <sheetData>
    <row r="1" spans="1:35" ht="14.5" x14ac:dyDescent="0.35">
      <c r="A1" s="7"/>
      <c r="B1" s="7"/>
      <c r="C1" s="77" t="s">
        <v>27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 t="s">
        <v>64</v>
      </c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</row>
    <row r="2" spans="1:35" x14ac:dyDescent="0.3">
      <c r="A2" s="16" t="s">
        <v>0</v>
      </c>
      <c r="B2" s="16"/>
      <c r="C2" s="9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20" t="s">
        <v>20</v>
      </c>
      <c r="T2" s="16" t="s">
        <v>5</v>
      </c>
      <c r="U2" s="16" t="s">
        <v>6</v>
      </c>
      <c r="V2" s="16" t="s">
        <v>7</v>
      </c>
      <c r="W2" s="16" t="s">
        <v>8</v>
      </c>
      <c r="X2" s="16" t="s">
        <v>9</v>
      </c>
      <c r="Y2" s="16" t="s">
        <v>10</v>
      </c>
      <c r="Z2" s="16" t="s">
        <v>11</v>
      </c>
      <c r="AA2" s="16" t="s">
        <v>12</v>
      </c>
      <c r="AB2" s="16" t="s">
        <v>13</v>
      </c>
      <c r="AC2" s="16" t="s">
        <v>14</v>
      </c>
      <c r="AD2" s="16" t="s">
        <v>15</v>
      </c>
      <c r="AE2" s="16" t="s">
        <v>16</v>
      </c>
      <c r="AF2" s="16" t="s">
        <v>17</v>
      </c>
      <c r="AG2" s="16" t="s">
        <v>18</v>
      </c>
      <c r="AH2" s="16" t="s">
        <v>19</v>
      </c>
      <c r="AI2" s="20" t="s">
        <v>20</v>
      </c>
    </row>
    <row r="3" spans="1:35" x14ac:dyDescent="0.3">
      <c r="A3" s="59">
        <v>1</v>
      </c>
      <c r="B3" s="59" t="s">
        <v>1</v>
      </c>
      <c r="C3" s="7" t="s">
        <v>21</v>
      </c>
      <c r="D3" s="7">
        <v>5</v>
      </c>
      <c r="E3" s="7">
        <v>6</v>
      </c>
      <c r="F3" s="7">
        <v>3</v>
      </c>
      <c r="G3" s="7">
        <v>7</v>
      </c>
      <c r="H3" s="7">
        <v>5</v>
      </c>
      <c r="I3" s="7">
        <v>5</v>
      </c>
      <c r="J3" s="7">
        <v>5</v>
      </c>
      <c r="K3" s="7">
        <v>7</v>
      </c>
      <c r="L3" s="7">
        <v>6</v>
      </c>
      <c r="M3" s="7">
        <v>7</v>
      </c>
      <c r="N3" s="7">
        <v>7</v>
      </c>
      <c r="O3" s="7">
        <v>6</v>
      </c>
      <c r="P3" s="7">
        <v>4</v>
      </c>
      <c r="Q3" s="7">
        <v>5</v>
      </c>
      <c r="R3" s="7">
        <v>4</v>
      </c>
      <c r="S3" s="20">
        <f>AVERAGE(D3:R3)</f>
        <v>5.4666666666666668</v>
      </c>
      <c r="T3" s="15">
        <v>4</v>
      </c>
      <c r="U3" s="15">
        <v>4</v>
      </c>
      <c r="V3" s="15">
        <v>5</v>
      </c>
      <c r="W3" s="15">
        <v>6</v>
      </c>
      <c r="X3" s="15">
        <v>6</v>
      </c>
      <c r="Y3" s="15">
        <v>3</v>
      </c>
      <c r="Z3" s="15">
        <v>5</v>
      </c>
      <c r="AA3" s="15">
        <v>5</v>
      </c>
      <c r="AB3" s="15">
        <v>4</v>
      </c>
      <c r="AC3" s="15">
        <v>3</v>
      </c>
      <c r="AD3" s="15">
        <v>3</v>
      </c>
      <c r="AE3" s="15">
        <v>6</v>
      </c>
      <c r="AF3" s="15">
        <v>3</v>
      </c>
      <c r="AG3" s="15">
        <v>3</v>
      </c>
      <c r="AH3" s="15">
        <v>5</v>
      </c>
      <c r="AI3" s="20">
        <f>AVERAGE(T3:AH3)</f>
        <v>4.333333333333333</v>
      </c>
    </row>
    <row r="4" spans="1:35" x14ac:dyDescent="0.3">
      <c r="A4" s="59"/>
      <c r="B4" s="59"/>
      <c r="C4" s="7" t="s">
        <v>22</v>
      </c>
      <c r="D4" s="7">
        <v>6</v>
      </c>
      <c r="E4" s="7">
        <v>6</v>
      </c>
      <c r="F4" s="7">
        <v>6</v>
      </c>
      <c r="G4" s="7">
        <v>4</v>
      </c>
      <c r="H4" s="7">
        <v>5</v>
      </c>
      <c r="I4" s="7">
        <v>6</v>
      </c>
      <c r="J4" s="7">
        <v>6</v>
      </c>
      <c r="K4" s="7">
        <v>6</v>
      </c>
      <c r="L4" s="7">
        <v>7</v>
      </c>
      <c r="M4" s="7">
        <v>6</v>
      </c>
      <c r="N4" s="7">
        <v>7</v>
      </c>
      <c r="O4" s="7">
        <v>4</v>
      </c>
      <c r="P4" s="7">
        <v>5</v>
      </c>
      <c r="Q4" s="7">
        <v>6</v>
      </c>
      <c r="R4" s="7">
        <v>5</v>
      </c>
      <c r="S4" s="20">
        <f t="shared" ref="S4:S70" si="0">AVERAGE(D4:R4)</f>
        <v>5.666666666666667</v>
      </c>
      <c r="T4" s="7">
        <v>4</v>
      </c>
      <c r="U4" s="7">
        <v>3</v>
      </c>
      <c r="V4" s="7">
        <v>3</v>
      </c>
      <c r="W4" s="7">
        <v>5</v>
      </c>
      <c r="X4" s="7">
        <v>5</v>
      </c>
      <c r="Y4" s="7">
        <v>5</v>
      </c>
      <c r="Z4" s="7">
        <v>6</v>
      </c>
      <c r="AA4" s="7">
        <v>7</v>
      </c>
      <c r="AB4" s="7">
        <v>5</v>
      </c>
      <c r="AC4" s="7">
        <v>4</v>
      </c>
      <c r="AD4" s="7">
        <v>4</v>
      </c>
      <c r="AE4" s="7">
        <v>5</v>
      </c>
      <c r="AF4" s="7">
        <v>5</v>
      </c>
      <c r="AG4" s="7">
        <v>3</v>
      </c>
      <c r="AH4" s="7">
        <v>3</v>
      </c>
      <c r="AI4" s="20">
        <f t="shared" ref="AI4:AI67" si="1">AVERAGE(T4:AH4)</f>
        <v>4.4666666666666668</v>
      </c>
    </row>
    <row r="5" spans="1:35" x14ac:dyDescent="0.3">
      <c r="A5" s="59"/>
      <c r="B5" s="59"/>
      <c r="C5" s="7" t="s">
        <v>23</v>
      </c>
      <c r="D5" s="7">
        <v>5</v>
      </c>
      <c r="E5" s="7">
        <v>3</v>
      </c>
      <c r="F5" s="7">
        <v>1</v>
      </c>
      <c r="G5" s="7">
        <v>3</v>
      </c>
      <c r="H5" s="7">
        <v>3</v>
      </c>
      <c r="I5" s="7">
        <v>5</v>
      </c>
      <c r="J5" s="7">
        <v>3</v>
      </c>
      <c r="K5" s="7">
        <v>4</v>
      </c>
      <c r="L5" s="7">
        <v>4</v>
      </c>
      <c r="M5" s="7">
        <v>6</v>
      </c>
      <c r="N5" s="7">
        <v>3</v>
      </c>
      <c r="O5" s="7">
        <v>5</v>
      </c>
      <c r="P5" s="7">
        <v>2</v>
      </c>
      <c r="Q5" s="7">
        <v>3</v>
      </c>
      <c r="R5" s="7">
        <v>4</v>
      </c>
      <c r="S5" s="20">
        <f t="shared" si="0"/>
        <v>3.6</v>
      </c>
      <c r="T5" s="7">
        <v>5</v>
      </c>
      <c r="U5" s="7">
        <v>5</v>
      </c>
      <c r="V5" s="7">
        <v>5</v>
      </c>
      <c r="W5" s="7">
        <v>3</v>
      </c>
      <c r="X5" s="7">
        <v>6</v>
      </c>
      <c r="Y5" s="7">
        <v>7</v>
      </c>
      <c r="Z5" s="7">
        <v>6</v>
      </c>
      <c r="AA5" s="7">
        <v>3</v>
      </c>
      <c r="AB5" s="7">
        <v>5</v>
      </c>
      <c r="AC5" s="7">
        <v>7</v>
      </c>
      <c r="AD5" s="7">
        <v>5</v>
      </c>
      <c r="AE5" s="7">
        <v>4</v>
      </c>
      <c r="AF5" s="7">
        <v>7</v>
      </c>
      <c r="AG5" s="7">
        <v>7</v>
      </c>
      <c r="AH5" s="7">
        <v>2</v>
      </c>
      <c r="AI5" s="20">
        <f t="shared" si="1"/>
        <v>5.1333333333333337</v>
      </c>
    </row>
    <row r="6" spans="1:35" x14ac:dyDescent="0.3">
      <c r="A6" s="59"/>
      <c r="B6" s="59"/>
      <c r="C6" s="7" t="s">
        <v>24</v>
      </c>
      <c r="D6" s="7">
        <v>4</v>
      </c>
      <c r="E6" s="7">
        <v>4</v>
      </c>
      <c r="F6" s="7">
        <v>2</v>
      </c>
      <c r="G6" s="7">
        <v>1</v>
      </c>
      <c r="H6" s="7">
        <v>6</v>
      </c>
      <c r="I6" s="7">
        <v>6</v>
      </c>
      <c r="J6" s="7">
        <v>6</v>
      </c>
      <c r="K6" s="7">
        <v>5</v>
      </c>
      <c r="L6" s="7">
        <v>5</v>
      </c>
      <c r="M6" s="7">
        <v>4</v>
      </c>
      <c r="N6" s="7">
        <v>3</v>
      </c>
      <c r="O6" s="7">
        <v>3</v>
      </c>
      <c r="P6" s="7">
        <v>6</v>
      </c>
      <c r="Q6" s="7">
        <v>4</v>
      </c>
      <c r="R6" s="7">
        <v>5</v>
      </c>
      <c r="S6" s="20">
        <f t="shared" si="0"/>
        <v>4.2666666666666666</v>
      </c>
      <c r="T6" s="7">
        <v>7</v>
      </c>
      <c r="U6" s="7">
        <v>8</v>
      </c>
      <c r="V6" s="7">
        <v>6</v>
      </c>
      <c r="W6" s="7">
        <v>6</v>
      </c>
      <c r="X6" s="7">
        <v>5</v>
      </c>
      <c r="Y6" s="7">
        <v>4</v>
      </c>
      <c r="Z6" s="7">
        <v>7</v>
      </c>
      <c r="AA6" s="7">
        <v>7</v>
      </c>
      <c r="AB6" s="7">
        <v>4</v>
      </c>
      <c r="AC6" s="7">
        <v>6</v>
      </c>
      <c r="AD6" s="7">
        <v>4</v>
      </c>
      <c r="AE6" s="7">
        <v>4</v>
      </c>
      <c r="AF6" s="7">
        <v>6</v>
      </c>
      <c r="AG6" s="7">
        <v>5</v>
      </c>
      <c r="AH6" s="7">
        <v>6</v>
      </c>
      <c r="AI6" s="20">
        <f t="shared" si="1"/>
        <v>5.666666666666667</v>
      </c>
    </row>
    <row r="7" spans="1:35" x14ac:dyDescent="0.3">
      <c r="A7" s="59"/>
      <c r="B7" s="59" t="s">
        <v>2</v>
      </c>
      <c r="C7" s="7" t="s">
        <v>21</v>
      </c>
      <c r="D7" s="7">
        <v>5</v>
      </c>
      <c r="E7" s="7">
        <v>6</v>
      </c>
      <c r="F7" s="7">
        <v>6</v>
      </c>
      <c r="G7" s="7">
        <v>6</v>
      </c>
      <c r="H7" s="7">
        <v>6</v>
      </c>
      <c r="I7" s="7">
        <v>6</v>
      </c>
      <c r="J7" s="7">
        <v>4</v>
      </c>
      <c r="K7" s="7">
        <v>3</v>
      </c>
      <c r="L7" s="7">
        <v>7</v>
      </c>
      <c r="M7" s="7">
        <v>7</v>
      </c>
      <c r="N7" s="7">
        <v>8</v>
      </c>
      <c r="O7" s="7">
        <v>8</v>
      </c>
      <c r="P7" s="7">
        <v>6</v>
      </c>
      <c r="Q7" s="7">
        <v>6</v>
      </c>
      <c r="R7" s="7">
        <v>6</v>
      </c>
      <c r="S7" s="20">
        <f t="shared" si="0"/>
        <v>6</v>
      </c>
      <c r="T7" s="15">
        <v>4</v>
      </c>
      <c r="U7" s="15">
        <v>4</v>
      </c>
      <c r="V7" s="15">
        <v>4</v>
      </c>
      <c r="W7" s="15">
        <v>5</v>
      </c>
      <c r="X7" s="15">
        <v>5</v>
      </c>
      <c r="Y7" s="15">
        <v>5</v>
      </c>
      <c r="Z7" s="15">
        <v>5</v>
      </c>
      <c r="AA7" s="15">
        <v>6</v>
      </c>
      <c r="AB7" s="15">
        <v>3</v>
      </c>
      <c r="AC7" s="15">
        <v>6</v>
      </c>
      <c r="AD7" s="15">
        <v>5</v>
      </c>
      <c r="AE7" s="15">
        <v>5</v>
      </c>
      <c r="AF7" s="15">
        <v>6</v>
      </c>
      <c r="AG7" s="15">
        <v>5</v>
      </c>
      <c r="AH7" s="15">
        <v>2</v>
      </c>
      <c r="AI7" s="20">
        <f t="shared" si="1"/>
        <v>4.666666666666667</v>
      </c>
    </row>
    <row r="8" spans="1:35" x14ac:dyDescent="0.3">
      <c r="A8" s="59"/>
      <c r="B8" s="59"/>
      <c r="C8" s="7" t="s">
        <v>22</v>
      </c>
      <c r="D8" s="7">
        <v>5</v>
      </c>
      <c r="E8" s="7">
        <v>5</v>
      </c>
      <c r="F8" s="7">
        <v>6</v>
      </c>
      <c r="G8" s="7">
        <v>6</v>
      </c>
      <c r="H8" s="7">
        <v>5</v>
      </c>
      <c r="I8" s="7">
        <v>5</v>
      </c>
      <c r="J8" s="7">
        <v>7</v>
      </c>
      <c r="K8" s="7">
        <v>6</v>
      </c>
      <c r="L8" s="7">
        <v>4</v>
      </c>
      <c r="M8" s="7">
        <v>6</v>
      </c>
      <c r="N8" s="7">
        <v>6</v>
      </c>
      <c r="O8" s="7">
        <v>5</v>
      </c>
      <c r="P8" s="7">
        <v>5</v>
      </c>
      <c r="Q8" s="7">
        <v>6</v>
      </c>
      <c r="R8" s="7">
        <v>6</v>
      </c>
      <c r="S8" s="20">
        <f t="shared" si="0"/>
        <v>5.5333333333333332</v>
      </c>
      <c r="T8" s="7">
        <v>2</v>
      </c>
      <c r="U8" s="7">
        <v>7</v>
      </c>
      <c r="V8" s="7">
        <v>4</v>
      </c>
      <c r="W8" s="7">
        <v>6</v>
      </c>
      <c r="X8" s="7">
        <v>3</v>
      </c>
      <c r="Y8" s="7">
        <v>4</v>
      </c>
      <c r="Z8" s="7">
        <v>4</v>
      </c>
      <c r="AA8" s="7">
        <v>3</v>
      </c>
      <c r="AB8" s="7">
        <v>4</v>
      </c>
      <c r="AC8" s="7">
        <v>4</v>
      </c>
      <c r="AD8" s="7">
        <v>3</v>
      </c>
      <c r="AE8" s="7">
        <v>4</v>
      </c>
      <c r="AF8" s="7">
        <v>4</v>
      </c>
      <c r="AG8" s="7">
        <v>4</v>
      </c>
      <c r="AH8" s="7">
        <v>5</v>
      </c>
      <c r="AI8" s="20">
        <f t="shared" si="1"/>
        <v>4.0666666666666664</v>
      </c>
    </row>
    <row r="9" spans="1:35" x14ac:dyDescent="0.3">
      <c r="A9" s="59"/>
      <c r="B9" s="59"/>
      <c r="C9" s="7" t="s">
        <v>23</v>
      </c>
      <c r="D9" s="7">
        <v>4</v>
      </c>
      <c r="E9" s="7">
        <v>5</v>
      </c>
      <c r="F9" s="7">
        <v>5</v>
      </c>
      <c r="G9" s="7">
        <v>6</v>
      </c>
      <c r="H9" s="7">
        <v>5</v>
      </c>
      <c r="I9" s="7">
        <v>5</v>
      </c>
      <c r="J9" s="7">
        <v>5</v>
      </c>
      <c r="K9" s="7">
        <v>5</v>
      </c>
      <c r="L9" s="7">
        <v>5</v>
      </c>
      <c r="M9" s="7">
        <v>5</v>
      </c>
      <c r="N9" s="7">
        <v>6</v>
      </c>
      <c r="O9" s="7">
        <v>6</v>
      </c>
      <c r="P9" s="7">
        <v>7</v>
      </c>
      <c r="Q9" s="7">
        <v>5</v>
      </c>
      <c r="R9" s="7">
        <v>6</v>
      </c>
      <c r="S9" s="20">
        <f t="shared" si="0"/>
        <v>5.333333333333333</v>
      </c>
      <c r="T9" s="7">
        <v>4</v>
      </c>
      <c r="U9" s="7">
        <v>4</v>
      </c>
      <c r="V9" s="7">
        <v>7</v>
      </c>
      <c r="W9" s="7">
        <v>5</v>
      </c>
      <c r="X9" s="7">
        <v>6</v>
      </c>
      <c r="Y9" s="7">
        <v>6</v>
      </c>
      <c r="Z9" s="7">
        <v>6</v>
      </c>
      <c r="AA9" s="7">
        <v>5</v>
      </c>
      <c r="AB9" s="7">
        <v>5</v>
      </c>
      <c r="AC9" s="7">
        <v>4</v>
      </c>
      <c r="AD9" s="7">
        <v>8</v>
      </c>
      <c r="AE9" s="7">
        <v>5</v>
      </c>
      <c r="AF9" s="7">
        <v>7</v>
      </c>
      <c r="AG9" s="7">
        <v>8</v>
      </c>
      <c r="AH9" s="7">
        <v>5</v>
      </c>
      <c r="AI9" s="20">
        <f t="shared" si="1"/>
        <v>5.666666666666667</v>
      </c>
    </row>
    <row r="10" spans="1:35" x14ac:dyDescent="0.3">
      <c r="A10" s="59"/>
      <c r="B10" s="59"/>
      <c r="C10" s="7" t="s">
        <v>24</v>
      </c>
      <c r="D10" s="7">
        <v>5</v>
      </c>
      <c r="E10" s="7">
        <v>6</v>
      </c>
      <c r="F10" s="7">
        <v>6</v>
      </c>
      <c r="G10" s="7">
        <v>3</v>
      </c>
      <c r="H10" s="7">
        <v>8</v>
      </c>
      <c r="I10" s="7">
        <v>8</v>
      </c>
      <c r="J10" s="7">
        <v>6</v>
      </c>
      <c r="K10" s="7">
        <v>6</v>
      </c>
      <c r="L10" s="7">
        <v>5</v>
      </c>
      <c r="M10" s="7">
        <v>6</v>
      </c>
      <c r="N10" s="7">
        <v>8</v>
      </c>
      <c r="O10" s="7">
        <v>5</v>
      </c>
      <c r="P10" s="7">
        <v>5</v>
      </c>
      <c r="Q10" s="7">
        <v>6</v>
      </c>
      <c r="R10" s="7">
        <v>5</v>
      </c>
      <c r="S10" s="20">
        <f t="shared" si="0"/>
        <v>5.8666666666666663</v>
      </c>
      <c r="T10" s="7">
        <v>4</v>
      </c>
      <c r="U10" s="7">
        <v>1</v>
      </c>
      <c r="V10" s="7">
        <v>6</v>
      </c>
      <c r="W10" s="7">
        <v>8</v>
      </c>
      <c r="X10" s="7">
        <v>8</v>
      </c>
      <c r="Y10" s="7">
        <v>9</v>
      </c>
      <c r="Z10" s="7">
        <v>6</v>
      </c>
      <c r="AA10" s="7">
        <v>6</v>
      </c>
      <c r="AB10" s="7">
        <v>8</v>
      </c>
      <c r="AC10" s="7">
        <v>5</v>
      </c>
      <c r="AD10" s="7">
        <v>10</v>
      </c>
      <c r="AE10" s="7">
        <v>6</v>
      </c>
      <c r="AF10" s="7">
        <v>4</v>
      </c>
      <c r="AG10" s="7">
        <v>5</v>
      </c>
      <c r="AH10" s="7">
        <v>5</v>
      </c>
      <c r="AI10" s="20">
        <f t="shared" si="1"/>
        <v>6.0666666666666664</v>
      </c>
    </row>
    <row r="11" spans="1:35" x14ac:dyDescent="0.3">
      <c r="A11" s="59"/>
      <c r="B11" s="76" t="s">
        <v>3</v>
      </c>
      <c r="C11" s="7" t="s">
        <v>21</v>
      </c>
      <c r="D11" s="21">
        <f>IF(D7="","",((D7-D3)*100/D3))</f>
        <v>0</v>
      </c>
      <c r="E11" s="21">
        <f t="shared" ref="E11:R11" si="2">IF(E7="","",((E7-E3)*100/E3))</f>
        <v>0</v>
      </c>
      <c r="F11" s="21">
        <f t="shared" si="2"/>
        <v>100</v>
      </c>
      <c r="G11" s="21">
        <f t="shared" si="2"/>
        <v>-14.285714285714286</v>
      </c>
      <c r="H11" s="21">
        <f t="shared" si="2"/>
        <v>20</v>
      </c>
      <c r="I11" s="21">
        <f t="shared" si="2"/>
        <v>20</v>
      </c>
      <c r="J11" s="21">
        <f t="shared" si="2"/>
        <v>-20</v>
      </c>
      <c r="K11" s="21">
        <f t="shared" si="2"/>
        <v>-57.142857142857146</v>
      </c>
      <c r="L11" s="21">
        <f t="shared" si="2"/>
        <v>16.666666666666668</v>
      </c>
      <c r="M11" s="21">
        <f t="shared" si="2"/>
        <v>0</v>
      </c>
      <c r="N11" s="21">
        <f t="shared" si="2"/>
        <v>14.285714285714286</v>
      </c>
      <c r="O11" s="21">
        <f t="shared" si="2"/>
        <v>33.333333333333336</v>
      </c>
      <c r="P11" s="21">
        <f t="shared" si="2"/>
        <v>50</v>
      </c>
      <c r="Q11" s="21">
        <f t="shared" si="2"/>
        <v>20</v>
      </c>
      <c r="R11" s="21">
        <f t="shared" si="2"/>
        <v>50</v>
      </c>
      <c r="S11" s="20">
        <f t="shared" si="0"/>
        <v>15.523809523809524</v>
      </c>
      <c r="T11" s="22">
        <f>IF(T7="","",((T7-T3)*100/T3))</f>
        <v>0</v>
      </c>
      <c r="U11" s="22">
        <f t="shared" ref="U11:AH11" si="3">IF(U7="","",((U7-U3)*100/U3))</f>
        <v>0</v>
      </c>
      <c r="V11" s="22">
        <f t="shared" si="3"/>
        <v>-20</v>
      </c>
      <c r="W11" s="22">
        <f t="shared" si="3"/>
        <v>-16.666666666666668</v>
      </c>
      <c r="X11" s="22">
        <f t="shared" si="3"/>
        <v>-16.666666666666668</v>
      </c>
      <c r="Y11" s="22">
        <f t="shared" si="3"/>
        <v>66.666666666666671</v>
      </c>
      <c r="Z11" s="22">
        <f t="shared" si="3"/>
        <v>0</v>
      </c>
      <c r="AA11" s="22">
        <f t="shared" si="3"/>
        <v>20</v>
      </c>
      <c r="AB11" s="22">
        <f t="shared" si="3"/>
        <v>-25</v>
      </c>
      <c r="AC11" s="22">
        <f t="shared" si="3"/>
        <v>100</v>
      </c>
      <c r="AD11" s="22">
        <f t="shared" si="3"/>
        <v>66.666666666666671</v>
      </c>
      <c r="AE11" s="22">
        <f t="shared" si="3"/>
        <v>-16.666666666666668</v>
      </c>
      <c r="AF11" s="22">
        <f t="shared" si="3"/>
        <v>100</v>
      </c>
      <c r="AG11" s="22">
        <f t="shared" si="3"/>
        <v>66.666666666666671</v>
      </c>
      <c r="AH11" s="22">
        <f t="shared" si="3"/>
        <v>-60</v>
      </c>
      <c r="AI11" s="20">
        <f t="shared" si="1"/>
        <v>17.666666666666671</v>
      </c>
    </row>
    <row r="12" spans="1:35" x14ac:dyDescent="0.3">
      <c r="A12" s="59"/>
      <c r="B12" s="76"/>
      <c r="C12" s="7" t="s">
        <v>22</v>
      </c>
      <c r="D12" s="21">
        <f t="shared" ref="D12:R14" si="4">IF(D8="","",((D8-D4)*100/D4))</f>
        <v>-16.666666666666668</v>
      </c>
      <c r="E12" s="21">
        <f t="shared" si="4"/>
        <v>-16.666666666666668</v>
      </c>
      <c r="F12" s="21">
        <f t="shared" si="4"/>
        <v>0</v>
      </c>
      <c r="G12" s="21">
        <f t="shared" si="4"/>
        <v>50</v>
      </c>
      <c r="H12" s="21">
        <f t="shared" si="4"/>
        <v>0</v>
      </c>
      <c r="I12" s="21">
        <f t="shared" si="4"/>
        <v>-16.666666666666668</v>
      </c>
      <c r="J12" s="21">
        <f t="shared" si="4"/>
        <v>16.666666666666668</v>
      </c>
      <c r="K12" s="21">
        <f t="shared" si="4"/>
        <v>0</v>
      </c>
      <c r="L12" s="21">
        <f t="shared" si="4"/>
        <v>-42.857142857142854</v>
      </c>
      <c r="M12" s="21">
        <f t="shared" si="4"/>
        <v>0</v>
      </c>
      <c r="N12" s="21">
        <f t="shared" si="4"/>
        <v>-14.285714285714286</v>
      </c>
      <c r="O12" s="21">
        <f t="shared" si="4"/>
        <v>25</v>
      </c>
      <c r="P12" s="21">
        <f t="shared" si="4"/>
        <v>0</v>
      </c>
      <c r="Q12" s="21">
        <f t="shared" si="4"/>
        <v>0</v>
      </c>
      <c r="R12" s="21">
        <f t="shared" si="4"/>
        <v>20</v>
      </c>
      <c r="S12" s="20">
        <f t="shared" si="0"/>
        <v>0.30158730158730168</v>
      </c>
      <c r="T12" s="21">
        <f t="shared" ref="T12:AH12" si="5">IF(T8="","",((T8-T4)*100/T4))</f>
        <v>-50</v>
      </c>
      <c r="U12" s="21">
        <f t="shared" si="5"/>
        <v>133.33333333333334</v>
      </c>
      <c r="V12" s="21">
        <f t="shared" si="5"/>
        <v>33.333333333333336</v>
      </c>
      <c r="W12" s="21">
        <f t="shared" si="5"/>
        <v>20</v>
      </c>
      <c r="X12" s="21">
        <f t="shared" si="5"/>
        <v>-40</v>
      </c>
      <c r="Y12" s="21">
        <f t="shared" si="5"/>
        <v>-20</v>
      </c>
      <c r="Z12" s="21">
        <f t="shared" si="5"/>
        <v>-33.333333333333336</v>
      </c>
      <c r="AA12" s="21">
        <f t="shared" si="5"/>
        <v>-57.142857142857146</v>
      </c>
      <c r="AB12" s="21">
        <f t="shared" si="5"/>
        <v>-20</v>
      </c>
      <c r="AC12" s="21">
        <f t="shared" si="5"/>
        <v>0</v>
      </c>
      <c r="AD12" s="21">
        <f t="shared" si="5"/>
        <v>-25</v>
      </c>
      <c r="AE12" s="21">
        <f t="shared" si="5"/>
        <v>-20</v>
      </c>
      <c r="AF12" s="21">
        <f t="shared" si="5"/>
        <v>-20</v>
      </c>
      <c r="AG12" s="21">
        <f t="shared" si="5"/>
        <v>33.333333333333336</v>
      </c>
      <c r="AH12" s="21">
        <f t="shared" si="5"/>
        <v>66.666666666666671</v>
      </c>
      <c r="AI12" s="20">
        <f t="shared" si="1"/>
        <v>7.936507936508122E-2</v>
      </c>
    </row>
    <row r="13" spans="1:35" x14ac:dyDescent="0.3">
      <c r="A13" s="59"/>
      <c r="B13" s="76"/>
      <c r="C13" s="7" t="s">
        <v>23</v>
      </c>
      <c r="D13" s="21">
        <f t="shared" si="4"/>
        <v>-20</v>
      </c>
      <c r="E13" s="21">
        <f t="shared" si="4"/>
        <v>66.666666666666671</v>
      </c>
      <c r="F13" s="21">
        <f t="shared" si="4"/>
        <v>400</v>
      </c>
      <c r="G13" s="21">
        <f t="shared" si="4"/>
        <v>100</v>
      </c>
      <c r="H13" s="21">
        <f t="shared" si="4"/>
        <v>66.666666666666671</v>
      </c>
      <c r="I13" s="21">
        <f t="shared" si="4"/>
        <v>0</v>
      </c>
      <c r="J13" s="21">
        <f t="shared" si="4"/>
        <v>66.666666666666671</v>
      </c>
      <c r="K13" s="21">
        <f t="shared" si="4"/>
        <v>25</v>
      </c>
      <c r="L13" s="21">
        <f t="shared" si="4"/>
        <v>25</v>
      </c>
      <c r="M13" s="21">
        <f t="shared" si="4"/>
        <v>-16.666666666666668</v>
      </c>
      <c r="N13" s="21">
        <f t="shared" si="4"/>
        <v>100</v>
      </c>
      <c r="O13" s="21">
        <f t="shared" si="4"/>
        <v>20</v>
      </c>
      <c r="P13" s="21">
        <f t="shared" si="4"/>
        <v>250</v>
      </c>
      <c r="Q13" s="21">
        <f t="shared" si="4"/>
        <v>66.666666666666671</v>
      </c>
      <c r="R13" s="21">
        <f t="shared" si="4"/>
        <v>50</v>
      </c>
      <c r="S13" s="20">
        <f t="shared" si="0"/>
        <v>80.000000000000014</v>
      </c>
      <c r="T13" s="21">
        <f t="shared" ref="T13:AH13" si="6">IF(T9="","",((T9-T5)*100/T5))</f>
        <v>-20</v>
      </c>
      <c r="U13" s="21">
        <f t="shared" si="6"/>
        <v>-20</v>
      </c>
      <c r="V13" s="21">
        <f t="shared" si="6"/>
        <v>40</v>
      </c>
      <c r="W13" s="21">
        <f t="shared" si="6"/>
        <v>66.666666666666671</v>
      </c>
      <c r="X13" s="21">
        <f t="shared" si="6"/>
        <v>0</v>
      </c>
      <c r="Y13" s="21">
        <f t="shared" si="6"/>
        <v>-14.285714285714286</v>
      </c>
      <c r="Z13" s="21">
        <f t="shared" si="6"/>
        <v>0</v>
      </c>
      <c r="AA13" s="21">
        <f t="shared" si="6"/>
        <v>66.666666666666671</v>
      </c>
      <c r="AB13" s="21">
        <f t="shared" si="6"/>
        <v>0</v>
      </c>
      <c r="AC13" s="21">
        <f t="shared" si="6"/>
        <v>-42.857142857142854</v>
      </c>
      <c r="AD13" s="21">
        <f t="shared" si="6"/>
        <v>60</v>
      </c>
      <c r="AE13" s="21">
        <f t="shared" si="6"/>
        <v>25</v>
      </c>
      <c r="AF13" s="21">
        <f t="shared" si="6"/>
        <v>0</v>
      </c>
      <c r="AG13" s="21">
        <f t="shared" si="6"/>
        <v>14.285714285714286</v>
      </c>
      <c r="AH13" s="21">
        <f t="shared" si="6"/>
        <v>150</v>
      </c>
      <c r="AI13" s="20">
        <f t="shared" si="1"/>
        <v>21.698412698412699</v>
      </c>
    </row>
    <row r="14" spans="1:35" x14ac:dyDescent="0.3">
      <c r="A14" s="59"/>
      <c r="B14" s="76"/>
      <c r="C14" s="7" t="s">
        <v>24</v>
      </c>
      <c r="D14" s="21">
        <f t="shared" si="4"/>
        <v>25</v>
      </c>
      <c r="E14" s="21">
        <f t="shared" si="4"/>
        <v>50</v>
      </c>
      <c r="F14" s="21">
        <f t="shared" si="4"/>
        <v>200</v>
      </c>
      <c r="G14" s="21">
        <f t="shared" si="4"/>
        <v>200</v>
      </c>
      <c r="H14" s="21">
        <f t="shared" si="4"/>
        <v>33.333333333333336</v>
      </c>
      <c r="I14" s="21">
        <f t="shared" si="4"/>
        <v>33.333333333333336</v>
      </c>
      <c r="J14" s="21">
        <f t="shared" si="4"/>
        <v>0</v>
      </c>
      <c r="K14" s="21">
        <f t="shared" si="4"/>
        <v>20</v>
      </c>
      <c r="L14" s="21">
        <f t="shared" si="4"/>
        <v>0</v>
      </c>
      <c r="M14" s="21">
        <f t="shared" si="4"/>
        <v>50</v>
      </c>
      <c r="N14" s="21">
        <f t="shared" si="4"/>
        <v>166.66666666666666</v>
      </c>
      <c r="O14" s="21">
        <f t="shared" si="4"/>
        <v>66.666666666666671</v>
      </c>
      <c r="P14" s="21">
        <f t="shared" si="4"/>
        <v>-16.666666666666668</v>
      </c>
      <c r="Q14" s="21">
        <f t="shared" si="4"/>
        <v>50</v>
      </c>
      <c r="R14" s="21">
        <f t="shared" si="4"/>
        <v>0</v>
      </c>
      <c r="S14" s="20">
        <f t="shared" si="0"/>
        <v>58.55555555555555</v>
      </c>
      <c r="T14" s="21">
        <f t="shared" ref="T14:AH14" si="7">IF(T10="","",((T10-T6)*100/T6))</f>
        <v>-42.857142857142854</v>
      </c>
      <c r="U14" s="21">
        <f t="shared" si="7"/>
        <v>-87.5</v>
      </c>
      <c r="V14" s="21">
        <f t="shared" si="7"/>
        <v>0</v>
      </c>
      <c r="W14" s="21">
        <f t="shared" si="7"/>
        <v>33.333333333333336</v>
      </c>
      <c r="X14" s="21">
        <f t="shared" si="7"/>
        <v>60</v>
      </c>
      <c r="Y14" s="21">
        <f t="shared" si="7"/>
        <v>125</v>
      </c>
      <c r="Z14" s="21">
        <f t="shared" si="7"/>
        <v>-14.285714285714286</v>
      </c>
      <c r="AA14" s="21">
        <f t="shared" si="7"/>
        <v>-14.285714285714286</v>
      </c>
      <c r="AB14" s="21">
        <f t="shared" si="7"/>
        <v>100</v>
      </c>
      <c r="AC14" s="21">
        <f t="shared" si="7"/>
        <v>-16.666666666666668</v>
      </c>
      <c r="AD14" s="21">
        <f t="shared" si="7"/>
        <v>150</v>
      </c>
      <c r="AE14" s="21">
        <f t="shared" si="7"/>
        <v>50</v>
      </c>
      <c r="AF14" s="21">
        <f t="shared" si="7"/>
        <v>-33.333333333333336</v>
      </c>
      <c r="AG14" s="21">
        <f t="shared" si="7"/>
        <v>0</v>
      </c>
      <c r="AH14" s="21">
        <f t="shared" si="7"/>
        <v>-16.666666666666668</v>
      </c>
      <c r="AI14" s="20">
        <f t="shared" si="1"/>
        <v>19.515873015873016</v>
      </c>
    </row>
    <row r="15" spans="1:35" x14ac:dyDescent="0.3">
      <c r="A15" s="59">
        <v>2</v>
      </c>
      <c r="B15" s="59" t="s">
        <v>1</v>
      </c>
      <c r="C15" s="7" t="s">
        <v>21</v>
      </c>
      <c r="D15" s="7">
        <v>9</v>
      </c>
      <c r="E15" s="7">
        <v>5</v>
      </c>
      <c r="F15" s="7">
        <v>7</v>
      </c>
      <c r="G15" s="7">
        <v>7</v>
      </c>
      <c r="H15" s="7">
        <v>7</v>
      </c>
      <c r="I15" s="7">
        <v>8</v>
      </c>
      <c r="J15" s="7">
        <v>7</v>
      </c>
      <c r="K15" s="7">
        <v>5</v>
      </c>
      <c r="L15" s="7">
        <v>6</v>
      </c>
      <c r="M15" s="7">
        <v>6</v>
      </c>
      <c r="N15" s="7">
        <v>4</v>
      </c>
      <c r="O15" s="7">
        <v>5</v>
      </c>
      <c r="P15" s="7">
        <v>5</v>
      </c>
      <c r="Q15" s="7">
        <v>6</v>
      </c>
      <c r="R15" s="7">
        <v>4</v>
      </c>
      <c r="S15" s="20">
        <f t="shared" si="0"/>
        <v>6.0666666666666664</v>
      </c>
      <c r="T15" s="7">
        <v>2</v>
      </c>
      <c r="U15" s="7">
        <v>5</v>
      </c>
      <c r="V15" s="7">
        <v>2</v>
      </c>
      <c r="W15" s="7">
        <v>5</v>
      </c>
      <c r="X15" s="7">
        <v>6</v>
      </c>
      <c r="Y15" s="7">
        <v>7</v>
      </c>
      <c r="Z15" s="7">
        <v>3</v>
      </c>
      <c r="AA15" s="7">
        <v>6</v>
      </c>
      <c r="AB15" s="7">
        <v>4</v>
      </c>
      <c r="AC15" s="7">
        <v>8</v>
      </c>
      <c r="AD15" s="7">
        <v>4</v>
      </c>
      <c r="AE15" s="7">
        <v>6</v>
      </c>
      <c r="AF15" s="7">
        <v>4</v>
      </c>
      <c r="AG15" s="7">
        <v>6</v>
      </c>
      <c r="AH15" s="7">
        <v>1</v>
      </c>
      <c r="AI15" s="20">
        <f t="shared" si="1"/>
        <v>4.5999999999999996</v>
      </c>
    </row>
    <row r="16" spans="1:35" x14ac:dyDescent="0.3">
      <c r="A16" s="59"/>
      <c r="B16" s="59"/>
      <c r="C16" s="7" t="s">
        <v>22</v>
      </c>
      <c r="D16" s="7">
        <v>7</v>
      </c>
      <c r="E16" s="7">
        <v>5</v>
      </c>
      <c r="F16" s="7">
        <v>5</v>
      </c>
      <c r="G16" s="7">
        <v>5</v>
      </c>
      <c r="H16" s="7">
        <v>7</v>
      </c>
      <c r="I16" s="7">
        <v>5</v>
      </c>
      <c r="J16" s="7">
        <v>4</v>
      </c>
      <c r="K16" s="7">
        <v>7</v>
      </c>
      <c r="L16" s="7">
        <v>6</v>
      </c>
      <c r="M16" s="7">
        <v>6</v>
      </c>
      <c r="N16" s="7">
        <v>6</v>
      </c>
      <c r="O16" s="7">
        <v>7</v>
      </c>
      <c r="P16" s="7">
        <v>7</v>
      </c>
      <c r="Q16" s="7">
        <v>8</v>
      </c>
      <c r="R16" s="7">
        <v>4</v>
      </c>
      <c r="S16" s="20">
        <f t="shared" si="0"/>
        <v>5.9333333333333336</v>
      </c>
      <c r="T16" s="15">
        <v>6</v>
      </c>
      <c r="U16" s="15">
        <v>7</v>
      </c>
      <c r="V16" s="15">
        <v>4</v>
      </c>
      <c r="W16" s="15">
        <v>8</v>
      </c>
      <c r="X16" s="15">
        <v>4</v>
      </c>
      <c r="Y16" s="15">
        <v>5</v>
      </c>
      <c r="Z16" s="15">
        <v>7</v>
      </c>
      <c r="AA16" s="15">
        <v>3</v>
      </c>
      <c r="AB16" s="15">
        <v>9</v>
      </c>
      <c r="AC16" s="15">
        <v>6</v>
      </c>
      <c r="AD16" s="15">
        <v>5</v>
      </c>
      <c r="AE16" s="15">
        <v>9</v>
      </c>
      <c r="AF16" s="15">
        <v>7</v>
      </c>
      <c r="AG16" s="15">
        <v>5</v>
      </c>
      <c r="AH16" s="15">
        <v>5</v>
      </c>
      <c r="AI16" s="20">
        <f t="shared" si="1"/>
        <v>6</v>
      </c>
    </row>
    <row r="17" spans="1:35" x14ac:dyDescent="0.3">
      <c r="A17" s="59"/>
      <c r="B17" s="59"/>
      <c r="C17" s="7" t="s">
        <v>23</v>
      </c>
      <c r="D17" s="7">
        <v>6</v>
      </c>
      <c r="E17" s="7">
        <v>5</v>
      </c>
      <c r="F17" s="7">
        <v>5</v>
      </c>
      <c r="G17" s="7">
        <v>5</v>
      </c>
      <c r="H17" s="7">
        <v>6</v>
      </c>
      <c r="I17" s="7">
        <v>5</v>
      </c>
      <c r="J17" s="7">
        <v>6</v>
      </c>
      <c r="K17" s="7">
        <v>8</v>
      </c>
      <c r="L17" s="7">
        <v>7</v>
      </c>
      <c r="M17" s="7">
        <v>5</v>
      </c>
      <c r="N17" s="7">
        <v>6</v>
      </c>
      <c r="O17" s="7">
        <v>5</v>
      </c>
      <c r="P17" s="7">
        <v>5</v>
      </c>
      <c r="Q17" s="7">
        <v>5</v>
      </c>
      <c r="R17" s="7">
        <v>6</v>
      </c>
      <c r="S17" s="20">
        <f t="shared" si="0"/>
        <v>5.666666666666667</v>
      </c>
      <c r="T17" s="15">
        <v>7</v>
      </c>
      <c r="U17" s="15">
        <v>5</v>
      </c>
      <c r="V17" s="15">
        <v>4</v>
      </c>
      <c r="W17" s="15">
        <v>4</v>
      </c>
      <c r="X17" s="15">
        <v>6</v>
      </c>
      <c r="Y17" s="15">
        <v>4</v>
      </c>
      <c r="Z17" s="15">
        <v>4</v>
      </c>
      <c r="AA17" s="15">
        <v>6</v>
      </c>
      <c r="AB17" s="15">
        <v>4</v>
      </c>
      <c r="AC17" s="15">
        <v>5</v>
      </c>
      <c r="AD17" s="15">
        <v>5</v>
      </c>
      <c r="AE17" s="15">
        <v>5</v>
      </c>
      <c r="AF17" s="15">
        <v>2</v>
      </c>
      <c r="AG17" s="15">
        <v>4</v>
      </c>
      <c r="AH17" s="15">
        <v>3</v>
      </c>
      <c r="AI17" s="20">
        <f t="shared" si="1"/>
        <v>4.5333333333333332</v>
      </c>
    </row>
    <row r="18" spans="1:35" x14ac:dyDescent="0.3">
      <c r="A18" s="59"/>
      <c r="B18" s="59"/>
      <c r="C18" s="7" t="s">
        <v>24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20"/>
      <c r="T18" s="7">
        <v>6</v>
      </c>
      <c r="U18" s="7">
        <v>5</v>
      </c>
      <c r="V18" s="7">
        <v>8</v>
      </c>
      <c r="W18" s="7">
        <v>6</v>
      </c>
      <c r="X18" s="7">
        <v>4</v>
      </c>
      <c r="Y18" s="7">
        <v>8</v>
      </c>
      <c r="Z18" s="7">
        <v>3</v>
      </c>
      <c r="AA18" s="7">
        <v>4</v>
      </c>
      <c r="AB18" s="7">
        <v>8</v>
      </c>
      <c r="AC18" s="7">
        <v>5</v>
      </c>
      <c r="AD18" s="7">
        <v>8</v>
      </c>
      <c r="AE18" s="7">
        <v>6</v>
      </c>
      <c r="AF18" s="7">
        <v>4</v>
      </c>
      <c r="AG18" s="7">
        <v>5</v>
      </c>
      <c r="AH18" s="7">
        <v>5</v>
      </c>
      <c r="AI18" s="20">
        <f t="shared" si="1"/>
        <v>5.666666666666667</v>
      </c>
    </row>
    <row r="19" spans="1:35" x14ac:dyDescent="0.3">
      <c r="A19" s="59"/>
      <c r="B19" s="59" t="s">
        <v>2</v>
      </c>
      <c r="C19" s="7" t="s">
        <v>21</v>
      </c>
      <c r="D19" s="7">
        <v>7</v>
      </c>
      <c r="E19" s="7">
        <v>7</v>
      </c>
      <c r="F19" s="7">
        <v>6</v>
      </c>
      <c r="G19" s="7">
        <v>6</v>
      </c>
      <c r="H19" s="7">
        <v>5</v>
      </c>
      <c r="I19" s="7">
        <v>6</v>
      </c>
      <c r="J19" s="7">
        <v>8</v>
      </c>
      <c r="K19" s="7">
        <v>7</v>
      </c>
      <c r="L19" s="7">
        <v>5</v>
      </c>
      <c r="M19" s="7">
        <v>6</v>
      </c>
      <c r="N19" s="7">
        <v>6</v>
      </c>
      <c r="O19" s="7">
        <v>6</v>
      </c>
      <c r="P19" s="7">
        <v>8</v>
      </c>
      <c r="Q19" s="7">
        <v>7</v>
      </c>
      <c r="R19" s="7">
        <v>8</v>
      </c>
      <c r="S19" s="20">
        <f t="shared" si="0"/>
        <v>6.5333333333333332</v>
      </c>
      <c r="T19" s="7">
        <v>5</v>
      </c>
      <c r="U19" s="7">
        <v>5</v>
      </c>
      <c r="V19" s="7">
        <v>6</v>
      </c>
      <c r="W19" s="7">
        <v>5</v>
      </c>
      <c r="X19" s="7">
        <v>6</v>
      </c>
      <c r="Y19" s="7">
        <v>4</v>
      </c>
      <c r="Z19" s="7">
        <v>3</v>
      </c>
      <c r="AA19" s="7">
        <v>6</v>
      </c>
      <c r="AB19" s="7">
        <v>6</v>
      </c>
      <c r="AC19" s="7">
        <v>2</v>
      </c>
      <c r="AD19" s="7">
        <v>4</v>
      </c>
      <c r="AE19" s="7">
        <v>5</v>
      </c>
      <c r="AF19" s="7">
        <v>5</v>
      </c>
      <c r="AG19" s="7">
        <v>3</v>
      </c>
      <c r="AH19" s="7">
        <v>4</v>
      </c>
      <c r="AI19" s="20">
        <f t="shared" si="1"/>
        <v>4.5999999999999996</v>
      </c>
    </row>
    <row r="20" spans="1:35" x14ac:dyDescent="0.3">
      <c r="A20" s="59"/>
      <c r="B20" s="59"/>
      <c r="C20" s="7" t="s">
        <v>22</v>
      </c>
      <c r="D20" s="7">
        <v>8</v>
      </c>
      <c r="E20" s="7">
        <v>9</v>
      </c>
      <c r="F20" s="7">
        <v>7</v>
      </c>
      <c r="G20" s="7">
        <v>6</v>
      </c>
      <c r="H20" s="7">
        <v>6</v>
      </c>
      <c r="I20" s="7">
        <v>7</v>
      </c>
      <c r="J20" s="7">
        <v>8</v>
      </c>
      <c r="K20" s="7">
        <v>7</v>
      </c>
      <c r="L20" s="7">
        <v>6</v>
      </c>
      <c r="M20" s="7">
        <v>8</v>
      </c>
      <c r="N20" s="7">
        <v>7</v>
      </c>
      <c r="O20" s="7">
        <v>8</v>
      </c>
      <c r="P20" s="7">
        <v>6</v>
      </c>
      <c r="Q20" s="7">
        <v>9</v>
      </c>
      <c r="R20" s="7">
        <v>6</v>
      </c>
      <c r="S20" s="20">
        <f t="shared" si="0"/>
        <v>7.2</v>
      </c>
      <c r="T20" s="7">
        <v>4</v>
      </c>
      <c r="U20" s="7">
        <v>5</v>
      </c>
      <c r="V20" s="7">
        <v>6</v>
      </c>
      <c r="W20" s="7">
        <v>6</v>
      </c>
      <c r="X20" s="7">
        <v>4</v>
      </c>
      <c r="Y20" s="7">
        <v>5</v>
      </c>
      <c r="Z20" s="7">
        <v>5</v>
      </c>
      <c r="AA20" s="7">
        <v>4</v>
      </c>
      <c r="AB20" s="7">
        <v>5</v>
      </c>
      <c r="AC20" s="7">
        <v>3</v>
      </c>
      <c r="AD20" s="7">
        <v>7</v>
      </c>
      <c r="AE20" s="7">
        <v>7</v>
      </c>
      <c r="AF20" s="7">
        <v>7</v>
      </c>
      <c r="AG20" s="7">
        <v>6</v>
      </c>
      <c r="AH20" s="7">
        <v>4</v>
      </c>
      <c r="AI20" s="20">
        <f t="shared" si="1"/>
        <v>5.2</v>
      </c>
    </row>
    <row r="21" spans="1:35" x14ac:dyDescent="0.3">
      <c r="A21" s="59"/>
      <c r="B21" s="59"/>
      <c r="C21" s="7" t="s">
        <v>23</v>
      </c>
      <c r="D21" s="7">
        <v>8</v>
      </c>
      <c r="E21" s="7">
        <v>7</v>
      </c>
      <c r="F21" s="7">
        <v>8</v>
      </c>
      <c r="G21" s="7">
        <v>6</v>
      </c>
      <c r="H21" s="7">
        <v>8</v>
      </c>
      <c r="I21" s="7">
        <v>8</v>
      </c>
      <c r="J21" s="7">
        <v>6</v>
      </c>
      <c r="K21" s="7">
        <v>6</v>
      </c>
      <c r="L21" s="7">
        <v>7</v>
      </c>
      <c r="M21" s="7">
        <v>7</v>
      </c>
      <c r="N21" s="7">
        <v>8</v>
      </c>
      <c r="O21" s="7">
        <v>6</v>
      </c>
      <c r="P21" s="7">
        <v>6</v>
      </c>
      <c r="Q21" s="7">
        <v>7</v>
      </c>
      <c r="R21" s="7">
        <v>6</v>
      </c>
      <c r="S21" s="20">
        <f t="shared" si="0"/>
        <v>6.9333333333333336</v>
      </c>
      <c r="T21" s="7">
        <v>4</v>
      </c>
      <c r="U21" s="7">
        <v>6</v>
      </c>
      <c r="V21" s="7">
        <v>5</v>
      </c>
      <c r="W21" s="7">
        <v>6</v>
      </c>
      <c r="X21" s="7">
        <v>5</v>
      </c>
      <c r="Y21" s="7">
        <v>4</v>
      </c>
      <c r="Z21" s="7">
        <v>7</v>
      </c>
      <c r="AA21" s="7">
        <v>6</v>
      </c>
      <c r="AB21" s="7">
        <v>8</v>
      </c>
      <c r="AC21" s="7">
        <v>6</v>
      </c>
      <c r="AD21" s="7">
        <v>4</v>
      </c>
      <c r="AE21" s="7">
        <v>8</v>
      </c>
      <c r="AF21" s="7">
        <v>3</v>
      </c>
      <c r="AG21" s="7">
        <v>6</v>
      </c>
      <c r="AH21" s="7">
        <v>6</v>
      </c>
      <c r="AI21" s="20">
        <f t="shared" si="1"/>
        <v>5.6</v>
      </c>
    </row>
    <row r="22" spans="1:35" x14ac:dyDescent="0.3">
      <c r="A22" s="59"/>
      <c r="B22" s="59"/>
      <c r="C22" s="7" t="s">
        <v>24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20"/>
      <c r="T22" s="7">
        <v>6</v>
      </c>
      <c r="U22" s="7">
        <v>6</v>
      </c>
      <c r="V22" s="7">
        <v>7</v>
      </c>
      <c r="W22" s="7">
        <v>6</v>
      </c>
      <c r="X22" s="7">
        <v>7</v>
      </c>
      <c r="Y22" s="7">
        <v>5</v>
      </c>
      <c r="Z22" s="7">
        <v>4</v>
      </c>
      <c r="AA22" s="7">
        <v>6</v>
      </c>
      <c r="AB22" s="7">
        <v>7</v>
      </c>
      <c r="AC22" s="7">
        <v>6</v>
      </c>
      <c r="AD22" s="7">
        <v>7</v>
      </c>
      <c r="AE22" s="7">
        <v>3</v>
      </c>
      <c r="AF22" s="7">
        <v>3</v>
      </c>
      <c r="AG22" s="7">
        <v>5</v>
      </c>
      <c r="AH22" s="7">
        <v>7</v>
      </c>
      <c r="AI22" s="20">
        <f t="shared" si="1"/>
        <v>5.666666666666667</v>
      </c>
    </row>
    <row r="23" spans="1:35" x14ac:dyDescent="0.3">
      <c r="A23" s="59"/>
      <c r="B23" s="76" t="s">
        <v>3</v>
      </c>
      <c r="C23" s="7" t="s">
        <v>21</v>
      </c>
      <c r="D23" s="21">
        <f>IF(D19="","",((D19-D15)*100/D15))</f>
        <v>-22.222222222222221</v>
      </c>
      <c r="E23" s="21">
        <f t="shared" ref="E23:R23" si="8">IF(E19="","",((E19-E15)*100/E15))</f>
        <v>40</v>
      </c>
      <c r="F23" s="21">
        <f t="shared" si="8"/>
        <v>-14.285714285714286</v>
      </c>
      <c r="G23" s="21">
        <f t="shared" si="8"/>
        <v>-14.285714285714286</v>
      </c>
      <c r="H23" s="21">
        <f t="shared" si="8"/>
        <v>-28.571428571428573</v>
      </c>
      <c r="I23" s="21">
        <f t="shared" si="8"/>
        <v>-25</v>
      </c>
      <c r="J23" s="21">
        <f t="shared" si="8"/>
        <v>14.285714285714286</v>
      </c>
      <c r="K23" s="21">
        <f t="shared" si="8"/>
        <v>40</v>
      </c>
      <c r="L23" s="21">
        <f t="shared" si="8"/>
        <v>-16.666666666666668</v>
      </c>
      <c r="M23" s="21">
        <f t="shared" si="8"/>
        <v>0</v>
      </c>
      <c r="N23" s="21">
        <f t="shared" si="8"/>
        <v>50</v>
      </c>
      <c r="O23" s="21">
        <f t="shared" si="8"/>
        <v>20</v>
      </c>
      <c r="P23" s="21">
        <f t="shared" si="8"/>
        <v>60</v>
      </c>
      <c r="Q23" s="21">
        <f t="shared" si="8"/>
        <v>16.666666666666668</v>
      </c>
      <c r="R23" s="21">
        <f t="shared" si="8"/>
        <v>100</v>
      </c>
      <c r="S23" s="20">
        <f t="shared" si="0"/>
        <v>14.661375661375663</v>
      </c>
      <c r="T23" s="21">
        <f>IF(T19="","",((T19-T15)*100/T15))</f>
        <v>150</v>
      </c>
      <c r="U23" s="21">
        <f t="shared" ref="U23:AH23" si="9">IF(U19="","",((U19-U15)*100/U15))</f>
        <v>0</v>
      </c>
      <c r="V23" s="21">
        <f t="shared" si="9"/>
        <v>200</v>
      </c>
      <c r="W23" s="21">
        <f t="shared" si="9"/>
        <v>0</v>
      </c>
      <c r="X23" s="21">
        <f t="shared" si="9"/>
        <v>0</v>
      </c>
      <c r="Y23" s="21">
        <f t="shared" si="9"/>
        <v>-42.857142857142854</v>
      </c>
      <c r="Z23" s="21">
        <f t="shared" si="9"/>
        <v>0</v>
      </c>
      <c r="AA23" s="21">
        <f t="shared" si="9"/>
        <v>0</v>
      </c>
      <c r="AB23" s="21">
        <f t="shared" si="9"/>
        <v>50</v>
      </c>
      <c r="AC23" s="21">
        <f t="shared" si="9"/>
        <v>-75</v>
      </c>
      <c r="AD23" s="21">
        <f t="shared" si="9"/>
        <v>0</v>
      </c>
      <c r="AE23" s="21">
        <f t="shared" si="9"/>
        <v>-16.666666666666668</v>
      </c>
      <c r="AF23" s="21">
        <f t="shared" si="9"/>
        <v>25</v>
      </c>
      <c r="AG23" s="21">
        <f t="shared" si="9"/>
        <v>-50</v>
      </c>
      <c r="AH23" s="21">
        <f t="shared" si="9"/>
        <v>300</v>
      </c>
      <c r="AI23" s="20">
        <f t="shared" si="1"/>
        <v>36.031746031746032</v>
      </c>
    </row>
    <row r="24" spans="1:35" x14ac:dyDescent="0.3">
      <c r="A24" s="59"/>
      <c r="B24" s="76"/>
      <c r="C24" s="7" t="s">
        <v>22</v>
      </c>
      <c r="D24" s="21">
        <f>IF(D20="","",((D20-D16)*100/D16))</f>
        <v>14.285714285714286</v>
      </c>
      <c r="E24" s="21">
        <f t="shared" ref="E24:R24" si="10">IF(E20="","",((E20-E16)*100/E16))</f>
        <v>80</v>
      </c>
      <c r="F24" s="21">
        <f t="shared" si="10"/>
        <v>40</v>
      </c>
      <c r="G24" s="21">
        <f t="shared" si="10"/>
        <v>20</v>
      </c>
      <c r="H24" s="21">
        <f t="shared" si="10"/>
        <v>-14.285714285714286</v>
      </c>
      <c r="I24" s="21">
        <f t="shared" si="10"/>
        <v>40</v>
      </c>
      <c r="J24" s="21">
        <f t="shared" si="10"/>
        <v>100</v>
      </c>
      <c r="K24" s="21">
        <f t="shared" si="10"/>
        <v>0</v>
      </c>
      <c r="L24" s="21">
        <f t="shared" si="10"/>
        <v>0</v>
      </c>
      <c r="M24" s="21">
        <f t="shared" si="10"/>
        <v>33.333333333333336</v>
      </c>
      <c r="N24" s="21">
        <f t="shared" si="10"/>
        <v>16.666666666666668</v>
      </c>
      <c r="O24" s="21">
        <f t="shared" si="10"/>
        <v>14.285714285714286</v>
      </c>
      <c r="P24" s="21">
        <f t="shared" si="10"/>
        <v>-14.285714285714286</v>
      </c>
      <c r="Q24" s="21">
        <f t="shared" si="10"/>
        <v>12.5</v>
      </c>
      <c r="R24" s="21">
        <f t="shared" si="10"/>
        <v>50</v>
      </c>
      <c r="S24" s="20">
        <f t="shared" si="0"/>
        <v>26.166666666666668</v>
      </c>
      <c r="T24" s="21">
        <f t="shared" ref="T24:AH24" si="11">IF(T20="","",((T20-T16)*100/T16))</f>
        <v>-33.333333333333336</v>
      </c>
      <c r="U24" s="21">
        <f t="shared" si="11"/>
        <v>-28.571428571428573</v>
      </c>
      <c r="V24" s="21">
        <f t="shared" si="11"/>
        <v>50</v>
      </c>
      <c r="W24" s="21">
        <f t="shared" si="11"/>
        <v>-25</v>
      </c>
      <c r="X24" s="21">
        <f t="shared" si="11"/>
        <v>0</v>
      </c>
      <c r="Y24" s="21">
        <f t="shared" si="11"/>
        <v>0</v>
      </c>
      <c r="Z24" s="21">
        <f t="shared" si="11"/>
        <v>-28.571428571428573</v>
      </c>
      <c r="AA24" s="21">
        <f t="shared" si="11"/>
        <v>33.333333333333336</v>
      </c>
      <c r="AB24" s="21">
        <f t="shared" si="11"/>
        <v>-44.444444444444443</v>
      </c>
      <c r="AC24" s="21">
        <f t="shared" si="11"/>
        <v>-50</v>
      </c>
      <c r="AD24" s="21">
        <f t="shared" si="11"/>
        <v>40</v>
      </c>
      <c r="AE24" s="21">
        <f t="shared" si="11"/>
        <v>-22.222222222222221</v>
      </c>
      <c r="AF24" s="21">
        <f t="shared" si="11"/>
        <v>0</v>
      </c>
      <c r="AG24" s="21">
        <f t="shared" si="11"/>
        <v>20</v>
      </c>
      <c r="AH24" s="21">
        <f t="shared" si="11"/>
        <v>-20</v>
      </c>
      <c r="AI24" s="20">
        <f t="shared" si="1"/>
        <v>-7.2539682539682548</v>
      </c>
    </row>
    <row r="25" spans="1:35" x14ac:dyDescent="0.3">
      <c r="A25" s="59"/>
      <c r="B25" s="76"/>
      <c r="C25" s="7" t="s">
        <v>23</v>
      </c>
      <c r="D25" s="21">
        <f>IF(D21="","",((D21-D17)*100/D17))</f>
        <v>33.333333333333336</v>
      </c>
      <c r="E25" s="21">
        <f t="shared" ref="E25:R25" si="12">IF(E21="","",((E21-E17)*100/E17))</f>
        <v>40</v>
      </c>
      <c r="F25" s="21">
        <f t="shared" si="12"/>
        <v>60</v>
      </c>
      <c r="G25" s="21">
        <f t="shared" si="12"/>
        <v>20</v>
      </c>
      <c r="H25" s="21">
        <f t="shared" si="12"/>
        <v>33.333333333333336</v>
      </c>
      <c r="I25" s="21">
        <f t="shared" si="12"/>
        <v>60</v>
      </c>
      <c r="J25" s="21">
        <f t="shared" si="12"/>
        <v>0</v>
      </c>
      <c r="K25" s="21">
        <f t="shared" si="12"/>
        <v>-25</v>
      </c>
      <c r="L25" s="21">
        <f t="shared" si="12"/>
        <v>0</v>
      </c>
      <c r="M25" s="21">
        <f t="shared" si="12"/>
        <v>40</v>
      </c>
      <c r="N25" s="21">
        <f t="shared" si="12"/>
        <v>33.333333333333336</v>
      </c>
      <c r="O25" s="21">
        <f t="shared" si="12"/>
        <v>20</v>
      </c>
      <c r="P25" s="21">
        <f t="shared" si="12"/>
        <v>20</v>
      </c>
      <c r="Q25" s="21">
        <f t="shared" si="12"/>
        <v>40</v>
      </c>
      <c r="R25" s="21">
        <f t="shared" si="12"/>
        <v>0</v>
      </c>
      <c r="S25" s="20">
        <f t="shared" si="0"/>
        <v>25</v>
      </c>
      <c r="T25" s="21">
        <f t="shared" ref="T25:AH25" si="13">IF(T21="","",((T21-T17)*100/T17))</f>
        <v>-42.857142857142854</v>
      </c>
      <c r="U25" s="21">
        <f t="shared" si="13"/>
        <v>20</v>
      </c>
      <c r="V25" s="21">
        <f t="shared" si="13"/>
        <v>25</v>
      </c>
      <c r="W25" s="21">
        <f t="shared" si="13"/>
        <v>50</v>
      </c>
      <c r="X25" s="21">
        <f t="shared" si="13"/>
        <v>-16.666666666666668</v>
      </c>
      <c r="Y25" s="21">
        <f t="shared" si="13"/>
        <v>0</v>
      </c>
      <c r="Z25" s="21">
        <f t="shared" si="13"/>
        <v>75</v>
      </c>
      <c r="AA25" s="21">
        <f t="shared" si="13"/>
        <v>0</v>
      </c>
      <c r="AB25" s="21">
        <f t="shared" si="13"/>
        <v>100</v>
      </c>
      <c r="AC25" s="21">
        <f t="shared" si="13"/>
        <v>20</v>
      </c>
      <c r="AD25" s="21">
        <f t="shared" si="13"/>
        <v>-20</v>
      </c>
      <c r="AE25" s="21">
        <f t="shared" si="13"/>
        <v>60</v>
      </c>
      <c r="AF25" s="21">
        <f t="shared" si="13"/>
        <v>50</v>
      </c>
      <c r="AG25" s="21">
        <f t="shared" si="13"/>
        <v>50</v>
      </c>
      <c r="AH25" s="21">
        <f t="shared" si="13"/>
        <v>100</v>
      </c>
      <c r="AI25" s="20">
        <f t="shared" si="1"/>
        <v>31.365079365079364</v>
      </c>
    </row>
    <row r="26" spans="1:35" x14ac:dyDescent="0.3">
      <c r="A26" s="59"/>
      <c r="B26" s="76"/>
      <c r="C26" s="7" t="s">
        <v>24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0"/>
      <c r="T26" s="21">
        <f t="shared" ref="T26:AH26" si="14">IF(T22="","",((T22-T18)*100/T18))</f>
        <v>0</v>
      </c>
      <c r="U26" s="21">
        <f t="shared" si="14"/>
        <v>20</v>
      </c>
      <c r="V26" s="21">
        <f t="shared" si="14"/>
        <v>-12.5</v>
      </c>
      <c r="W26" s="21">
        <f t="shared" si="14"/>
        <v>0</v>
      </c>
      <c r="X26" s="21">
        <f t="shared" si="14"/>
        <v>75</v>
      </c>
      <c r="Y26" s="21">
        <f t="shared" si="14"/>
        <v>-37.5</v>
      </c>
      <c r="Z26" s="21">
        <f t="shared" si="14"/>
        <v>33.333333333333336</v>
      </c>
      <c r="AA26" s="21">
        <f t="shared" si="14"/>
        <v>50</v>
      </c>
      <c r="AB26" s="21">
        <f t="shared" si="14"/>
        <v>-12.5</v>
      </c>
      <c r="AC26" s="21">
        <f t="shared" si="14"/>
        <v>20</v>
      </c>
      <c r="AD26" s="21">
        <f t="shared" si="14"/>
        <v>-12.5</v>
      </c>
      <c r="AE26" s="21">
        <f t="shared" si="14"/>
        <v>-50</v>
      </c>
      <c r="AF26" s="21">
        <f t="shared" si="14"/>
        <v>-25</v>
      </c>
      <c r="AG26" s="21">
        <f t="shared" si="14"/>
        <v>0</v>
      </c>
      <c r="AH26" s="21">
        <f t="shared" si="14"/>
        <v>40</v>
      </c>
      <c r="AI26" s="20">
        <f t="shared" si="1"/>
        <v>5.8888888888888893</v>
      </c>
    </row>
    <row r="27" spans="1:35" x14ac:dyDescent="0.3">
      <c r="A27" s="70">
        <v>3</v>
      </c>
      <c r="B27" s="59" t="s">
        <v>1</v>
      </c>
      <c r="C27" s="7" t="s">
        <v>21</v>
      </c>
      <c r="D27" s="7">
        <v>3</v>
      </c>
      <c r="E27" s="7">
        <v>6</v>
      </c>
      <c r="F27" s="7">
        <v>4</v>
      </c>
      <c r="G27" s="7">
        <v>5</v>
      </c>
      <c r="H27" s="7">
        <v>3</v>
      </c>
      <c r="I27" s="7">
        <v>5</v>
      </c>
      <c r="J27" s="7">
        <v>4</v>
      </c>
      <c r="K27" s="7">
        <v>4</v>
      </c>
      <c r="L27" s="7">
        <v>6</v>
      </c>
      <c r="M27" s="7">
        <v>5</v>
      </c>
      <c r="N27" s="7">
        <v>4</v>
      </c>
      <c r="O27" s="7">
        <v>2</v>
      </c>
      <c r="P27" s="7">
        <v>7</v>
      </c>
      <c r="Q27" s="7">
        <v>3</v>
      </c>
      <c r="R27" s="7">
        <v>4</v>
      </c>
      <c r="S27" s="20">
        <f t="shared" si="0"/>
        <v>4.333333333333333</v>
      </c>
      <c r="T27" s="7">
        <v>4</v>
      </c>
      <c r="U27" s="7">
        <v>4</v>
      </c>
      <c r="V27" s="7">
        <v>3</v>
      </c>
      <c r="W27" s="7">
        <v>4</v>
      </c>
      <c r="X27" s="7">
        <v>5</v>
      </c>
      <c r="Y27" s="7">
        <v>5</v>
      </c>
      <c r="Z27" s="7">
        <v>5</v>
      </c>
      <c r="AA27" s="7">
        <v>3</v>
      </c>
      <c r="AB27" s="7">
        <v>4</v>
      </c>
      <c r="AC27" s="7">
        <v>4</v>
      </c>
      <c r="AD27" s="7">
        <v>4</v>
      </c>
      <c r="AE27" s="7">
        <v>5</v>
      </c>
      <c r="AF27" s="7">
        <v>4</v>
      </c>
      <c r="AG27" s="7">
        <v>6</v>
      </c>
      <c r="AH27" s="7">
        <v>4</v>
      </c>
      <c r="AI27" s="20">
        <f t="shared" si="1"/>
        <v>4.2666666666666666</v>
      </c>
    </row>
    <row r="28" spans="1:35" x14ac:dyDescent="0.3">
      <c r="A28" s="71"/>
      <c r="B28" s="59"/>
      <c r="C28" s="7" t="s">
        <v>22</v>
      </c>
      <c r="D28" s="7">
        <v>5</v>
      </c>
      <c r="E28" s="7">
        <v>4</v>
      </c>
      <c r="F28" s="7">
        <v>5</v>
      </c>
      <c r="G28" s="7">
        <v>4</v>
      </c>
      <c r="H28" s="7">
        <v>3</v>
      </c>
      <c r="I28" s="7">
        <v>5</v>
      </c>
      <c r="J28" s="7">
        <v>5</v>
      </c>
      <c r="K28" s="7">
        <v>8</v>
      </c>
      <c r="L28" s="7">
        <v>5</v>
      </c>
      <c r="M28" s="7">
        <v>4</v>
      </c>
      <c r="N28" s="7">
        <v>5</v>
      </c>
      <c r="O28" s="7">
        <v>3</v>
      </c>
      <c r="P28" s="7">
        <v>3</v>
      </c>
      <c r="Q28" s="7">
        <v>4</v>
      </c>
      <c r="R28" s="7">
        <v>1</v>
      </c>
      <c r="S28" s="20">
        <f t="shared" si="0"/>
        <v>4.2666666666666666</v>
      </c>
      <c r="T28" s="7">
        <v>9</v>
      </c>
      <c r="U28" s="7">
        <v>8</v>
      </c>
      <c r="V28" s="7">
        <v>4</v>
      </c>
      <c r="W28" s="7">
        <v>8</v>
      </c>
      <c r="X28" s="7">
        <v>4</v>
      </c>
      <c r="Y28" s="7">
        <v>7</v>
      </c>
      <c r="Z28" s="7">
        <v>6</v>
      </c>
      <c r="AA28" s="7">
        <v>4</v>
      </c>
      <c r="AB28" s="7">
        <v>2</v>
      </c>
      <c r="AC28" s="7">
        <v>7</v>
      </c>
      <c r="AD28" s="7">
        <v>6</v>
      </c>
      <c r="AE28" s="7">
        <v>6</v>
      </c>
      <c r="AF28" s="7">
        <v>5</v>
      </c>
      <c r="AG28" s="7">
        <v>3</v>
      </c>
      <c r="AH28" s="7">
        <v>5</v>
      </c>
      <c r="AI28" s="20">
        <f t="shared" si="1"/>
        <v>5.6</v>
      </c>
    </row>
    <row r="29" spans="1:35" x14ac:dyDescent="0.3">
      <c r="A29" s="71"/>
      <c r="B29" s="59"/>
      <c r="C29" s="7" t="s">
        <v>23</v>
      </c>
      <c r="D29" s="7">
        <v>3</v>
      </c>
      <c r="E29" s="7">
        <v>4</v>
      </c>
      <c r="F29" s="7">
        <v>4</v>
      </c>
      <c r="G29" s="7">
        <v>5</v>
      </c>
      <c r="H29" s="7">
        <v>6</v>
      </c>
      <c r="I29" s="7">
        <v>4</v>
      </c>
      <c r="J29" s="7">
        <v>6</v>
      </c>
      <c r="K29" s="7">
        <v>2</v>
      </c>
      <c r="L29" s="7">
        <v>5</v>
      </c>
      <c r="M29" s="7">
        <v>6</v>
      </c>
      <c r="N29" s="7">
        <v>2</v>
      </c>
      <c r="O29" s="7">
        <v>3</v>
      </c>
      <c r="P29" s="7">
        <v>4</v>
      </c>
      <c r="Q29" s="7">
        <v>4</v>
      </c>
      <c r="R29" s="7">
        <v>4</v>
      </c>
      <c r="S29" s="20">
        <f t="shared" si="0"/>
        <v>4.1333333333333337</v>
      </c>
      <c r="T29" s="7">
        <v>3</v>
      </c>
      <c r="U29" s="7">
        <v>1</v>
      </c>
      <c r="V29" s="7">
        <v>4</v>
      </c>
      <c r="W29" s="7">
        <v>7</v>
      </c>
      <c r="X29" s="7">
        <v>3</v>
      </c>
      <c r="Y29" s="7">
        <v>4</v>
      </c>
      <c r="Z29" s="7">
        <v>5</v>
      </c>
      <c r="AA29" s="7">
        <v>7</v>
      </c>
      <c r="AB29" s="7">
        <v>5</v>
      </c>
      <c r="AC29" s="7">
        <v>5</v>
      </c>
      <c r="AD29" s="7">
        <v>5</v>
      </c>
      <c r="AE29" s="7">
        <v>7</v>
      </c>
      <c r="AF29" s="7">
        <v>8</v>
      </c>
      <c r="AG29" s="7">
        <v>5</v>
      </c>
      <c r="AH29" s="7">
        <v>4</v>
      </c>
      <c r="AI29" s="20">
        <f t="shared" si="1"/>
        <v>4.8666666666666663</v>
      </c>
    </row>
    <row r="30" spans="1:35" x14ac:dyDescent="0.3">
      <c r="A30" s="71"/>
      <c r="B30" s="59"/>
      <c r="C30" s="7" t="s">
        <v>24</v>
      </c>
      <c r="D30" s="7">
        <v>4</v>
      </c>
      <c r="E30" s="7">
        <v>6</v>
      </c>
      <c r="F30" s="7">
        <v>4</v>
      </c>
      <c r="G30" s="7">
        <v>4</v>
      </c>
      <c r="H30" s="7">
        <v>7</v>
      </c>
      <c r="I30" s="7">
        <v>3</v>
      </c>
      <c r="J30" s="7">
        <v>3</v>
      </c>
      <c r="K30" s="7">
        <v>6</v>
      </c>
      <c r="L30" s="7">
        <v>2</v>
      </c>
      <c r="M30" s="7">
        <v>6</v>
      </c>
      <c r="N30" s="7">
        <v>4</v>
      </c>
      <c r="O30" s="7">
        <v>5</v>
      </c>
      <c r="P30" s="7">
        <v>3</v>
      </c>
      <c r="Q30" s="7">
        <v>3</v>
      </c>
      <c r="R30" s="7">
        <v>3</v>
      </c>
      <c r="S30" s="20">
        <f t="shared" si="0"/>
        <v>4.2</v>
      </c>
      <c r="T30" s="7">
        <v>6</v>
      </c>
      <c r="U30" s="7">
        <v>4</v>
      </c>
      <c r="V30" s="7">
        <v>5</v>
      </c>
      <c r="W30" s="7">
        <v>7</v>
      </c>
      <c r="X30" s="7">
        <v>2</v>
      </c>
      <c r="Y30" s="7">
        <v>6</v>
      </c>
      <c r="Z30" s="7">
        <v>3</v>
      </c>
      <c r="AA30" s="7">
        <v>6</v>
      </c>
      <c r="AB30" s="7">
        <v>6</v>
      </c>
      <c r="AC30" s="7">
        <v>6</v>
      </c>
      <c r="AD30" s="7">
        <v>2</v>
      </c>
      <c r="AE30" s="7">
        <v>6</v>
      </c>
      <c r="AF30" s="7">
        <v>7</v>
      </c>
      <c r="AG30" s="7">
        <v>5</v>
      </c>
      <c r="AH30" s="7">
        <v>4</v>
      </c>
      <c r="AI30" s="20">
        <f t="shared" si="1"/>
        <v>5</v>
      </c>
    </row>
    <row r="31" spans="1:35" x14ac:dyDescent="0.3">
      <c r="A31" s="71"/>
      <c r="B31" s="59" t="s">
        <v>2</v>
      </c>
      <c r="C31" s="7" t="s">
        <v>21</v>
      </c>
      <c r="D31" s="7">
        <v>3</v>
      </c>
      <c r="E31" s="7">
        <v>4</v>
      </c>
      <c r="F31" s="7">
        <v>7</v>
      </c>
      <c r="G31" s="7">
        <v>3</v>
      </c>
      <c r="H31" s="7">
        <v>2</v>
      </c>
      <c r="I31" s="7">
        <v>7</v>
      </c>
      <c r="J31" s="7">
        <v>5</v>
      </c>
      <c r="K31" s="7">
        <v>6</v>
      </c>
      <c r="L31" s="7">
        <v>8</v>
      </c>
      <c r="M31" s="7">
        <v>7</v>
      </c>
      <c r="N31" s="7">
        <v>6</v>
      </c>
      <c r="O31" s="7">
        <v>4</v>
      </c>
      <c r="P31" s="7">
        <v>5</v>
      </c>
      <c r="Q31" s="7">
        <v>6</v>
      </c>
      <c r="R31" s="7">
        <v>6</v>
      </c>
      <c r="S31" s="20">
        <f t="shared" si="0"/>
        <v>5.2666666666666666</v>
      </c>
      <c r="T31" s="7">
        <v>7</v>
      </c>
      <c r="U31" s="7">
        <v>4</v>
      </c>
      <c r="V31" s="7">
        <v>4</v>
      </c>
      <c r="W31" s="7">
        <v>7</v>
      </c>
      <c r="X31" s="7">
        <v>7</v>
      </c>
      <c r="Y31" s="7">
        <v>8</v>
      </c>
      <c r="Z31" s="7">
        <v>5</v>
      </c>
      <c r="AA31" s="7">
        <v>3</v>
      </c>
      <c r="AB31" s="7">
        <v>7</v>
      </c>
      <c r="AC31" s="7">
        <v>7</v>
      </c>
      <c r="AD31" s="7">
        <v>5</v>
      </c>
      <c r="AE31" s="7">
        <v>7</v>
      </c>
      <c r="AF31" s="7">
        <v>7</v>
      </c>
      <c r="AG31" s="7">
        <v>3</v>
      </c>
      <c r="AH31" s="7">
        <v>3</v>
      </c>
      <c r="AI31" s="20">
        <f t="shared" si="1"/>
        <v>5.6</v>
      </c>
    </row>
    <row r="32" spans="1:35" x14ac:dyDescent="0.3">
      <c r="A32" s="71"/>
      <c r="B32" s="59"/>
      <c r="C32" s="7" t="s">
        <v>22</v>
      </c>
      <c r="D32" s="7">
        <v>5</v>
      </c>
      <c r="E32" s="7">
        <v>6</v>
      </c>
      <c r="F32" s="7">
        <v>5</v>
      </c>
      <c r="G32" s="7">
        <v>6</v>
      </c>
      <c r="H32" s="7">
        <v>4</v>
      </c>
      <c r="I32" s="7">
        <v>4</v>
      </c>
      <c r="J32" s="7">
        <v>5</v>
      </c>
      <c r="K32" s="7">
        <v>4</v>
      </c>
      <c r="L32" s="7">
        <v>5</v>
      </c>
      <c r="M32" s="7">
        <v>5</v>
      </c>
      <c r="N32" s="7">
        <v>7</v>
      </c>
      <c r="O32" s="7">
        <v>5</v>
      </c>
      <c r="P32" s="7">
        <v>4</v>
      </c>
      <c r="Q32" s="7">
        <v>6</v>
      </c>
      <c r="R32" s="7">
        <v>5</v>
      </c>
      <c r="S32" s="20">
        <f t="shared" si="0"/>
        <v>5.0666666666666664</v>
      </c>
      <c r="T32" s="7">
        <v>6</v>
      </c>
      <c r="U32" s="7">
        <v>8</v>
      </c>
      <c r="V32" s="7">
        <v>5</v>
      </c>
      <c r="W32" s="7">
        <v>8</v>
      </c>
      <c r="X32" s="7">
        <v>8</v>
      </c>
      <c r="Y32" s="7">
        <v>7</v>
      </c>
      <c r="Z32" s="7">
        <v>5</v>
      </c>
      <c r="AA32" s="7">
        <v>6</v>
      </c>
      <c r="AB32" s="7">
        <v>6</v>
      </c>
      <c r="AC32" s="7">
        <v>4</v>
      </c>
      <c r="AD32" s="7">
        <v>5</v>
      </c>
      <c r="AE32" s="7">
        <v>8</v>
      </c>
      <c r="AF32" s="7">
        <v>5</v>
      </c>
      <c r="AG32" s="7">
        <v>6</v>
      </c>
      <c r="AH32" s="7">
        <v>8</v>
      </c>
      <c r="AI32" s="20">
        <f t="shared" si="1"/>
        <v>6.333333333333333</v>
      </c>
    </row>
    <row r="33" spans="1:35" x14ac:dyDescent="0.3">
      <c r="A33" s="71"/>
      <c r="B33" s="59"/>
      <c r="C33" s="7" t="s">
        <v>23</v>
      </c>
      <c r="D33" s="7">
        <v>4</v>
      </c>
      <c r="E33" s="7">
        <v>4</v>
      </c>
      <c r="F33" s="7">
        <v>5</v>
      </c>
      <c r="G33" s="7">
        <v>6</v>
      </c>
      <c r="H33" s="7">
        <v>3</v>
      </c>
      <c r="I33" s="7">
        <v>5</v>
      </c>
      <c r="J33" s="7">
        <v>7</v>
      </c>
      <c r="K33" s="7">
        <v>4</v>
      </c>
      <c r="L33" s="7">
        <v>5</v>
      </c>
      <c r="M33" s="7">
        <v>5</v>
      </c>
      <c r="N33" s="7">
        <v>5</v>
      </c>
      <c r="O33" s="7">
        <v>3</v>
      </c>
      <c r="P33" s="7">
        <v>4</v>
      </c>
      <c r="Q33" s="7">
        <v>5</v>
      </c>
      <c r="R33" s="7">
        <v>5</v>
      </c>
      <c r="S33" s="20">
        <f t="shared" si="0"/>
        <v>4.666666666666667</v>
      </c>
      <c r="T33" s="7">
        <v>5</v>
      </c>
      <c r="U33" s="7">
        <v>7</v>
      </c>
      <c r="V33" s="7">
        <v>4</v>
      </c>
      <c r="W33" s="7">
        <v>7</v>
      </c>
      <c r="X33" s="7">
        <v>6</v>
      </c>
      <c r="Y33" s="7">
        <v>6</v>
      </c>
      <c r="Z33" s="7">
        <v>5</v>
      </c>
      <c r="AA33" s="7">
        <v>4</v>
      </c>
      <c r="AB33" s="7">
        <v>4</v>
      </c>
      <c r="AC33" s="7">
        <v>7</v>
      </c>
      <c r="AD33" s="7">
        <v>6</v>
      </c>
      <c r="AE33" s="7">
        <v>5</v>
      </c>
      <c r="AF33" s="7">
        <v>5</v>
      </c>
      <c r="AG33" s="7">
        <v>4</v>
      </c>
      <c r="AH33" s="7">
        <v>5</v>
      </c>
      <c r="AI33" s="20">
        <f t="shared" si="1"/>
        <v>5.333333333333333</v>
      </c>
    </row>
    <row r="34" spans="1:35" x14ac:dyDescent="0.3">
      <c r="A34" s="71"/>
      <c r="B34" s="59"/>
      <c r="C34" s="7" t="s">
        <v>24</v>
      </c>
      <c r="D34" s="7">
        <v>4</v>
      </c>
      <c r="E34" s="7">
        <v>5</v>
      </c>
      <c r="F34" s="7">
        <v>6</v>
      </c>
      <c r="G34" s="7">
        <v>5</v>
      </c>
      <c r="H34" s="7">
        <v>4</v>
      </c>
      <c r="I34" s="7">
        <v>2</v>
      </c>
      <c r="J34" s="7">
        <v>4</v>
      </c>
      <c r="K34" s="7">
        <v>4</v>
      </c>
      <c r="L34" s="7">
        <v>5</v>
      </c>
      <c r="M34" s="7">
        <v>6</v>
      </c>
      <c r="N34" s="7">
        <v>5</v>
      </c>
      <c r="O34" s="7">
        <v>4</v>
      </c>
      <c r="P34" s="7">
        <v>5</v>
      </c>
      <c r="Q34" s="7">
        <v>6</v>
      </c>
      <c r="R34" s="7">
        <v>5</v>
      </c>
      <c r="S34" s="20">
        <f t="shared" si="0"/>
        <v>4.666666666666667</v>
      </c>
      <c r="T34" s="7">
        <v>5</v>
      </c>
      <c r="U34" s="7">
        <v>1</v>
      </c>
      <c r="V34" s="7">
        <v>7</v>
      </c>
      <c r="W34" s="7">
        <v>5</v>
      </c>
      <c r="X34" s="7">
        <v>6</v>
      </c>
      <c r="Y34" s="7">
        <v>4</v>
      </c>
      <c r="Z34" s="7">
        <v>3</v>
      </c>
      <c r="AA34" s="7">
        <v>8</v>
      </c>
      <c r="AB34" s="7">
        <v>7</v>
      </c>
      <c r="AC34" s="7">
        <v>6</v>
      </c>
      <c r="AD34" s="7">
        <v>4</v>
      </c>
      <c r="AE34" s="7">
        <v>5</v>
      </c>
      <c r="AF34" s="7">
        <v>7</v>
      </c>
      <c r="AG34" s="7">
        <v>3</v>
      </c>
      <c r="AH34" s="7">
        <v>5</v>
      </c>
      <c r="AI34" s="20">
        <f t="shared" si="1"/>
        <v>5.0666666666666664</v>
      </c>
    </row>
    <row r="35" spans="1:35" x14ac:dyDescent="0.3">
      <c r="A35" s="71"/>
      <c r="B35" s="76" t="s">
        <v>3</v>
      </c>
      <c r="C35" s="7" t="s">
        <v>21</v>
      </c>
      <c r="D35" s="21">
        <f>IF(D31="","",((D31-D27)*100/D27))</f>
        <v>0</v>
      </c>
      <c r="E35" s="21">
        <f t="shared" ref="E35:R35" si="15">IF(E31="","",((E31-E27)*100/E27))</f>
        <v>-33.333333333333336</v>
      </c>
      <c r="F35" s="21">
        <f t="shared" si="15"/>
        <v>75</v>
      </c>
      <c r="G35" s="21">
        <f t="shared" si="15"/>
        <v>-40</v>
      </c>
      <c r="H35" s="21">
        <f t="shared" si="15"/>
        <v>-33.333333333333336</v>
      </c>
      <c r="I35" s="21">
        <f t="shared" si="15"/>
        <v>40</v>
      </c>
      <c r="J35" s="21">
        <f t="shared" si="15"/>
        <v>25</v>
      </c>
      <c r="K35" s="21">
        <f t="shared" si="15"/>
        <v>50</v>
      </c>
      <c r="L35" s="21">
        <f t="shared" si="15"/>
        <v>33.333333333333336</v>
      </c>
      <c r="M35" s="21">
        <f t="shared" si="15"/>
        <v>40</v>
      </c>
      <c r="N35" s="21">
        <f t="shared" si="15"/>
        <v>50</v>
      </c>
      <c r="O35" s="21">
        <f t="shared" si="15"/>
        <v>100</v>
      </c>
      <c r="P35" s="21">
        <f t="shared" si="15"/>
        <v>-28.571428571428573</v>
      </c>
      <c r="Q35" s="21">
        <f t="shared" si="15"/>
        <v>100</v>
      </c>
      <c r="R35" s="21">
        <f t="shared" si="15"/>
        <v>50</v>
      </c>
      <c r="S35" s="20">
        <f t="shared" si="0"/>
        <v>28.539682539682538</v>
      </c>
      <c r="T35" s="21">
        <f>IF(T31="","",((T31-T27)*100/T27))</f>
        <v>75</v>
      </c>
      <c r="U35" s="21">
        <f t="shared" ref="U35:AH35" si="16">IF(U31="","",((U31-U27)*100/U27))</f>
        <v>0</v>
      </c>
      <c r="V35" s="21">
        <f t="shared" si="16"/>
        <v>33.333333333333336</v>
      </c>
      <c r="W35" s="21">
        <f t="shared" si="16"/>
        <v>75</v>
      </c>
      <c r="X35" s="21">
        <f t="shared" si="16"/>
        <v>40</v>
      </c>
      <c r="Y35" s="21">
        <f t="shared" si="16"/>
        <v>60</v>
      </c>
      <c r="Z35" s="21">
        <f t="shared" si="16"/>
        <v>0</v>
      </c>
      <c r="AA35" s="21">
        <f t="shared" si="16"/>
        <v>0</v>
      </c>
      <c r="AB35" s="21">
        <f t="shared" si="16"/>
        <v>75</v>
      </c>
      <c r="AC35" s="21">
        <f t="shared" si="16"/>
        <v>75</v>
      </c>
      <c r="AD35" s="21">
        <f t="shared" si="16"/>
        <v>25</v>
      </c>
      <c r="AE35" s="21">
        <f t="shared" si="16"/>
        <v>40</v>
      </c>
      <c r="AF35" s="21">
        <f t="shared" si="16"/>
        <v>75</v>
      </c>
      <c r="AG35" s="21">
        <f t="shared" si="16"/>
        <v>-50</v>
      </c>
      <c r="AH35" s="21">
        <f t="shared" si="16"/>
        <v>-25</v>
      </c>
      <c r="AI35" s="20">
        <f t="shared" si="1"/>
        <v>33.222222222222221</v>
      </c>
    </row>
    <row r="36" spans="1:35" x14ac:dyDescent="0.3">
      <c r="A36" s="71"/>
      <c r="B36" s="76"/>
      <c r="C36" s="7" t="s">
        <v>22</v>
      </c>
      <c r="D36" s="21">
        <f t="shared" ref="D36:R36" si="17">IF(D32="","",((D32-D28)*100/D28))</f>
        <v>0</v>
      </c>
      <c r="E36" s="21">
        <f t="shared" si="17"/>
        <v>50</v>
      </c>
      <c r="F36" s="21">
        <f t="shared" si="17"/>
        <v>0</v>
      </c>
      <c r="G36" s="21">
        <f t="shared" si="17"/>
        <v>50</v>
      </c>
      <c r="H36" s="21">
        <f t="shared" si="17"/>
        <v>33.333333333333336</v>
      </c>
      <c r="I36" s="21">
        <f t="shared" si="17"/>
        <v>-20</v>
      </c>
      <c r="J36" s="21">
        <f t="shared" si="17"/>
        <v>0</v>
      </c>
      <c r="K36" s="21">
        <f t="shared" si="17"/>
        <v>-50</v>
      </c>
      <c r="L36" s="21">
        <f t="shared" si="17"/>
        <v>0</v>
      </c>
      <c r="M36" s="21">
        <f t="shared" si="17"/>
        <v>25</v>
      </c>
      <c r="N36" s="21">
        <f t="shared" si="17"/>
        <v>40</v>
      </c>
      <c r="O36" s="21">
        <f t="shared" si="17"/>
        <v>66.666666666666671</v>
      </c>
      <c r="P36" s="21">
        <f t="shared" si="17"/>
        <v>33.333333333333336</v>
      </c>
      <c r="Q36" s="21">
        <f t="shared" si="17"/>
        <v>50</v>
      </c>
      <c r="R36" s="21">
        <f t="shared" si="17"/>
        <v>400</v>
      </c>
      <c r="S36" s="20">
        <f t="shared" si="0"/>
        <v>45.222222222222221</v>
      </c>
      <c r="T36" s="21">
        <f t="shared" ref="T36:AH36" si="18">IF(T32="","",((T32-T28)*100/T28))</f>
        <v>-33.333333333333336</v>
      </c>
      <c r="U36" s="21">
        <f t="shared" si="18"/>
        <v>0</v>
      </c>
      <c r="V36" s="21">
        <f t="shared" si="18"/>
        <v>25</v>
      </c>
      <c r="W36" s="21">
        <f t="shared" si="18"/>
        <v>0</v>
      </c>
      <c r="X36" s="21">
        <f t="shared" si="18"/>
        <v>100</v>
      </c>
      <c r="Y36" s="21">
        <f t="shared" si="18"/>
        <v>0</v>
      </c>
      <c r="Z36" s="21">
        <f t="shared" si="18"/>
        <v>-16.666666666666668</v>
      </c>
      <c r="AA36" s="21">
        <f t="shared" si="18"/>
        <v>50</v>
      </c>
      <c r="AB36" s="21">
        <f t="shared" si="18"/>
        <v>200</v>
      </c>
      <c r="AC36" s="21">
        <f t="shared" si="18"/>
        <v>-42.857142857142854</v>
      </c>
      <c r="AD36" s="21">
        <f t="shared" si="18"/>
        <v>-16.666666666666668</v>
      </c>
      <c r="AE36" s="21">
        <f t="shared" si="18"/>
        <v>33.333333333333336</v>
      </c>
      <c r="AF36" s="21">
        <f t="shared" si="18"/>
        <v>0</v>
      </c>
      <c r="AG36" s="21">
        <f t="shared" si="18"/>
        <v>100</v>
      </c>
      <c r="AH36" s="21">
        <f t="shared" si="18"/>
        <v>60</v>
      </c>
      <c r="AI36" s="20">
        <f t="shared" si="1"/>
        <v>30.587301587301585</v>
      </c>
    </row>
    <row r="37" spans="1:35" x14ac:dyDescent="0.3">
      <c r="A37" s="71"/>
      <c r="B37" s="76"/>
      <c r="C37" s="7" t="s">
        <v>23</v>
      </c>
      <c r="D37" s="21">
        <f t="shared" ref="D37:R37" si="19">IF(D33="","",((D33-D29)*100/D29))</f>
        <v>33.333333333333336</v>
      </c>
      <c r="E37" s="21">
        <f t="shared" si="19"/>
        <v>0</v>
      </c>
      <c r="F37" s="21">
        <f t="shared" si="19"/>
        <v>25</v>
      </c>
      <c r="G37" s="21">
        <f t="shared" si="19"/>
        <v>20</v>
      </c>
      <c r="H37" s="21">
        <f t="shared" si="19"/>
        <v>-50</v>
      </c>
      <c r="I37" s="21">
        <f t="shared" si="19"/>
        <v>25</v>
      </c>
      <c r="J37" s="21">
        <f t="shared" si="19"/>
        <v>16.666666666666668</v>
      </c>
      <c r="K37" s="21">
        <f t="shared" si="19"/>
        <v>100</v>
      </c>
      <c r="L37" s="21">
        <f t="shared" si="19"/>
        <v>0</v>
      </c>
      <c r="M37" s="21">
        <f t="shared" si="19"/>
        <v>-16.666666666666668</v>
      </c>
      <c r="N37" s="21">
        <f t="shared" si="19"/>
        <v>150</v>
      </c>
      <c r="O37" s="21">
        <f t="shared" si="19"/>
        <v>0</v>
      </c>
      <c r="P37" s="21">
        <f t="shared" si="19"/>
        <v>0</v>
      </c>
      <c r="Q37" s="21">
        <f t="shared" si="19"/>
        <v>25</v>
      </c>
      <c r="R37" s="21">
        <f t="shared" si="19"/>
        <v>25</v>
      </c>
      <c r="S37" s="20">
        <f t="shared" si="0"/>
        <v>23.555555555555557</v>
      </c>
      <c r="T37" s="21">
        <f t="shared" ref="T37:AH37" si="20">IF(T33="","",((T33-T29)*100/T29))</f>
        <v>66.666666666666671</v>
      </c>
      <c r="U37" s="21">
        <f t="shared" si="20"/>
        <v>600</v>
      </c>
      <c r="V37" s="21">
        <f t="shared" si="20"/>
        <v>0</v>
      </c>
      <c r="W37" s="21">
        <f t="shared" si="20"/>
        <v>0</v>
      </c>
      <c r="X37" s="21">
        <f t="shared" si="20"/>
        <v>100</v>
      </c>
      <c r="Y37" s="21">
        <f t="shared" si="20"/>
        <v>50</v>
      </c>
      <c r="Z37" s="21">
        <f t="shared" si="20"/>
        <v>0</v>
      </c>
      <c r="AA37" s="21">
        <f t="shared" si="20"/>
        <v>-42.857142857142854</v>
      </c>
      <c r="AB37" s="21">
        <f t="shared" si="20"/>
        <v>-20</v>
      </c>
      <c r="AC37" s="21">
        <f t="shared" si="20"/>
        <v>40</v>
      </c>
      <c r="AD37" s="21">
        <f t="shared" si="20"/>
        <v>20</v>
      </c>
      <c r="AE37" s="21">
        <f t="shared" si="20"/>
        <v>-28.571428571428573</v>
      </c>
      <c r="AF37" s="21">
        <f t="shared" si="20"/>
        <v>-37.5</v>
      </c>
      <c r="AG37" s="21">
        <f t="shared" si="20"/>
        <v>-20</v>
      </c>
      <c r="AH37" s="21">
        <f t="shared" si="20"/>
        <v>25</v>
      </c>
      <c r="AI37" s="20">
        <f t="shared" si="1"/>
        <v>50.182539682539677</v>
      </c>
    </row>
    <row r="38" spans="1:35" x14ac:dyDescent="0.3">
      <c r="A38" s="71"/>
      <c r="B38" s="76"/>
      <c r="C38" s="7" t="s">
        <v>24</v>
      </c>
      <c r="D38" s="21">
        <f t="shared" ref="D38:R38" si="21">IF(D34="","",((D34-D30)*100/D30))</f>
        <v>0</v>
      </c>
      <c r="E38" s="21">
        <f t="shared" si="21"/>
        <v>-16.666666666666668</v>
      </c>
      <c r="F38" s="21">
        <f t="shared" si="21"/>
        <v>50</v>
      </c>
      <c r="G38" s="21">
        <f t="shared" si="21"/>
        <v>25</v>
      </c>
      <c r="H38" s="21">
        <f t="shared" si="21"/>
        <v>-42.857142857142854</v>
      </c>
      <c r="I38" s="21">
        <f t="shared" si="21"/>
        <v>-33.333333333333336</v>
      </c>
      <c r="J38" s="21">
        <f t="shared" si="21"/>
        <v>33.333333333333336</v>
      </c>
      <c r="K38" s="21">
        <f t="shared" si="21"/>
        <v>-33.333333333333336</v>
      </c>
      <c r="L38" s="21">
        <f t="shared" si="21"/>
        <v>150</v>
      </c>
      <c r="M38" s="21">
        <f t="shared" si="21"/>
        <v>0</v>
      </c>
      <c r="N38" s="21">
        <f t="shared" si="21"/>
        <v>25</v>
      </c>
      <c r="O38" s="21">
        <f t="shared" si="21"/>
        <v>-20</v>
      </c>
      <c r="P38" s="21">
        <f t="shared" si="21"/>
        <v>66.666666666666671</v>
      </c>
      <c r="Q38" s="21">
        <f t="shared" si="21"/>
        <v>100</v>
      </c>
      <c r="R38" s="21">
        <f t="shared" si="21"/>
        <v>66.666666666666671</v>
      </c>
      <c r="S38" s="20">
        <f t="shared" si="0"/>
        <v>24.698412698412699</v>
      </c>
      <c r="T38" s="21">
        <f t="shared" ref="T38:AH38" si="22">IF(T34="","",((T34-T30)*100/T30))</f>
        <v>-16.666666666666668</v>
      </c>
      <c r="U38" s="21">
        <f t="shared" si="22"/>
        <v>-75</v>
      </c>
      <c r="V38" s="21">
        <f t="shared" si="22"/>
        <v>40</v>
      </c>
      <c r="W38" s="21">
        <f t="shared" si="22"/>
        <v>-28.571428571428573</v>
      </c>
      <c r="X38" s="21">
        <f t="shared" si="22"/>
        <v>200</v>
      </c>
      <c r="Y38" s="21">
        <f t="shared" si="22"/>
        <v>-33.333333333333336</v>
      </c>
      <c r="Z38" s="21">
        <f t="shared" si="22"/>
        <v>0</v>
      </c>
      <c r="AA38" s="21">
        <f t="shared" si="22"/>
        <v>33.333333333333336</v>
      </c>
      <c r="AB38" s="21">
        <f t="shared" si="22"/>
        <v>16.666666666666668</v>
      </c>
      <c r="AC38" s="21">
        <f t="shared" si="22"/>
        <v>0</v>
      </c>
      <c r="AD38" s="21">
        <f t="shared" si="22"/>
        <v>100</v>
      </c>
      <c r="AE38" s="21">
        <f t="shared" si="22"/>
        <v>-16.666666666666668</v>
      </c>
      <c r="AF38" s="21">
        <f t="shared" si="22"/>
        <v>0</v>
      </c>
      <c r="AG38" s="21">
        <f t="shared" si="22"/>
        <v>-40</v>
      </c>
      <c r="AH38" s="21">
        <f t="shared" si="22"/>
        <v>25</v>
      </c>
      <c r="AI38" s="20">
        <f t="shared" si="1"/>
        <v>13.65079365079365</v>
      </c>
    </row>
    <row r="39" spans="1:35" x14ac:dyDescent="0.3">
      <c r="A39" s="70">
        <v>4</v>
      </c>
      <c r="B39" s="59" t="s">
        <v>1</v>
      </c>
      <c r="C39" s="7" t="s">
        <v>21</v>
      </c>
      <c r="D39" s="7">
        <v>5</v>
      </c>
      <c r="E39" s="7">
        <v>6</v>
      </c>
      <c r="F39" s="7">
        <v>5</v>
      </c>
      <c r="G39" s="7">
        <v>5</v>
      </c>
      <c r="H39" s="7">
        <v>4</v>
      </c>
      <c r="I39" s="7">
        <v>6</v>
      </c>
      <c r="J39" s="7">
        <v>5</v>
      </c>
      <c r="K39" s="7">
        <v>6</v>
      </c>
      <c r="L39" s="7">
        <v>6</v>
      </c>
      <c r="M39" s="7">
        <v>3</v>
      </c>
      <c r="N39" s="7">
        <v>3</v>
      </c>
      <c r="O39" s="7">
        <v>2</v>
      </c>
      <c r="P39" s="7">
        <v>3</v>
      </c>
      <c r="Q39" s="7">
        <v>2</v>
      </c>
      <c r="R39" s="7">
        <v>3</v>
      </c>
      <c r="S39" s="20">
        <f t="shared" si="0"/>
        <v>4.2666666666666666</v>
      </c>
      <c r="T39" s="15">
        <v>3</v>
      </c>
      <c r="U39" s="15">
        <v>4</v>
      </c>
      <c r="V39" s="15">
        <v>6</v>
      </c>
      <c r="W39" s="15">
        <v>5</v>
      </c>
      <c r="X39" s="15">
        <v>5</v>
      </c>
      <c r="Y39" s="15">
        <v>4</v>
      </c>
      <c r="Z39" s="15">
        <v>4</v>
      </c>
      <c r="AA39" s="15">
        <v>2</v>
      </c>
      <c r="AB39" s="15">
        <v>6</v>
      </c>
      <c r="AC39" s="15">
        <v>4</v>
      </c>
      <c r="AD39" s="15">
        <v>3</v>
      </c>
      <c r="AE39" s="15">
        <v>8</v>
      </c>
      <c r="AF39" s="15">
        <v>5</v>
      </c>
      <c r="AG39" s="23">
        <v>5</v>
      </c>
      <c r="AH39" s="15">
        <v>5</v>
      </c>
      <c r="AI39" s="20">
        <f t="shared" si="1"/>
        <v>4.5999999999999996</v>
      </c>
    </row>
    <row r="40" spans="1:35" x14ac:dyDescent="0.3">
      <c r="A40" s="71"/>
      <c r="B40" s="59"/>
      <c r="C40" s="7" t="s">
        <v>22</v>
      </c>
      <c r="D40" s="7">
        <v>3</v>
      </c>
      <c r="E40" s="7">
        <v>4</v>
      </c>
      <c r="F40" s="7">
        <v>3</v>
      </c>
      <c r="G40" s="7">
        <v>4</v>
      </c>
      <c r="H40" s="7">
        <v>5</v>
      </c>
      <c r="I40" s="7">
        <v>4</v>
      </c>
      <c r="J40" s="7">
        <v>2</v>
      </c>
      <c r="K40" s="7">
        <v>2</v>
      </c>
      <c r="L40" s="7">
        <v>4</v>
      </c>
      <c r="M40" s="7">
        <v>5</v>
      </c>
      <c r="N40" s="7">
        <v>5</v>
      </c>
      <c r="O40" s="7">
        <v>4</v>
      </c>
      <c r="P40" s="7">
        <v>5</v>
      </c>
      <c r="Q40" s="7">
        <v>3</v>
      </c>
      <c r="R40" s="7">
        <v>4</v>
      </c>
      <c r="S40" s="20">
        <f t="shared" si="0"/>
        <v>3.8</v>
      </c>
      <c r="T40" s="7">
        <v>3</v>
      </c>
      <c r="U40" s="7">
        <v>4</v>
      </c>
      <c r="V40" s="7">
        <v>4</v>
      </c>
      <c r="W40" s="7">
        <v>5</v>
      </c>
      <c r="X40" s="7">
        <v>6</v>
      </c>
      <c r="Y40" s="7">
        <v>6</v>
      </c>
      <c r="Z40" s="7">
        <v>4</v>
      </c>
      <c r="AA40" s="7">
        <v>6</v>
      </c>
      <c r="AB40" s="7">
        <v>5</v>
      </c>
      <c r="AC40" s="7">
        <v>6</v>
      </c>
      <c r="AD40" s="7">
        <v>4</v>
      </c>
      <c r="AE40" s="7">
        <v>5</v>
      </c>
      <c r="AF40" s="7">
        <v>6</v>
      </c>
      <c r="AG40" s="24">
        <v>5</v>
      </c>
      <c r="AH40" s="7">
        <v>5</v>
      </c>
      <c r="AI40" s="20">
        <f t="shared" si="1"/>
        <v>4.9333333333333336</v>
      </c>
    </row>
    <row r="41" spans="1:35" x14ac:dyDescent="0.3">
      <c r="A41" s="71"/>
      <c r="B41" s="59"/>
      <c r="C41" s="7" t="s">
        <v>23</v>
      </c>
      <c r="D41" s="7">
        <v>5</v>
      </c>
      <c r="E41" s="7">
        <v>6</v>
      </c>
      <c r="F41" s="7">
        <v>5</v>
      </c>
      <c r="G41" s="7">
        <v>6</v>
      </c>
      <c r="H41" s="7">
        <v>7</v>
      </c>
      <c r="I41" s="7">
        <v>6</v>
      </c>
      <c r="J41" s="7">
        <v>7</v>
      </c>
      <c r="K41" s="7">
        <v>6</v>
      </c>
      <c r="L41" s="7">
        <v>7</v>
      </c>
      <c r="M41" s="7">
        <v>5</v>
      </c>
      <c r="N41" s="7">
        <v>6</v>
      </c>
      <c r="O41" s="7">
        <v>5</v>
      </c>
      <c r="P41" s="7">
        <v>7</v>
      </c>
      <c r="Q41" s="7">
        <v>6</v>
      </c>
      <c r="R41" s="7">
        <v>6</v>
      </c>
      <c r="S41" s="20">
        <f t="shared" si="0"/>
        <v>6</v>
      </c>
      <c r="T41" s="7">
        <v>6</v>
      </c>
      <c r="U41" s="7">
        <v>5</v>
      </c>
      <c r="V41" s="7">
        <v>4</v>
      </c>
      <c r="W41" s="7">
        <v>3</v>
      </c>
      <c r="X41" s="7">
        <v>2</v>
      </c>
      <c r="Y41" s="7">
        <v>1</v>
      </c>
      <c r="Z41" s="7">
        <v>4</v>
      </c>
      <c r="AA41" s="7">
        <v>6</v>
      </c>
      <c r="AB41" s="7">
        <v>5</v>
      </c>
      <c r="AC41" s="7">
        <v>3</v>
      </c>
      <c r="AD41" s="7">
        <v>5</v>
      </c>
      <c r="AE41" s="7">
        <v>4</v>
      </c>
      <c r="AF41" s="7">
        <v>6</v>
      </c>
      <c r="AG41" s="24">
        <v>6</v>
      </c>
      <c r="AH41" s="7">
        <v>6</v>
      </c>
      <c r="AI41" s="20">
        <f t="shared" si="1"/>
        <v>4.4000000000000004</v>
      </c>
    </row>
    <row r="42" spans="1:35" x14ac:dyDescent="0.3">
      <c r="A42" s="71"/>
      <c r="B42" s="59"/>
      <c r="C42" s="7" t="s">
        <v>24</v>
      </c>
      <c r="D42" s="7">
        <v>3</v>
      </c>
      <c r="E42" s="7">
        <v>4</v>
      </c>
      <c r="F42" s="7">
        <v>5</v>
      </c>
      <c r="G42" s="7">
        <v>4</v>
      </c>
      <c r="H42" s="7">
        <v>8</v>
      </c>
      <c r="I42" s="7">
        <v>8</v>
      </c>
      <c r="J42" s="7">
        <v>8</v>
      </c>
      <c r="K42" s="7">
        <v>6</v>
      </c>
      <c r="L42" s="7">
        <v>6</v>
      </c>
      <c r="M42" s="7">
        <v>6</v>
      </c>
      <c r="N42" s="7">
        <v>6</v>
      </c>
      <c r="O42" s="7">
        <v>6</v>
      </c>
      <c r="P42" s="7">
        <v>6</v>
      </c>
      <c r="Q42" s="7">
        <v>5</v>
      </c>
      <c r="R42" s="7">
        <v>6</v>
      </c>
      <c r="S42" s="20">
        <f t="shared" si="0"/>
        <v>5.8</v>
      </c>
      <c r="T42" s="7">
        <v>4</v>
      </c>
      <c r="U42" s="7">
        <v>3</v>
      </c>
      <c r="V42" s="7">
        <v>6</v>
      </c>
      <c r="W42" s="7">
        <v>3</v>
      </c>
      <c r="X42" s="7">
        <v>4</v>
      </c>
      <c r="Y42" s="7">
        <v>4</v>
      </c>
      <c r="Z42" s="7">
        <v>6</v>
      </c>
      <c r="AA42" s="7">
        <v>3</v>
      </c>
      <c r="AB42" s="7">
        <v>4</v>
      </c>
      <c r="AC42" s="7">
        <v>4</v>
      </c>
      <c r="AD42" s="7">
        <v>3</v>
      </c>
      <c r="AE42" s="7">
        <v>5</v>
      </c>
      <c r="AF42" s="7">
        <v>3</v>
      </c>
      <c r="AG42" s="24">
        <v>5</v>
      </c>
      <c r="AH42" s="7">
        <v>4</v>
      </c>
      <c r="AI42" s="20">
        <f t="shared" si="1"/>
        <v>4.0666666666666664</v>
      </c>
    </row>
    <row r="43" spans="1:35" x14ac:dyDescent="0.3">
      <c r="A43" s="71"/>
      <c r="B43" s="59" t="s">
        <v>2</v>
      </c>
      <c r="C43" s="7" t="s">
        <v>21</v>
      </c>
      <c r="D43" s="7">
        <v>8</v>
      </c>
      <c r="E43" s="7">
        <v>9</v>
      </c>
      <c r="F43" s="7">
        <v>8</v>
      </c>
      <c r="G43" s="7">
        <v>7</v>
      </c>
      <c r="H43" s="7">
        <v>7</v>
      </c>
      <c r="I43" s="7">
        <v>8</v>
      </c>
      <c r="J43" s="7">
        <v>9</v>
      </c>
      <c r="K43" s="7">
        <v>8</v>
      </c>
      <c r="L43" s="7">
        <v>8</v>
      </c>
      <c r="M43" s="7">
        <v>8</v>
      </c>
      <c r="N43" s="7">
        <v>8</v>
      </c>
      <c r="O43" s="7">
        <v>5</v>
      </c>
      <c r="P43" s="7">
        <v>8</v>
      </c>
      <c r="Q43" s="7">
        <v>7</v>
      </c>
      <c r="R43" s="7">
        <v>7</v>
      </c>
      <c r="S43" s="20">
        <f t="shared" si="0"/>
        <v>7.666666666666667</v>
      </c>
      <c r="T43" s="7">
        <v>8</v>
      </c>
      <c r="U43" s="7">
        <v>6</v>
      </c>
      <c r="V43" s="7">
        <v>5</v>
      </c>
      <c r="W43" s="7">
        <v>5</v>
      </c>
      <c r="X43" s="7">
        <v>7</v>
      </c>
      <c r="Y43" s="7">
        <v>8</v>
      </c>
      <c r="Z43" s="7">
        <v>7</v>
      </c>
      <c r="AA43" s="7">
        <v>8</v>
      </c>
      <c r="AB43" s="7">
        <v>6</v>
      </c>
      <c r="AC43" s="7">
        <v>8</v>
      </c>
      <c r="AD43" s="7">
        <v>8</v>
      </c>
      <c r="AE43" s="7">
        <v>7</v>
      </c>
      <c r="AF43" s="7">
        <v>7</v>
      </c>
      <c r="AG43" s="7">
        <v>6</v>
      </c>
      <c r="AH43" s="25">
        <v>8</v>
      </c>
      <c r="AI43" s="20">
        <f t="shared" si="1"/>
        <v>6.9333333333333336</v>
      </c>
    </row>
    <row r="44" spans="1:35" x14ac:dyDescent="0.3">
      <c r="A44" s="71"/>
      <c r="B44" s="59"/>
      <c r="C44" s="7" t="s">
        <v>22</v>
      </c>
      <c r="D44" s="7">
        <v>6</v>
      </c>
      <c r="E44" s="7">
        <v>4</v>
      </c>
      <c r="F44" s="7">
        <v>5</v>
      </c>
      <c r="G44" s="7">
        <v>5</v>
      </c>
      <c r="H44" s="7">
        <v>5</v>
      </c>
      <c r="I44" s="7">
        <v>5</v>
      </c>
      <c r="J44" s="7">
        <v>5</v>
      </c>
      <c r="K44" s="7">
        <v>6</v>
      </c>
      <c r="L44" s="7">
        <v>5</v>
      </c>
      <c r="M44" s="7">
        <v>5</v>
      </c>
      <c r="N44" s="7">
        <v>5</v>
      </c>
      <c r="O44" s="7">
        <v>5</v>
      </c>
      <c r="P44" s="7">
        <v>6</v>
      </c>
      <c r="Q44" s="7">
        <v>6</v>
      </c>
      <c r="R44" s="7">
        <v>6</v>
      </c>
      <c r="S44" s="20">
        <f t="shared" si="0"/>
        <v>5.2666666666666666</v>
      </c>
      <c r="T44" s="7">
        <v>6</v>
      </c>
      <c r="U44" s="7">
        <v>4</v>
      </c>
      <c r="V44" s="7">
        <v>5</v>
      </c>
      <c r="W44" s="7">
        <v>4</v>
      </c>
      <c r="X44" s="7">
        <v>5</v>
      </c>
      <c r="Y44" s="7">
        <v>5</v>
      </c>
      <c r="Z44" s="7">
        <v>3</v>
      </c>
      <c r="AA44" s="7">
        <v>5</v>
      </c>
      <c r="AB44" s="7">
        <v>4</v>
      </c>
      <c r="AC44" s="7">
        <v>7</v>
      </c>
      <c r="AD44" s="7">
        <v>6</v>
      </c>
      <c r="AE44" s="7">
        <v>9</v>
      </c>
      <c r="AF44" s="7">
        <v>7</v>
      </c>
      <c r="AG44" s="7">
        <v>8</v>
      </c>
      <c r="AH44" s="7">
        <v>5</v>
      </c>
      <c r="AI44" s="20">
        <f t="shared" si="1"/>
        <v>5.5333333333333332</v>
      </c>
    </row>
    <row r="45" spans="1:35" x14ac:dyDescent="0.3">
      <c r="A45" s="71"/>
      <c r="B45" s="59"/>
      <c r="C45" s="7" t="s">
        <v>23</v>
      </c>
      <c r="D45" s="7">
        <v>7</v>
      </c>
      <c r="E45" s="7">
        <v>9</v>
      </c>
      <c r="F45" s="7">
        <v>9</v>
      </c>
      <c r="G45" s="7">
        <v>8</v>
      </c>
      <c r="H45" s="7">
        <v>9</v>
      </c>
      <c r="I45" s="7">
        <v>10</v>
      </c>
      <c r="J45" s="7">
        <v>9</v>
      </c>
      <c r="K45" s="7">
        <v>8</v>
      </c>
      <c r="L45" s="7">
        <v>9</v>
      </c>
      <c r="M45" s="7">
        <v>8</v>
      </c>
      <c r="N45" s="7">
        <v>7</v>
      </c>
      <c r="O45" s="7">
        <v>8</v>
      </c>
      <c r="P45" s="7">
        <v>9</v>
      </c>
      <c r="Q45" s="7">
        <v>7</v>
      </c>
      <c r="R45" s="7">
        <v>9</v>
      </c>
      <c r="S45" s="20">
        <f t="shared" si="0"/>
        <v>8.4</v>
      </c>
      <c r="T45" s="7">
        <v>6</v>
      </c>
      <c r="U45" s="7">
        <v>6</v>
      </c>
      <c r="V45" s="7">
        <v>7</v>
      </c>
      <c r="W45" s="7">
        <v>5</v>
      </c>
      <c r="X45" s="7">
        <v>7</v>
      </c>
      <c r="Y45" s="7">
        <v>6</v>
      </c>
      <c r="Z45" s="7">
        <v>6</v>
      </c>
      <c r="AA45" s="7">
        <v>5</v>
      </c>
      <c r="AB45" s="7">
        <v>6</v>
      </c>
      <c r="AC45" s="7">
        <v>7</v>
      </c>
      <c r="AD45" s="7">
        <v>7</v>
      </c>
      <c r="AE45" s="7">
        <v>8</v>
      </c>
      <c r="AF45" s="7">
        <v>8</v>
      </c>
      <c r="AG45" s="7">
        <v>9</v>
      </c>
      <c r="AH45" s="7">
        <v>9</v>
      </c>
      <c r="AI45" s="20">
        <f t="shared" si="1"/>
        <v>6.8</v>
      </c>
    </row>
    <row r="46" spans="1:35" x14ac:dyDescent="0.3">
      <c r="A46" s="71"/>
      <c r="B46" s="59"/>
      <c r="C46" s="7" t="s">
        <v>24</v>
      </c>
      <c r="D46" s="7">
        <v>7</v>
      </c>
      <c r="E46" s="7">
        <v>6</v>
      </c>
      <c r="F46" s="7">
        <v>9</v>
      </c>
      <c r="G46" s="7">
        <v>9</v>
      </c>
      <c r="H46" s="7">
        <v>9</v>
      </c>
      <c r="I46" s="7">
        <v>6</v>
      </c>
      <c r="J46" s="7">
        <v>6</v>
      </c>
      <c r="K46" s="7">
        <v>4</v>
      </c>
      <c r="L46" s="7">
        <v>4</v>
      </c>
      <c r="M46" s="7">
        <v>5</v>
      </c>
      <c r="N46" s="7">
        <v>5</v>
      </c>
      <c r="O46" s="7">
        <v>5</v>
      </c>
      <c r="P46" s="7">
        <v>5</v>
      </c>
      <c r="Q46" s="7">
        <v>4</v>
      </c>
      <c r="R46" s="7">
        <v>4</v>
      </c>
      <c r="S46" s="20">
        <f t="shared" si="0"/>
        <v>5.8666666666666663</v>
      </c>
      <c r="T46" s="7">
        <v>6</v>
      </c>
      <c r="U46" s="7">
        <v>5</v>
      </c>
      <c r="V46" s="7">
        <v>6</v>
      </c>
      <c r="W46" s="7">
        <v>6</v>
      </c>
      <c r="X46" s="7">
        <v>5</v>
      </c>
      <c r="Y46" s="7">
        <v>5</v>
      </c>
      <c r="Z46" s="7">
        <v>5</v>
      </c>
      <c r="AA46" s="7">
        <v>7</v>
      </c>
      <c r="AB46" s="7">
        <v>5</v>
      </c>
      <c r="AC46" s="7">
        <v>6</v>
      </c>
      <c r="AD46" s="7">
        <v>4</v>
      </c>
      <c r="AE46" s="7">
        <v>5</v>
      </c>
      <c r="AF46" s="7">
        <v>6</v>
      </c>
      <c r="AG46" s="7">
        <v>5</v>
      </c>
      <c r="AH46" s="7">
        <v>7</v>
      </c>
      <c r="AI46" s="20">
        <f t="shared" si="1"/>
        <v>5.5333333333333332</v>
      </c>
    </row>
    <row r="47" spans="1:35" x14ac:dyDescent="0.3">
      <c r="A47" s="71"/>
      <c r="B47" s="76" t="s">
        <v>3</v>
      </c>
      <c r="C47" s="7" t="s">
        <v>21</v>
      </c>
      <c r="D47" s="21">
        <f>IF(D43="","",((D43-D39)*100/D39))</f>
        <v>60</v>
      </c>
      <c r="E47" s="21">
        <f t="shared" ref="E47:R47" si="23">IF(E43="","",((E43-E39)*100/E39))</f>
        <v>50</v>
      </c>
      <c r="F47" s="21">
        <f t="shared" si="23"/>
        <v>60</v>
      </c>
      <c r="G47" s="21">
        <f t="shared" si="23"/>
        <v>40</v>
      </c>
      <c r="H47" s="21">
        <f t="shared" si="23"/>
        <v>75</v>
      </c>
      <c r="I47" s="21">
        <f t="shared" si="23"/>
        <v>33.333333333333336</v>
      </c>
      <c r="J47" s="21">
        <f t="shared" si="23"/>
        <v>80</v>
      </c>
      <c r="K47" s="21">
        <f t="shared" si="23"/>
        <v>33.333333333333336</v>
      </c>
      <c r="L47" s="21">
        <f t="shared" si="23"/>
        <v>33.333333333333336</v>
      </c>
      <c r="M47" s="21">
        <f t="shared" si="23"/>
        <v>166.66666666666666</v>
      </c>
      <c r="N47" s="21">
        <f t="shared" si="23"/>
        <v>166.66666666666666</v>
      </c>
      <c r="O47" s="21">
        <f t="shared" si="23"/>
        <v>150</v>
      </c>
      <c r="P47" s="21">
        <f t="shared" si="23"/>
        <v>166.66666666666666</v>
      </c>
      <c r="Q47" s="21">
        <f t="shared" si="23"/>
        <v>250</v>
      </c>
      <c r="R47" s="21">
        <f t="shared" si="23"/>
        <v>133.33333333333334</v>
      </c>
      <c r="S47" s="20">
        <f t="shared" si="0"/>
        <v>99.888888888888886</v>
      </c>
      <c r="T47" s="21">
        <f>IF(T43="","",((T43-T39)*100/T39))</f>
        <v>166.66666666666666</v>
      </c>
      <c r="U47" s="21">
        <f t="shared" ref="U47:AH47" si="24">IF(U43="","",((U43-U39)*100/U39))</f>
        <v>50</v>
      </c>
      <c r="V47" s="21">
        <f t="shared" si="24"/>
        <v>-16.666666666666668</v>
      </c>
      <c r="W47" s="21">
        <f t="shared" si="24"/>
        <v>0</v>
      </c>
      <c r="X47" s="21">
        <f t="shared" si="24"/>
        <v>40</v>
      </c>
      <c r="Y47" s="21">
        <f t="shared" si="24"/>
        <v>100</v>
      </c>
      <c r="Z47" s="21">
        <f t="shared" si="24"/>
        <v>75</v>
      </c>
      <c r="AA47" s="21">
        <f t="shared" si="24"/>
        <v>300</v>
      </c>
      <c r="AB47" s="21">
        <f t="shared" si="24"/>
        <v>0</v>
      </c>
      <c r="AC47" s="21">
        <f t="shared" si="24"/>
        <v>100</v>
      </c>
      <c r="AD47" s="21">
        <f t="shared" si="24"/>
        <v>166.66666666666666</v>
      </c>
      <c r="AE47" s="21">
        <f t="shared" si="24"/>
        <v>-12.5</v>
      </c>
      <c r="AF47" s="21">
        <f t="shared" si="24"/>
        <v>40</v>
      </c>
      <c r="AG47" s="21">
        <f t="shared" si="24"/>
        <v>20</v>
      </c>
      <c r="AH47" s="21">
        <f t="shared" si="24"/>
        <v>60</v>
      </c>
      <c r="AI47" s="20">
        <f t="shared" si="1"/>
        <v>72.6111111111111</v>
      </c>
    </row>
    <row r="48" spans="1:35" x14ac:dyDescent="0.3">
      <c r="A48" s="71"/>
      <c r="B48" s="76"/>
      <c r="C48" s="7" t="s">
        <v>22</v>
      </c>
      <c r="D48" s="21">
        <f t="shared" ref="D48:R48" si="25">IF(D44="","",((D44-D40)*100/D40))</f>
        <v>100</v>
      </c>
      <c r="E48" s="21">
        <f t="shared" si="25"/>
        <v>0</v>
      </c>
      <c r="F48" s="21">
        <f t="shared" si="25"/>
        <v>66.666666666666671</v>
      </c>
      <c r="G48" s="21">
        <f t="shared" si="25"/>
        <v>25</v>
      </c>
      <c r="H48" s="21">
        <f t="shared" si="25"/>
        <v>0</v>
      </c>
      <c r="I48" s="21">
        <f t="shared" si="25"/>
        <v>25</v>
      </c>
      <c r="J48" s="21">
        <f t="shared" si="25"/>
        <v>150</v>
      </c>
      <c r="K48" s="21">
        <f t="shared" si="25"/>
        <v>200</v>
      </c>
      <c r="L48" s="21">
        <f t="shared" si="25"/>
        <v>25</v>
      </c>
      <c r="M48" s="21">
        <f t="shared" si="25"/>
        <v>0</v>
      </c>
      <c r="N48" s="21">
        <f t="shared" si="25"/>
        <v>0</v>
      </c>
      <c r="O48" s="21">
        <f t="shared" si="25"/>
        <v>25</v>
      </c>
      <c r="P48" s="21">
        <f t="shared" si="25"/>
        <v>20</v>
      </c>
      <c r="Q48" s="21">
        <f t="shared" si="25"/>
        <v>100</v>
      </c>
      <c r="R48" s="21">
        <f t="shared" si="25"/>
        <v>50</v>
      </c>
      <c r="S48" s="20">
        <f t="shared" si="0"/>
        <v>52.44444444444445</v>
      </c>
      <c r="T48" s="21">
        <f t="shared" ref="T48:AH48" si="26">IF(T44="","",((T44-T40)*100/T40))</f>
        <v>100</v>
      </c>
      <c r="U48" s="21">
        <f t="shared" si="26"/>
        <v>0</v>
      </c>
      <c r="V48" s="21">
        <f t="shared" si="26"/>
        <v>25</v>
      </c>
      <c r="W48" s="21">
        <f t="shared" si="26"/>
        <v>-20</v>
      </c>
      <c r="X48" s="21">
        <f t="shared" si="26"/>
        <v>-16.666666666666668</v>
      </c>
      <c r="Y48" s="21">
        <f t="shared" si="26"/>
        <v>-16.666666666666668</v>
      </c>
      <c r="Z48" s="21">
        <f t="shared" si="26"/>
        <v>-25</v>
      </c>
      <c r="AA48" s="21">
        <f t="shared" si="26"/>
        <v>-16.666666666666668</v>
      </c>
      <c r="AB48" s="21">
        <f t="shared" si="26"/>
        <v>-20</v>
      </c>
      <c r="AC48" s="21">
        <f t="shared" si="26"/>
        <v>16.666666666666668</v>
      </c>
      <c r="AD48" s="21">
        <f t="shared" si="26"/>
        <v>50</v>
      </c>
      <c r="AE48" s="21">
        <f t="shared" si="26"/>
        <v>80</v>
      </c>
      <c r="AF48" s="21">
        <f t="shared" si="26"/>
        <v>16.666666666666668</v>
      </c>
      <c r="AG48" s="21">
        <f t="shared" si="26"/>
        <v>60</v>
      </c>
      <c r="AH48" s="21">
        <f t="shared" si="26"/>
        <v>0</v>
      </c>
      <c r="AI48" s="20">
        <f t="shared" si="1"/>
        <v>15.555555555555554</v>
      </c>
    </row>
    <row r="49" spans="1:35" x14ac:dyDescent="0.3">
      <c r="A49" s="71"/>
      <c r="B49" s="76"/>
      <c r="C49" s="7" t="s">
        <v>23</v>
      </c>
      <c r="D49" s="21">
        <f t="shared" ref="D49:R49" si="27">IF(D45="","",((D45-D41)*100/D41))</f>
        <v>40</v>
      </c>
      <c r="E49" s="21">
        <f t="shared" si="27"/>
        <v>50</v>
      </c>
      <c r="F49" s="21">
        <f t="shared" si="27"/>
        <v>80</v>
      </c>
      <c r="G49" s="21">
        <f t="shared" si="27"/>
        <v>33.333333333333336</v>
      </c>
      <c r="H49" s="21">
        <f t="shared" si="27"/>
        <v>28.571428571428573</v>
      </c>
      <c r="I49" s="21">
        <f t="shared" si="27"/>
        <v>66.666666666666671</v>
      </c>
      <c r="J49" s="21">
        <f t="shared" si="27"/>
        <v>28.571428571428573</v>
      </c>
      <c r="K49" s="21">
        <f t="shared" si="27"/>
        <v>33.333333333333336</v>
      </c>
      <c r="L49" s="21">
        <f t="shared" si="27"/>
        <v>28.571428571428573</v>
      </c>
      <c r="M49" s="21">
        <f t="shared" si="27"/>
        <v>60</v>
      </c>
      <c r="N49" s="21">
        <f t="shared" si="27"/>
        <v>16.666666666666668</v>
      </c>
      <c r="O49" s="21">
        <f t="shared" si="27"/>
        <v>60</v>
      </c>
      <c r="P49" s="21">
        <f t="shared" si="27"/>
        <v>28.571428571428573</v>
      </c>
      <c r="Q49" s="21">
        <f t="shared" si="27"/>
        <v>16.666666666666668</v>
      </c>
      <c r="R49" s="21">
        <f t="shared" si="27"/>
        <v>50</v>
      </c>
      <c r="S49" s="20">
        <f t="shared" si="0"/>
        <v>41.396825396825399</v>
      </c>
      <c r="T49" s="21">
        <f t="shared" ref="T49:AH49" si="28">IF(T45="","",((T45-T41)*100/T41))</f>
        <v>0</v>
      </c>
      <c r="U49" s="21">
        <f t="shared" si="28"/>
        <v>20</v>
      </c>
      <c r="V49" s="21">
        <f t="shared" si="28"/>
        <v>75</v>
      </c>
      <c r="W49" s="21">
        <f t="shared" si="28"/>
        <v>66.666666666666671</v>
      </c>
      <c r="X49" s="21">
        <f t="shared" si="28"/>
        <v>250</v>
      </c>
      <c r="Y49" s="21">
        <f t="shared" si="28"/>
        <v>500</v>
      </c>
      <c r="Z49" s="21">
        <f t="shared" si="28"/>
        <v>50</v>
      </c>
      <c r="AA49" s="21">
        <f t="shared" si="28"/>
        <v>-16.666666666666668</v>
      </c>
      <c r="AB49" s="21">
        <f t="shared" si="28"/>
        <v>20</v>
      </c>
      <c r="AC49" s="21">
        <f t="shared" si="28"/>
        <v>133.33333333333334</v>
      </c>
      <c r="AD49" s="21">
        <f t="shared" si="28"/>
        <v>40</v>
      </c>
      <c r="AE49" s="21">
        <f t="shared" si="28"/>
        <v>100</v>
      </c>
      <c r="AF49" s="21">
        <f t="shared" si="28"/>
        <v>33.333333333333336</v>
      </c>
      <c r="AG49" s="21">
        <f t="shared" si="28"/>
        <v>50</v>
      </c>
      <c r="AH49" s="21">
        <f t="shared" si="28"/>
        <v>50</v>
      </c>
      <c r="AI49" s="20">
        <f t="shared" si="1"/>
        <v>91.444444444444443</v>
      </c>
    </row>
    <row r="50" spans="1:35" x14ac:dyDescent="0.3">
      <c r="A50" s="71"/>
      <c r="B50" s="76"/>
      <c r="C50" s="7" t="s">
        <v>24</v>
      </c>
      <c r="D50" s="21">
        <f t="shared" ref="D50:R50" si="29">IF(D46="","",((D46-D42)*100/D42))</f>
        <v>133.33333333333334</v>
      </c>
      <c r="E50" s="21">
        <f t="shared" si="29"/>
        <v>50</v>
      </c>
      <c r="F50" s="21">
        <f t="shared" si="29"/>
        <v>80</v>
      </c>
      <c r="G50" s="21">
        <f t="shared" si="29"/>
        <v>125</v>
      </c>
      <c r="H50" s="21">
        <f t="shared" si="29"/>
        <v>12.5</v>
      </c>
      <c r="I50" s="21">
        <f t="shared" si="29"/>
        <v>-25</v>
      </c>
      <c r="J50" s="21">
        <f t="shared" si="29"/>
        <v>-25</v>
      </c>
      <c r="K50" s="21">
        <f t="shared" si="29"/>
        <v>-33.333333333333336</v>
      </c>
      <c r="L50" s="21">
        <f t="shared" si="29"/>
        <v>-33.333333333333336</v>
      </c>
      <c r="M50" s="21">
        <f t="shared" si="29"/>
        <v>-16.666666666666668</v>
      </c>
      <c r="N50" s="21">
        <f t="shared" si="29"/>
        <v>-16.666666666666668</v>
      </c>
      <c r="O50" s="21">
        <f t="shared" si="29"/>
        <v>-16.666666666666668</v>
      </c>
      <c r="P50" s="21">
        <f t="shared" si="29"/>
        <v>-16.666666666666668</v>
      </c>
      <c r="Q50" s="21">
        <f t="shared" si="29"/>
        <v>-20</v>
      </c>
      <c r="R50" s="21">
        <f t="shared" si="29"/>
        <v>-33.333333333333336</v>
      </c>
      <c r="S50" s="20">
        <f t="shared" si="0"/>
        <v>10.94444444444445</v>
      </c>
      <c r="T50" s="21">
        <f t="shared" ref="T50:AH50" si="30">IF(T46="","",((T46-T42)*100/T42))</f>
        <v>50</v>
      </c>
      <c r="U50" s="21">
        <f t="shared" si="30"/>
        <v>66.666666666666671</v>
      </c>
      <c r="V50" s="21">
        <f t="shared" si="30"/>
        <v>0</v>
      </c>
      <c r="W50" s="21">
        <f t="shared" si="30"/>
        <v>100</v>
      </c>
      <c r="X50" s="21">
        <f t="shared" si="30"/>
        <v>25</v>
      </c>
      <c r="Y50" s="21">
        <f t="shared" si="30"/>
        <v>25</v>
      </c>
      <c r="Z50" s="21">
        <f t="shared" si="30"/>
        <v>-16.666666666666668</v>
      </c>
      <c r="AA50" s="21">
        <f t="shared" si="30"/>
        <v>133.33333333333334</v>
      </c>
      <c r="AB50" s="21">
        <f t="shared" si="30"/>
        <v>25</v>
      </c>
      <c r="AC50" s="21">
        <f t="shared" si="30"/>
        <v>50</v>
      </c>
      <c r="AD50" s="21">
        <f t="shared" si="30"/>
        <v>33.333333333333336</v>
      </c>
      <c r="AE50" s="21">
        <f t="shared" si="30"/>
        <v>0</v>
      </c>
      <c r="AF50" s="21">
        <f t="shared" si="30"/>
        <v>100</v>
      </c>
      <c r="AG50" s="21">
        <f t="shared" si="30"/>
        <v>0</v>
      </c>
      <c r="AH50" s="21">
        <f t="shared" si="30"/>
        <v>75</v>
      </c>
      <c r="AI50" s="20">
        <f t="shared" si="1"/>
        <v>44.44444444444445</v>
      </c>
    </row>
    <row r="51" spans="1:35" x14ac:dyDescent="0.3">
      <c r="A51" s="70">
        <v>5</v>
      </c>
      <c r="B51" s="59" t="s">
        <v>1</v>
      </c>
      <c r="C51" s="7" t="s">
        <v>21</v>
      </c>
      <c r="D51" s="7">
        <v>6</v>
      </c>
      <c r="E51" s="7">
        <v>4</v>
      </c>
      <c r="F51" s="7">
        <v>4</v>
      </c>
      <c r="G51" s="7">
        <v>7</v>
      </c>
      <c r="H51" s="7">
        <v>6</v>
      </c>
      <c r="I51" s="7">
        <v>6</v>
      </c>
      <c r="J51" s="7">
        <v>3</v>
      </c>
      <c r="K51" s="7">
        <v>4</v>
      </c>
      <c r="L51" s="7">
        <v>4</v>
      </c>
      <c r="M51" s="7">
        <v>6</v>
      </c>
      <c r="N51" s="7">
        <v>3</v>
      </c>
      <c r="O51" s="7">
        <v>5</v>
      </c>
      <c r="P51" s="7">
        <v>4</v>
      </c>
      <c r="Q51" s="7">
        <v>3</v>
      </c>
      <c r="R51" s="7">
        <v>5</v>
      </c>
      <c r="S51" s="20">
        <f t="shared" si="0"/>
        <v>4.666666666666667</v>
      </c>
      <c r="T51" s="7">
        <v>4</v>
      </c>
      <c r="U51" s="7">
        <v>4</v>
      </c>
      <c r="V51" s="7">
        <v>6</v>
      </c>
      <c r="W51" s="7">
        <v>5</v>
      </c>
      <c r="X51" s="7">
        <v>7</v>
      </c>
      <c r="Y51" s="7">
        <v>4</v>
      </c>
      <c r="Z51" s="7">
        <v>3</v>
      </c>
      <c r="AA51" s="7">
        <v>6</v>
      </c>
      <c r="AB51" s="7">
        <v>6</v>
      </c>
      <c r="AC51" s="7">
        <v>6</v>
      </c>
      <c r="AD51" s="7">
        <v>8</v>
      </c>
      <c r="AE51" s="7">
        <v>8</v>
      </c>
      <c r="AF51" s="7">
        <v>3</v>
      </c>
      <c r="AG51" s="7">
        <v>8</v>
      </c>
      <c r="AH51" s="7">
        <v>7</v>
      </c>
      <c r="AI51" s="20">
        <f t="shared" si="1"/>
        <v>5.666666666666667</v>
      </c>
    </row>
    <row r="52" spans="1:35" x14ac:dyDescent="0.3">
      <c r="A52" s="71"/>
      <c r="B52" s="59"/>
      <c r="C52" s="7" t="s">
        <v>22</v>
      </c>
      <c r="D52" s="7">
        <v>9</v>
      </c>
      <c r="E52" s="7">
        <v>4</v>
      </c>
      <c r="F52" s="7">
        <v>4</v>
      </c>
      <c r="G52" s="7">
        <v>5</v>
      </c>
      <c r="H52" s="7">
        <v>4</v>
      </c>
      <c r="I52" s="7">
        <v>4</v>
      </c>
      <c r="J52" s="7">
        <v>4</v>
      </c>
      <c r="K52" s="7">
        <v>5</v>
      </c>
      <c r="L52" s="7">
        <v>4</v>
      </c>
      <c r="M52" s="7">
        <v>4</v>
      </c>
      <c r="N52" s="7">
        <v>4</v>
      </c>
      <c r="O52" s="7">
        <v>3</v>
      </c>
      <c r="P52" s="7">
        <v>1</v>
      </c>
      <c r="Q52" s="7">
        <v>3</v>
      </c>
      <c r="R52" s="7">
        <v>3</v>
      </c>
      <c r="S52" s="20">
        <f t="shared" si="0"/>
        <v>4.0666666666666664</v>
      </c>
      <c r="T52" s="7">
        <v>2</v>
      </c>
      <c r="U52" s="7">
        <v>4</v>
      </c>
      <c r="V52" s="7">
        <v>5</v>
      </c>
      <c r="W52" s="7">
        <v>7</v>
      </c>
      <c r="X52" s="7">
        <v>6</v>
      </c>
      <c r="Y52" s="7">
        <v>3</v>
      </c>
      <c r="Z52" s="7">
        <v>5</v>
      </c>
      <c r="AA52" s="7">
        <v>5</v>
      </c>
      <c r="AB52" s="7">
        <v>5</v>
      </c>
      <c r="AC52" s="7">
        <v>6</v>
      </c>
      <c r="AD52" s="7">
        <v>4</v>
      </c>
      <c r="AE52" s="7">
        <v>4</v>
      </c>
      <c r="AF52" s="7">
        <v>4</v>
      </c>
      <c r="AG52" s="7">
        <v>6</v>
      </c>
      <c r="AH52" s="7">
        <v>4</v>
      </c>
      <c r="AI52" s="20">
        <f t="shared" si="1"/>
        <v>4.666666666666667</v>
      </c>
    </row>
    <row r="53" spans="1:35" x14ac:dyDescent="0.3">
      <c r="A53" s="71"/>
      <c r="B53" s="59"/>
      <c r="C53" s="7" t="s">
        <v>23</v>
      </c>
      <c r="D53" s="7">
        <v>4</v>
      </c>
      <c r="E53" s="7">
        <v>3</v>
      </c>
      <c r="F53" s="7">
        <v>4</v>
      </c>
      <c r="G53" s="7">
        <v>3</v>
      </c>
      <c r="H53" s="7">
        <v>5</v>
      </c>
      <c r="I53" s="7">
        <v>5</v>
      </c>
      <c r="J53" s="7">
        <v>3</v>
      </c>
      <c r="K53" s="7">
        <v>4</v>
      </c>
      <c r="L53" s="7">
        <v>5</v>
      </c>
      <c r="M53" s="7">
        <v>5</v>
      </c>
      <c r="N53" s="7">
        <v>4</v>
      </c>
      <c r="O53" s="7">
        <v>4</v>
      </c>
      <c r="P53" s="7">
        <v>8</v>
      </c>
      <c r="Q53" s="7">
        <v>5</v>
      </c>
      <c r="R53" s="7">
        <v>3</v>
      </c>
      <c r="S53" s="20">
        <f t="shared" si="0"/>
        <v>4.333333333333333</v>
      </c>
      <c r="T53" s="7">
        <v>5</v>
      </c>
      <c r="U53" s="7">
        <v>4</v>
      </c>
      <c r="V53" s="7">
        <v>4</v>
      </c>
      <c r="W53" s="7">
        <v>4</v>
      </c>
      <c r="X53" s="7">
        <v>4</v>
      </c>
      <c r="Y53" s="7">
        <v>4</v>
      </c>
      <c r="Z53" s="7">
        <v>5</v>
      </c>
      <c r="AA53" s="7">
        <v>2</v>
      </c>
      <c r="AB53" s="7">
        <v>4</v>
      </c>
      <c r="AC53" s="7">
        <v>5</v>
      </c>
      <c r="AD53" s="7">
        <v>4</v>
      </c>
      <c r="AE53" s="7">
        <v>5</v>
      </c>
      <c r="AF53" s="7">
        <v>5</v>
      </c>
      <c r="AG53" s="7">
        <v>4</v>
      </c>
      <c r="AH53" s="7">
        <v>6</v>
      </c>
      <c r="AI53" s="20">
        <f t="shared" si="1"/>
        <v>4.333333333333333</v>
      </c>
    </row>
    <row r="54" spans="1:35" x14ac:dyDescent="0.3">
      <c r="A54" s="71"/>
      <c r="B54" s="59"/>
      <c r="C54" s="7" t="s">
        <v>24</v>
      </c>
      <c r="D54" s="7">
        <v>7</v>
      </c>
      <c r="E54" s="7">
        <v>5</v>
      </c>
      <c r="F54" s="7">
        <v>6</v>
      </c>
      <c r="G54" s="7">
        <v>1</v>
      </c>
      <c r="H54" s="7">
        <v>5</v>
      </c>
      <c r="I54" s="7">
        <v>8</v>
      </c>
      <c r="J54" s="7">
        <v>4</v>
      </c>
      <c r="K54" s="7">
        <v>6</v>
      </c>
      <c r="L54" s="7">
        <v>6</v>
      </c>
      <c r="M54" s="7">
        <v>4</v>
      </c>
      <c r="N54" s="7">
        <v>3</v>
      </c>
      <c r="O54" s="7">
        <v>3</v>
      </c>
      <c r="P54" s="7">
        <v>4</v>
      </c>
      <c r="Q54" s="7">
        <v>5</v>
      </c>
      <c r="R54" s="7">
        <v>5</v>
      </c>
      <c r="S54" s="20">
        <f t="shared" si="0"/>
        <v>4.8</v>
      </c>
      <c r="T54" s="7">
        <v>6</v>
      </c>
      <c r="U54" s="7">
        <v>6</v>
      </c>
      <c r="V54" s="7">
        <v>6</v>
      </c>
      <c r="W54" s="7">
        <v>3</v>
      </c>
      <c r="X54" s="7">
        <v>4</v>
      </c>
      <c r="Y54" s="7">
        <v>4</v>
      </c>
      <c r="Z54" s="7">
        <v>7</v>
      </c>
      <c r="AA54" s="7">
        <v>4</v>
      </c>
      <c r="AB54" s="7">
        <v>4</v>
      </c>
      <c r="AC54" s="7">
        <v>3</v>
      </c>
      <c r="AD54" s="7">
        <v>7</v>
      </c>
      <c r="AE54" s="7">
        <v>2</v>
      </c>
      <c r="AF54" s="7">
        <v>4</v>
      </c>
      <c r="AG54" s="7">
        <v>4</v>
      </c>
      <c r="AH54" s="7">
        <v>4</v>
      </c>
      <c r="AI54" s="20">
        <f t="shared" si="1"/>
        <v>4.5333333333333332</v>
      </c>
    </row>
    <row r="55" spans="1:35" x14ac:dyDescent="0.3">
      <c r="A55" s="71"/>
      <c r="B55" s="59" t="s">
        <v>2</v>
      </c>
      <c r="C55" s="7" t="s">
        <v>21</v>
      </c>
      <c r="D55" s="7">
        <v>7</v>
      </c>
      <c r="E55" s="7">
        <v>7</v>
      </c>
      <c r="F55" s="7">
        <v>7</v>
      </c>
      <c r="G55" s="7">
        <v>5</v>
      </c>
      <c r="H55" s="7">
        <v>7</v>
      </c>
      <c r="I55" s="7">
        <v>9</v>
      </c>
      <c r="J55" s="7">
        <v>6</v>
      </c>
      <c r="K55" s="7">
        <v>6</v>
      </c>
      <c r="L55" s="7">
        <v>10</v>
      </c>
      <c r="M55" s="7">
        <v>6</v>
      </c>
      <c r="N55" s="7">
        <v>6</v>
      </c>
      <c r="O55" s="7">
        <v>6</v>
      </c>
      <c r="P55" s="7">
        <v>3</v>
      </c>
      <c r="Q55" s="7">
        <v>5</v>
      </c>
      <c r="R55" s="7">
        <v>2</v>
      </c>
      <c r="S55" s="20">
        <f t="shared" si="0"/>
        <v>6.1333333333333337</v>
      </c>
      <c r="T55" s="7">
        <v>5</v>
      </c>
      <c r="U55" s="7">
        <v>2</v>
      </c>
      <c r="V55" s="7">
        <v>7</v>
      </c>
      <c r="W55" s="7">
        <v>4</v>
      </c>
      <c r="X55" s="7">
        <v>5</v>
      </c>
      <c r="Y55" s="7">
        <v>6</v>
      </c>
      <c r="Z55" s="7">
        <v>4</v>
      </c>
      <c r="AA55" s="7">
        <v>7</v>
      </c>
      <c r="AB55" s="7">
        <v>5</v>
      </c>
      <c r="AC55" s="7">
        <v>5</v>
      </c>
      <c r="AD55" s="7">
        <v>5</v>
      </c>
      <c r="AE55" s="7">
        <v>3</v>
      </c>
      <c r="AF55" s="7">
        <v>5</v>
      </c>
      <c r="AG55" s="7">
        <v>5</v>
      </c>
      <c r="AH55" s="7">
        <v>7</v>
      </c>
      <c r="AI55" s="20">
        <f t="shared" si="1"/>
        <v>5</v>
      </c>
    </row>
    <row r="56" spans="1:35" x14ac:dyDescent="0.3">
      <c r="A56" s="71"/>
      <c r="B56" s="59"/>
      <c r="C56" s="7" t="s">
        <v>22</v>
      </c>
      <c r="D56" s="7">
        <v>5</v>
      </c>
      <c r="E56" s="7">
        <v>6</v>
      </c>
      <c r="F56" s="7">
        <v>6</v>
      </c>
      <c r="G56" s="7">
        <v>7</v>
      </c>
      <c r="H56" s="7">
        <v>3</v>
      </c>
      <c r="I56" s="7">
        <v>3</v>
      </c>
      <c r="J56" s="7">
        <v>6</v>
      </c>
      <c r="K56" s="7">
        <v>7</v>
      </c>
      <c r="L56" s="7">
        <v>6</v>
      </c>
      <c r="M56" s="7">
        <v>7</v>
      </c>
      <c r="N56" s="7">
        <v>5</v>
      </c>
      <c r="O56" s="7">
        <v>4</v>
      </c>
      <c r="P56" s="7">
        <v>4</v>
      </c>
      <c r="Q56" s="7">
        <v>4</v>
      </c>
      <c r="R56" s="7">
        <v>4</v>
      </c>
      <c r="S56" s="20">
        <f t="shared" si="0"/>
        <v>5.1333333333333337</v>
      </c>
      <c r="T56" s="7">
        <v>4</v>
      </c>
      <c r="U56" s="7">
        <v>5</v>
      </c>
      <c r="V56" s="7">
        <v>6</v>
      </c>
      <c r="W56" s="7">
        <v>5</v>
      </c>
      <c r="X56" s="7">
        <v>6</v>
      </c>
      <c r="Y56" s="7">
        <v>5</v>
      </c>
      <c r="Z56" s="7">
        <v>5</v>
      </c>
      <c r="AA56" s="7">
        <v>5</v>
      </c>
      <c r="AB56" s="7">
        <v>3</v>
      </c>
      <c r="AC56" s="7">
        <v>6</v>
      </c>
      <c r="AD56" s="7">
        <v>6</v>
      </c>
      <c r="AE56" s="7">
        <v>4</v>
      </c>
      <c r="AF56" s="7">
        <v>4</v>
      </c>
      <c r="AG56" s="7">
        <v>5</v>
      </c>
      <c r="AH56" s="7">
        <v>6</v>
      </c>
      <c r="AI56" s="20">
        <f t="shared" si="1"/>
        <v>5</v>
      </c>
    </row>
    <row r="57" spans="1:35" x14ac:dyDescent="0.3">
      <c r="A57" s="71"/>
      <c r="B57" s="59"/>
      <c r="C57" s="7" t="s">
        <v>23</v>
      </c>
      <c r="D57" s="7">
        <v>4</v>
      </c>
      <c r="E57" s="7">
        <v>6</v>
      </c>
      <c r="F57" s="7">
        <v>7</v>
      </c>
      <c r="G57" s="7">
        <v>3</v>
      </c>
      <c r="H57" s="7">
        <v>5</v>
      </c>
      <c r="I57" s="7">
        <v>6</v>
      </c>
      <c r="J57" s="7">
        <v>5</v>
      </c>
      <c r="K57" s="7">
        <v>6</v>
      </c>
      <c r="L57" s="7">
        <v>8</v>
      </c>
      <c r="M57" s="7">
        <v>5</v>
      </c>
      <c r="N57" s="7">
        <v>5</v>
      </c>
      <c r="O57" s="7">
        <v>5</v>
      </c>
      <c r="P57" s="7">
        <v>2</v>
      </c>
      <c r="Q57" s="7">
        <v>6</v>
      </c>
      <c r="R57" s="7">
        <v>4</v>
      </c>
      <c r="S57" s="20">
        <f t="shared" si="0"/>
        <v>5.1333333333333337</v>
      </c>
      <c r="T57" s="7">
        <v>5</v>
      </c>
      <c r="U57" s="7">
        <v>5</v>
      </c>
      <c r="V57" s="7">
        <v>5</v>
      </c>
      <c r="W57" s="7">
        <v>8</v>
      </c>
      <c r="X57" s="7">
        <v>7</v>
      </c>
      <c r="Y57" s="7">
        <v>5</v>
      </c>
      <c r="Z57" s="7">
        <v>3</v>
      </c>
      <c r="AA57" s="7">
        <v>3</v>
      </c>
      <c r="AB57" s="7">
        <v>5</v>
      </c>
      <c r="AC57" s="7">
        <v>6</v>
      </c>
      <c r="AD57" s="7">
        <v>2</v>
      </c>
      <c r="AE57" s="7">
        <v>4</v>
      </c>
      <c r="AF57" s="7">
        <v>7</v>
      </c>
      <c r="AG57" s="7">
        <v>2</v>
      </c>
      <c r="AH57" s="7">
        <v>6</v>
      </c>
      <c r="AI57" s="20">
        <f t="shared" si="1"/>
        <v>4.8666666666666663</v>
      </c>
    </row>
    <row r="58" spans="1:35" x14ac:dyDescent="0.3">
      <c r="A58" s="71"/>
      <c r="B58" s="59"/>
      <c r="C58" s="7" t="s">
        <v>24</v>
      </c>
      <c r="D58" s="7">
        <v>5</v>
      </c>
      <c r="E58" s="7">
        <v>4</v>
      </c>
      <c r="F58" s="7">
        <v>4</v>
      </c>
      <c r="G58" s="7">
        <v>2</v>
      </c>
      <c r="H58" s="7">
        <v>1</v>
      </c>
      <c r="I58" s="7">
        <v>3</v>
      </c>
      <c r="J58" s="7">
        <v>4</v>
      </c>
      <c r="K58" s="7">
        <v>5</v>
      </c>
      <c r="L58" s="7">
        <v>4</v>
      </c>
      <c r="M58" s="7">
        <v>4</v>
      </c>
      <c r="N58" s="7">
        <v>5</v>
      </c>
      <c r="O58" s="7">
        <v>4</v>
      </c>
      <c r="P58" s="7">
        <v>6</v>
      </c>
      <c r="Q58" s="7">
        <v>6</v>
      </c>
      <c r="R58" s="7">
        <v>4</v>
      </c>
      <c r="S58" s="20">
        <f t="shared" si="0"/>
        <v>4.0666666666666664</v>
      </c>
      <c r="T58" s="7">
        <v>4</v>
      </c>
      <c r="U58" s="7">
        <v>5</v>
      </c>
      <c r="V58" s="7">
        <v>6</v>
      </c>
      <c r="W58" s="7">
        <v>3</v>
      </c>
      <c r="X58" s="7">
        <v>5</v>
      </c>
      <c r="Y58" s="7">
        <v>4</v>
      </c>
      <c r="Z58" s="7">
        <v>4</v>
      </c>
      <c r="AA58" s="7">
        <v>6</v>
      </c>
      <c r="AB58" s="7">
        <v>3</v>
      </c>
      <c r="AC58" s="7">
        <v>4</v>
      </c>
      <c r="AD58" s="7">
        <v>3</v>
      </c>
      <c r="AE58" s="7">
        <v>3</v>
      </c>
      <c r="AF58" s="7">
        <v>3</v>
      </c>
      <c r="AG58" s="7">
        <v>4</v>
      </c>
      <c r="AH58" s="7">
        <v>6</v>
      </c>
      <c r="AI58" s="20">
        <f t="shared" si="1"/>
        <v>4.2</v>
      </c>
    </row>
    <row r="59" spans="1:35" x14ac:dyDescent="0.3">
      <c r="A59" s="71"/>
      <c r="B59" s="76" t="s">
        <v>3</v>
      </c>
      <c r="C59" s="7" t="s">
        <v>21</v>
      </c>
      <c r="D59" s="21">
        <f>IF(D55="","",((D55-D51)*100/D51))</f>
        <v>16.666666666666668</v>
      </c>
      <c r="E59" s="21">
        <f t="shared" ref="E59:R59" si="31">IF(E55="","",((E55-E51)*100/E51))</f>
        <v>75</v>
      </c>
      <c r="F59" s="21">
        <f t="shared" si="31"/>
        <v>75</v>
      </c>
      <c r="G59" s="21">
        <f t="shared" si="31"/>
        <v>-28.571428571428573</v>
      </c>
      <c r="H59" s="21">
        <f t="shared" si="31"/>
        <v>16.666666666666668</v>
      </c>
      <c r="I59" s="21">
        <f t="shared" si="31"/>
        <v>50</v>
      </c>
      <c r="J59" s="21">
        <f t="shared" si="31"/>
        <v>100</v>
      </c>
      <c r="K59" s="21">
        <f t="shared" si="31"/>
        <v>50</v>
      </c>
      <c r="L59" s="21">
        <f t="shared" si="31"/>
        <v>150</v>
      </c>
      <c r="M59" s="21">
        <f t="shared" si="31"/>
        <v>0</v>
      </c>
      <c r="N59" s="21">
        <f t="shared" si="31"/>
        <v>100</v>
      </c>
      <c r="O59" s="21">
        <f t="shared" si="31"/>
        <v>20</v>
      </c>
      <c r="P59" s="21">
        <f t="shared" si="31"/>
        <v>-25</v>
      </c>
      <c r="Q59" s="21">
        <f t="shared" si="31"/>
        <v>66.666666666666671</v>
      </c>
      <c r="R59" s="21">
        <f t="shared" si="31"/>
        <v>-60</v>
      </c>
      <c r="S59" s="20">
        <f t="shared" si="0"/>
        <v>40.428571428571431</v>
      </c>
      <c r="T59" s="21">
        <f>IF(T55="","",((T55-T51)*100/T51))</f>
        <v>25</v>
      </c>
      <c r="U59" s="21">
        <f t="shared" ref="U59:AH59" si="32">IF(U55="","",((U55-U51)*100/U51))</f>
        <v>-50</v>
      </c>
      <c r="V59" s="21">
        <f t="shared" si="32"/>
        <v>16.666666666666668</v>
      </c>
      <c r="W59" s="21">
        <f t="shared" si="32"/>
        <v>-20</v>
      </c>
      <c r="X59" s="21">
        <f t="shared" si="32"/>
        <v>-28.571428571428573</v>
      </c>
      <c r="Y59" s="21">
        <f t="shared" si="32"/>
        <v>50</v>
      </c>
      <c r="Z59" s="21">
        <f t="shared" si="32"/>
        <v>33.333333333333336</v>
      </c>
      <c r="AA59" s="21">
        <f t="shared" si="32"/>
        <v>16.666666666666668</v>
      </c>
      <c r="AB59" s="21">
        <f t="shared" si="32"/>
        <v>-16.666666666666668</v>
      </c>
      <c r="AC59" s="21">
        <f t="shared" si="32"/>
        <v>-16.666666666666668</v>
      </c>
      <c r="AD59" s="21">
        <f t="shared" si="32"/>
        <v>-37.5</v>
      </c>
      <c r="AE59" s="21">
        <f t="shared" si="32"/>
        <v>-62.5</v>
      </c>
      <c r="AF59" s="21">
        <f t="shared" si="32"/>
        <v>66.666666666666671</v>
      </c>
      <c r="AG59" s="21">
        <f t="shared" si="32"/>
        <v>-37.5</v>
      </c>
      <c r="AH59" s="21">
        <f t="shared" si="32"/>
        <v>0</v>
      </c>
      <c r="AI59" s="20">
        <f t="shared" si="1"/>
        <v>-4.0714285714285712</v>
      </c>
    </row>
    <row r="60" spans="1:35" x14ac:dyDescent="0.3">
      <c r="A60" s="71"/>
      <c r="B60" s="76"/>
      <c r="C60" s="7" t="s">
        <v>22</v>
      </c>
      <c r="D60" s="21">
        <f t="shared" ref="D60:R60" si="33">IF(D56="","",((D56-D52)*100/D52))</f>
        <v>-44.444444444444443</v>
      </c>
      <c r="E60" s="21">
        <f t="shared" si="33"/>
        <v>50</v>
      </c>
      <c r="F60" s="21">
        <f t="shared" si="33"/>
        <v>50</v>
      </c>
      <c r="G60" s="21">
        <f t="shared" si="33"/>
        <v>40</v>
      </c>
      <c r="H60" s="21">
        <f t="shared" si="33"/>
        <v>-25</v>
      </c>
      <c r="I60" s="21">
        <f t="shared" si="33"/>
        <v>-25</v>
      </c>
      <c r="J60" s="21">
        <f t="shared" si="33"/>
        <v>50</v>
      </c>
      <c r="K60" s="21">
        <f t="shared" si="33"/>
        <v>40</v>
      </c>
      <c r="L60" s="21">
        <f t="shared" si="33"/>
        <v>50</v>
      </c>
      <c r="M60" s="21">
        <f t="shared" si="33"/>
        <v>75</v>
      </c>
      <c r="N60" s="21">
        <f t="shared" si="33"/>
        <v>25</v>
      </c>
      <c r="O60" s="21">
        <f t="shared" si="33"/>
        <v>33.333333333333336</v>
      </c>
      <c r="P60" s="21">
        <f t="shared" si="33"/>
        <v>300</v>
      </c>
      <c r="Q60" s="21">
        <f t="shared" si="33"/>
        <v>33.333333333333336</v>
      </c>
      <c r="R60" s="21">
        <f t="shared" si="33"/>
        <v>33.333333333333336</v>
      </c>
      <c r="S60" s="20">
        <f t="shared" si="0"/>
        <v>45.703703703703709</v>
      </c>
      <c r="T60" s="21">
        <f t="shared" ref="T60:AH60" si="34">IF(T56="","",((T56-T52)*100/T52))</f>
        <v>100</v>
      </c>
      <c r="U60" s="21">
        <f t="shared" si="34"/>
        <v>25</v>
      </c>
      <c r="V60" s="21">
        <f t="shared" si="34"/>
        <v>20</v>
      </c>
      <c r="W60" s="21">
        <f t="shared" si="34"/>
        <v>-28.571428571428573</v>
      </c>
      <c r="X60" s="21">
        <f t="shared" si="34"/>
        <v>0</v>
      </c>
      <c r="Y60" s="21">
        <f t="shared" si="34"/>
        <v>66.666666666666671</v>
      </c>
      <c r="Z60" s="21">
        <f t="shared" si="34"/>
        <v>0</v>
      </c>
      <c r="AA60" s="21">
        <f t="shared" si="34"/>
        <v>0</v>
      </c>
      <c r="AB60" s="21">
        <f t="shared" si="34"/>
        <v>-40</v>
      </c>
      <c r="AC60" s="21">
        <f t="shared" si="34"/>
        <v>0</v>
      </c>
      <c r="AD60" s="21">
        <f t="shared" si="34"/>
        <v>50</v>
      </c>
      <c r="AE60" s="21">
        <f t="shared" si="34"/>
        <v>0</v>
      </c>
      <c r="AF60" s="21">
        <f t="shared" si="34"/>
        <v>0</v>
      </c>
      <c r="AG60" s="21">
        <f t="shared" si="34"/>
        <v>-16.666666666666668</v>
      </c>
      <c r="AH60" s="21">
        <f t="shared" si="34"/>
        <v>50</v>
      </c>
      <c r="AI60" s="20">
        <f t="shared" si="1"/>
        <v>15.095238095238097</v>
      </c>
    </row>
    <row r="61" spans="1:35" x14ac:dyDescent="0.3">
      <c r="A61" s="71"/>
      <c r="B61" s="76"/>
      <c r="C61" s="7" t="s">
        <v>23</v>
      </c>
      <c r="D61" s="21">
        <f t="shared" ref="D61:R61" si="35">IF(D57="","",((D57-D53)*100/D53))</f>
        <v>0</v>
      </c>
      <c r="E61" s="21">
        <f t="shared" si="35"/>
        <v>100</v>
      </c>
      <c r="F61" s="21">
        <f t="shared" si="35"/>
        <v>75</v>
      </c>
      <c r="G61" s="21">
        <f t="shared" si="35"/>
        <v>0</v>
      </c>
      <c r="H61" s="21">
        <f t="shared" si="35"/>
        <v>0</v>
      </c>
      <c r="I61" s="21">
        <f t="shared" si="35"/>
        <v>20</v>
      </c>
      <c r="J61" s="21">
        <f t="shared" si="35"/>
        <v>66.666666666666671</v>
      </c>
      <c r="K61" s="21">
        <f t="shared" si="35"/>
        <v>50</v>
      </c>
      <c r="L61" s="21">
        <f t="shared" si="35"/>
        <v>60</v>
      </c>
      <c r="M61" s="21">
        <f t="shared" si="35"/>
        <v>0</v>
      </c>
      <c r="N61" s="21">
        <f t="shared" si="35"/>
        <v>25</v>
      </c>
      <c r="O61" s="21">
        <f t="shared" si="35"/>
        <v>25</v>
      </c>
      <c r="P61" s="21">
        <f t="shared" si="35"/>
        <v>-75</v>
      </c>
      <c r="Q61" s="21">
        <f t="shared" si="35"/>
        <v>20</v>
      </c>
      <c r="R61" s="21">
        <f t="shared" si="35"/>
        <v>33.333333333333336</v>
      </c>
      <c r="S61" s="20">
        <f t="shared" si="0"/>
        <v>26.666666666666668</v>
      </c>
      <c r="T61" s="21">
        <f t="shared" ref="T61:AH61" si="36">IF(T57="","",((T57-T53)*100/T53))</f>
        <v>0</v>
      </c>
      <c r="U61" s="21">
        <f t="shared" si="36"/>
        <v>25</v>
      </c>
      <c r="V61" s="21">
        <f t="shared" si="36"/>
        <v>25</v>
      </c>
      <c r="W61" s="21">
        <f t="shared" si="36"/>
        <v>100</v>
      </c>
      <c r="X61" s="21">
        <f t="shared" si="36"/>
        <v>75</v>
      </c>
      <c r="Y61" s="21">
        <f t="shared" si="36"/>
        <v>25</v>
      </c>
      <c r="Z61" s="21">
        <f t="shared" si="36"/>
        <v>-40</v>
      </c>
      <c r="AA61" s="21">
        <f t="shared" si="36"/>
        <v>50</v>
      </c>
      <c r="AB61" s="21">
        <f t="shared" si="36"/>
        <v>25</v>
      </c>
      <c r="AC61" s="21">
        <f t="shared" si="36"/>
        <v>20</v>
      </c>
      <c r="AD61" s="21">
        <f t="shared" si="36"/>
        <v>-50</v>
      </c>
      <c r="AE61" s="21">
        <f t="shared" si="36"/>
        <v>-20</v>
      </c>
      <c r="AF61" s="21">
        <f t="shared" si="36"/>
        <v>40</v>
      </c>
      <c r="AG61" s="21">
        <f t="shared" si="36"/>
        <v>-50</v>
      </c>
      <c r="AH61" s="21">
        <f t="shared" si="36"/>
        <v>0</v>
      </c>
      <c r="AI61" s="20">
        <f t="shared" si="1"/>
        <v>15</v>
      </c>
    </row>
    <row r="62" spans="1:35" x14ac:dyDescent="0.3">
      <c r="A62" s="71"/>
      <c r="B62" s="76"/>
      <c r="C62" s="7" t="s">
        <v>24</v>
      </c>
      <c r="D62" s="21">
        <f t="shared" ref="D62:R62" si="37">IF(D58="","",((D58-D54)*100/D54))</f>
        <v>-28.571428571428573</v>
      </c>
      <c r="E62" s="21">
        <f t="shared" si="37"/>
        <v>-20</v>
      </c>
      <c r="F62" s="21">
        <f t="shared" si="37"/>
        <v>-33.333333333333336</v>
      </c>
      <c r="G62" s="21">
        <f t="shared" si="37"/>
        <v>100</v>
      </c>
      <c r="H62" s="21">
        <f t="shared" si="37"/>
        <v>-80</v>
      </c>
      <c r="I62" s="21">
        <f t="shared" si="37"/>
        <v>-62.5</v>
      </c>
      <c r="J62" s="21">
        <f t="shared" si="37"/>
        <v>0</v>
      </c>
      <c r="K62" s="21">
        <f t="shared" si="37"/>
        <v>-16.666666666666668</v>
      </c>
      <c r="L62" s="21">
        <f t="shared" si="37"/>
        <v>-33.333333333333336</v>
      </c>
      <c r="M62" s="21">
        <f t="shared" si="37"/>
        <v>0</v>
      </c>
      <c r="N62" s="21">
        <f t="shared" si="37"/>
        <v>66.666666666666671</v>
      </c>
      <c r="O62" s="21">
        <f t="shared" si="37"/>
        <v>33.333333333333336</v>
      </c>
      <c r="P62" s="21">
        <f t="shared" si="37"/>
        <v>50</v>
      </c>
      <c r="Q62" s="21">
        <f t="shared" si="37"/>
        <v>20</v>
      </c>
      <c r="R62" s="21">
        <f t="shared" si="37"/>
        <v>-20</v>
      </c>
      <c r="S62" s="20">
        <f t="shared" si="0"/>
        <v>-1.6269841269841265</v>
      </c>
      <c r="T62" s="21">
        <f t="shared" ref="T62:AH62" si="38">IF(T58="","",((T58-T54)*100/T54))</f>
        <v>-33.333333333333336</v>
      </c>
      <c r="U62" s="21">
        <f t="shared" si="38"/>
        <v>-16.666666666666668</v>
      </c>
      <c r="V62" s="21">
        <f t="shared" si="38"/>
        <v>0</v>
      </c>
      <c r="W62" s="21">
        <f t="shared" si="38"/>
        <v>0</v>
      </c>
      <c r="X62" s="21">
        <f t="shared" si="38"/>
        <v>25</v>
      </c>
      <c r="Y62" s="21">
        <f t="shared" si="38"/>
        <v>0</v>
      </c>
      <c r="Z62" s="21">
        <f t="shared" si="38"/>
        <v>-42.857142857142854</v>
      </c>
      <c r="AA62" s="21">
        <f t="shared" si="38"/>
        <v>50</v>
      </c>
      <c r="AB62" s="21">
        <f t="shared" si="38"/>
        <v>-25</v>
      </c>
      <c r="AC62" s="21">
        <f t="shared" si="38"/>
        <v>33.333333333333336</v>
      </c>
      <c r="AD62" s="21">
        <f t="shared" si="38"/>
        <v>-57.142857142857146</v>
      </c>
      <c r="AE62" s="21">
        <f t="shared" si="38"/>
        <v>50</v>
      </c>
      <c r="AF62" s="21">
        <f t="shared" si="38"/>
        <v>-25</v>
      </c>
      <c r="AG62" s="21">
        <f t="shared" si="38"/>
        <v>0</v>
      </c>
      <c r="AH62" s="21">
        <f t="shared" si="38"/>
        <v>50</v>
      </c>
      <c r="AI62" s="20">
        <f t="shared" si="1"/>
        <v>0.55555555555555525</v>
      </c>
    </row>
    <row r="63" spans="1:35" x14ac:dyDescent="0.3">
      <c r="A63" s="70">
        <v>6</v>
      </c>
      <c r="B63" s="59" t="s">
        <v>1</v>
      </c>
      <c r="C63" s="7" t="s">
        <v>21</v>
      </c>
      <c r="D63" s="7">
        <v>5</v>
      </c>
      <c r="E63" s="7">
        <v>6</v>
      </c>
      <c r="F63" s="7">
        <v>4</v>
      </c>
      <c r="G63" s="7">
        <v>6</v>
      </c>
      <c r="H63" s="7">
        <v>7</v>
      </c>
      <c r="I63" s="7">
        <v>5</v>
      </c>
      <c r="J63" s="7">
        <v>7</v>
      </c>
      <c r="K63" s="7">
        <v>4</v>
      </c>
      <c r="L63" s="7">
        <v>6</v>
      </c>
      <c r="M63" s="7">
        <v>4</v>
      </c>
      <c r="N63" s="7">
        <v>6</v>
      </c>
      <c r="O63" s="7">
        <v>6</v>
      </c>
      <c r="P63" s="7">
        <v>4</v>
      </c>
      <c r="Q63" s="7">
        <v>5</v>
      </c>
      <c r="R63" s="7">
        <v>3</v>
      </c>
      <c r="S63" s="20">
        <f t="shared" si="0"/>
        <v>5.2</v>
      </c>
      <c r="T63" s="7">
        <v>6</v>
      </c>
      <c r="U63" s="7">
        <v>4</v>
      </c>
      <c r="V63" s="7">
        <v>3</v>
      </c>
      <c r="W63" s="7">
        <v>4</v>
      </c>
      <c r="X63" s="7">
        <v>4</v>
      </c>
      <c r="Y63" s="7">
        <v>4</v>
      </c>
      <c r="Z63" s="7">
        <v>6</v>
      </c>
      <c r="AA63" s="7">
        <v>6</v>
      </c>
      <c r="AB63" s="7">
        <v>3</v>
      </c>
      <c r="AC63" s="7">
        <v>3</v>
      </c>
      <c r="AD63" s="7">
        <v>4</v>
      </c>
      <c r="AE63" s="7">
        <v>2</v>
      </c>
      <c r="AF63" s="7">
        <v>5</v>
      </c>
      <c r="AG63" s="7">
        <v>4</v>
      </c>
      <c r="AH63" s="7">
        <v>1</v>
      </c>
      <c r="AI63" s="20">
        <f t="shared" si="1"/>
        <v>3.9333333333333331</v>
      </c>
    </row>
    <row r="64" spans="1:35" x14ac:dyDescent="0.3">
      <c r="A64" s="71"/>
      <c r="B64" s="59"/>
      <c r="C64" s="7" t="s">
        <v>22</v>
      </c>
      <c r="D64" s="7">
        <v>6</v>
      </c>
      <c r="E64" s="7">
        <v>3</v>
      </c>
      <c r="F64" s="7">
        <v>4</v>
      </c>
      <c r="G64" s="7">
        <v>5</v>
      </c>
      <c r="H64" s="7">
        <v>3</v>
      </c>
      <c r="I64" s="7">
        <v>5</v>
      </c>
      <c r="J64" s="7">
        <v>5</v>
      </c>
      <c r="K64" s="7">
        <v>5</v>
      </c>
      <c r="L64" s="7">
        <v>7</v>
      </c>
      <c r="M64" s="7">
        <v>3</v>
      </c>
      <c r="N64" s="7">
        <v>6</v>
      </c>
      <c r="O64" s="7">
        <v>5</v>
      </c>
      <c r="P64" s="7">
        <v>5</v>
      </c>
      <c r="Q64" s="7">
        <v>5</v>
      </c>
      <c r="R64" s="7">
        <v>7</v>
      </c>
      <c r="S64" s="20">
        <f t="shared" si="0"/>
        <v>4.9333333333333336</v>
      </c>
      <c r="T64" s="7">
        <v>3</v>
      </c>
      <c r="U64" s="7">
        <v>7</v>
      </c>
      <c r="V64" s="7">
        <v>4</v>
      </c>
      <c r="W64" s="7">
        <v>6</v>
      </c>
      <c r="X64" s="7">
        <v>4</v>
      </c>
      <c r="Y64" s="7">
        <v>4</v>
      </c>
      <c r="Z64" s="7">
        <v>3</v>
      </c>
      <c r="AA64" s="7">
        <v>2</v>
      </c>
      <c r="AB64" s="7">
        <v>4</v>
      </c>
      <c r="AC64" s="7">
        <v>3</v>
      </c>
      <c r="AD64" s="7">
        <v>6</v>
      </c>
      <c r="AE64" s="7">
        <v>7</v>
      </c>
      <c r="AF64" s="7">
        <v>4</v>
      </c>
      <c r="AG64" s="7">
        <v>2</v>
      </c>
      <c r="AH64" s="7">
        <v>3</v>
      </c>
      <c r="AI64" s="20">
        <f t="shared" si="1"/>
        <v>4.1333333333333337</v>
      </c>
    </row>
    <row r="65" spans="1:35" x14ac:dyDescent="0.3">
      <c r="A65" s="71"/>
      <c r="B65" s="59"/>
      <c r="C65" s="7" t="s">
        <v>23</v>
      </c>
      <c r="D65" s="7">
        <v>7</v>
      </c>
      <c r="E65" s="7">
        <v>7</v>
      </c>
      <c r="F65" s="7">
        <v>7</v>
      </c>
      <c r="G65" s="7">
        <v>3</v>
      </c>
      <c r="H65" s="7">
        <v>5</v>
      </c>
      <c r="I65" s="7">
        <v>5</v>
      </c>
      <c r="J65" s="7">
        <v>8</v>
      </c>
      <c r="K65" s="7">
        <v>6</v>
      </c>
      <c r="L65" s="7">
        <v>6</v>
      </c>
      <c r="M65" s="7">
        <v>4</v>
      </c>
      <c r="N65" s="7">
        <v>5</v>
      </c>
      <c r="O65" s="7">
        <v>4</v>
      </c>
      <c r="P65" s="7">
        <v>3</v>
      </c>
      <c r="Q65" s="7">
        <v>5</v>
      </c>
      <c r="R65" s="7">
        <v>3</v>
      </c>
      <c r="S65" s="20">
        <f t="shared" si="0"/>
        <v>5.2</v>
      </c>
      <c r="T65" s="7">
        <v>6</v>
      </c>
      <c r="U65" s="7">
        <v>4</v>
      </c>
      <c r="V65" s="7">
        <v>4</v>
      </c>
      <c r="W65" s="7">
        <v>5</v>
      </c>
      <c r="X65" s="7">
        <v>4</v>
      </c>
      <c r="Y65" s="7">
        <v>5</v>
      </c>
      <c r="Z65" s="7">
        <v>6</v>
      </c>
      <c r="AA65" s="7">
        <v>2</v>
      </c>
      <c r="AB65" s="7">
        <v>4</v>
      </c>
      <c r="AC65" s="7">
        <v>2</v>
      </c>
      <c r="AD65" s="7">
        <v>3</v>
      </c>
      <c r="AE65" s="7">
        <v>3</v>
      </c>
      <c r="AF65" s="7">
        <v>4</v>
      </c>
      <c r="AG65" s="7">
        <v>4</v>
      </c>
      <c r="AH65" s="7">
        <v>4</v>
      </c>
      <c r="AI65" s="20">
        <f t="shared" si="1"/>
        <v>4</v>
      </c>
    </row>
    <row r="66" spans="1:35" x14ac:dyDescent="0.3">
      <c r="A66" s="71"/>
      <c r="B66" s="59"/>
      <c r="C66" s="7" t="s">
        <v>24</v>
      </c>
      <c r="D66" s="7">
        <v>5</v>
      </c>
      <c r="E66" s="7">
        <v>3</v>
      </c>
      <c r="F66" s="7">
        <v>5</v>
      </c>
      <c r="G66" s="7">
        <v>8</v>
      </c>
      <c r="H66" s="7">
        <v>6</v>
      </c>
      <c r="I66" s="7">
        <v>6</v>
      </c>
      <c r="J66" s="7">
        <v>6</v>
      </c>
      <c r="K66" s="7">
        <v>6</v>
      </c>
      <c r="L66" s="7">
        <v>5</v>
      </c>
      <c r="M66" s="7">
        <v>7</v>
      </c>
      <c r="N66" s="7">
        <v>6</v>
      </c>
      <c r="O66" s="7">
        <v>6</v>
      </c>
      <c r="P66" s="7">
        <v>7</v>
      </c>
      <c r="Q66" s="7">
        <v>6</v>
      </c>
      <c r="R66" s="7">
        <v>2</v>
      </c>
      <c r="S66" s="20">
        <f t="shared" si="0"/>
        <v>5.6</v>
      </c>
      <c r="T66" s="7">
        <v>2</v>
      </c>
      <c r="U66" s="7">
        <v>3</v>
      </c>
      <c r="V66" s="7">
        <v>2</v>
      </c>
      <c r="W66" s="7">
        <v>6</v>
      </c>
      <c r="X66" s="7">
        <v>3</v>
      </c>
      <c r="Y66" s="7">
        <v>5</v>
      </c>
      <c r="Z66" s="7">
        <v>7</v>
      </c>
      <c r="AA66" s="7">
        <v>4</v>
      </c>
      <c r="AB66" s="7">
        <v>4</v>
      </c>
      <c r="AC66" s="7">
        <v>4</v>
      </c>
      <c r="AD66" s="7">
        <v>6</v>
      </c>
      <c r="AE66" s="7">
        <v>1</v>
      </c>
      <c r="AF66" s="7">
        <v>4</v>
      </c>
      <c r="AG66" s="7">
        <v>1</v>
      </c>
      <c r="AH66" s="7">
        <v>2</v>
      </c>
      <c r="AI66" s="20">
        <f t="shared" si="1"/>
        <v>3.6</v>
      </c>
    </row>
    <row r="67" spans="1:35" x14ac:dyDescent="0.3">
      <c r="A67" s="71"/>
      <c r="B67" s="59" t="s">
        <v>2</v>
      </c>
      <c r="C67" s="7" t="s">
        <v>21</v>
      </c>
      <c r="D67" s="7">
        <v>5</v>
      </c>
      <c r="E67" s="7">
        <v>6</v>
      </c>
      <c r="F67" s="7">
        <v>6</v>
      </c>
      <c r="G67" s="7">
        <v>4</v>
      </c>
      <c r="H67" s="7">
        <v>3</v>
      </c>
      <c r="I67" s="7">
        <v>4</v>
      </c>
      <c r="J67" s="7">
        <v>5</v>
      </c>
      <c r="K67" s="7">
        <v>4</v>
      </c>
      <c r="L67" s="7">
        <v>6</v>
      </c>
      <c r="M67" s="7">
        <v>6</v>
      </c>
      <c r="N67" s="7">
        <v>5</v>
      </c>
      <c r="O67" s="7">
        <v>8</v>
      </c>
      <c r="P67" s="7">
        <v>5</v>
      </c>
      <c r="Q67" s="7">
        <v>5</v>
      </c>
      <c r="R67" s="7">
        <v>8</v>
      </c>
      <c r="S67" s="20">
        <f t="shared" si="0"/>
        <v>5.333333333333333</v>
      </c>
      <c r="T67" s="7">
        <v>4</v>
      </c>
      <c r="U67" s="7">
        <v>4</v>
      </c>
      <c r="V67" s="7">
        <v>4</v>
      </c>
      <c r="W67" s="7">
        <v>4</v>
      </c>
      <c r="X67" s="7">
        <v>3</v>
      </c>
      <c r="Y67" s="7">
        <v>7</v>
      </c>
      <c r="Z67" s="7">
        <v>7</v>
      </c>
      <c r="AA67" s="7">
        <v>4</v>
      </c>
      <c r="AB67" s="7">
        <v>6</v>
      </c>
      <c r="AC67" s="7">
        <v>6</v>
      </c>
      <c r="AD67" s="7">
        <v>4</v>
      </c>
      <c r="AE67" s="7">
        <v>5</v>
      </c>
      <c r="AF67" s="7">
        <v>3</v>
      </c>
      <c r="AG67" s="7">
        <v>5</v>
      </c>
      <c r="AH67" s="7">
        <v>6</v>
      </c>
      <c r="AI67" s="20">
        <f t="shared" si="1"/>
        <v>4.8</v>
      </c>
    </row>
    <row r="68" spans="1:35" x14ac:dyDescent="0.3">
      <c r="A68" s="71"/>
      <c r="B68" s="59"/>
      <c r="C68" s="7" t="s">
        <v>22</v>
      </c>
      <c r="D68" s="7">
        <v>5</v>
      </c>
      <c r="E68" s="7">
        <v>5</v>
      </c>
      <c r="F68" s="7">
        <v>4</v>
      </c>
      <c r="G68" s="7">
        <v>4</v>
      </c>
      <c r="H68" s="7">
        <v>6</v>
      </c>
      <c r="I68" s="7">
        <v>5</v>
      </c>
      <c r="J68" s="7">
        <v>6</v>
      </c>
      <c r="K68" s="7">
        <v>3</v>
      </c>
      <c r="L68" s="7">
        <v>3</v>
      </c>
      <c r="M68" s="7">
        <v>4</v>
      </c>
      <c r="N68" s="7">
        <v>4</v>
      </c>
      <c r="O68" s="7">
        <v>5</v>
      </c>
      <c r="P68" s="7">
        <v>8</v>
      </c>
      <c r="Q68" s="7">
        <v>4</v>
      </c>
      <c r="R68" s="7">
        <v>5</v>
      </c>
      <c r="S68" s="20">
        <f t="shared" si="0"/>
        <v>4.7333333333333334</v>
      </c>
      <c r="T68" s="7">
        <v>4</v>
      </c>
      <c r="U68" s="7">
        <v>4</v>
      </c>
      <c r="V68" s="7">
        <v>4</v>
      </c>
      <c r="W68" s="7">
        <v>5</v>
      </c>
      <c r="X68" s="7">
        <v>6</v>
      </c>
      <c r="Y68" s="7">
        <v>3</v>
      </c>
      <c r="Z68" s="7">
        <v>2</v>
      </c>
      <c r="AA68" s="7">
        <v>6</v>
      </c>
      <c r="AB68" s="7">
        <v>5</v>
      </c>
      <c r="AC68" s="7">
        <v>1</v>
      </c>
      <c r="AD68" s="7">
        <v>5</v>
      </c>
      <c r="AE68" s="7">
        <v>4</v>
      </c>
      <c r="AF68" s="7">
        <v>4</v>
      </c>
      <c r="AG68" s="7">
        <v>4</v>
      </c>
      <c r="AH68" s="7">
        <v>6</v>
      </c>
      <c r="AI68" s="20">
        <f t="shared" ref="AI68:AI104" si="39">AVERAGE(T68:AH68)</f>
        <v>4.2</v>
      </c>
    </row>
    <row r="69" spans="1:35" x14ac:dyDescent="0.3">
      <c r="A69" s="71"/>
      <c r="B69" s="59"/>
      <c r="C69" s="7" t="s">
        <v>23</v>
      </c>
      <c r="D69" s="7">
        <v>4</v>
      </c>
      <c r="E69" s="7">
        <v>7</v>
      </c>
      <c r="F69" s="7">
        <v>8</v>
      </c>
      <c r="G69" s="7">
        <v>4</v>
      </c>
      <c r="H69" s="7">
        <v>7</v>
      </c>
      <c r="I69" s="7">
        <v>3</v>
      </c>
      <c r="J69" s="7">
        <v>5</v>
      </c>
      <c r="K69" s="7">
        <v>4</v>
      </c>
      <c r="L69" s="7">
        <v>6</v>
      </c>
      <c r="M69" s="7">
        <v>8</v>
      </c>
      <c r="N69" s="7">
        <v>5</v>
      </c>
      <c r="O69" s="7">
        <v>2</v>
      </c>
      <c r="P69" s="7">
        <v>6</v>
      </c>
      <c r="Q69" s="7">
        <v>3</v>
      </c>
      <c r="R69" s="7">
        <v>6</v>
      </c>
      <c r="S69" s="20">
        <f t="shared" si="0"/>
        <v>5.2</v>
      </c>
      <c r="T69" s="7">
        <v>5</v>
      </c>
      <c r="U69" s="7">
        <v>5</v>
      </c>
      <c r="V69" s="7">
        <v>2</v>
      </c>
      <c r="W69" s="7">
        <v>6</v>
      </c>
      <c r="X69" s="7">
        <v>3</v>
      </c>
      <c r="Y69" s="7">
        <v>3</v>
      </c>
      <c r="Z69" s="7">
        <v>3</v>
      </c>
      <c r="AA69" s="7">
        <v>4</v>
      </c>
      <c r="AB69" s="7">
        <v>6</v>
      </c>
      <c r="AC69" s="7">
        <v>3</v>
      </c>
      <c r="AD69" s="7">
        <v>4</v>
      </c>
      <c r="AE69" s="7">
        <v>3</v>
      </c>
      <c r="AF69" s="7">
        <v>2</v>
      </c>
      <c r="AG69" s="7">
        <v>3</v>
      </c>
      <c r="AH69" s="7">
        <v>6</v>
      </c>
      <c r="AI69" s="20">
        <f t="shared" si="39"/>
        <v>3.8666666666666667</v>
      </c>
    </row>
    <row r="70" spans="1:35" x14ac:dyDescent="0.3">
      <c r="A70" s="71"/>
      <c r="B70" s="59"/>
      <c r="C70" s="7" t="s">
        <v>24</v>
      </c>
      <c r="D70" s="7">
        <v>7</v>
      </c>
      <c r="E70" s="7">
        <v>5</v>
      </c>
      <c r="F70" s="7">
        <v>5</v>
      </c>
      <c r="G70" s="7">
        <v>4</v>
      </c>
      <c r="H70" s="7">
        <v>8</v>
      </c>
      <c r="I70" s="7">
        <v>6</v>
      </c>
      <c r="J70" s="7">
        <v>5</v>
      </c>
      <c r="K70" s="7">
        <v>5</v>
      </c>
      <c r="L70" s="7">
        <v>7</v>
      </c>
      <c r="M70" s="7">
        <v>5</v>
      </c>
      <c r="N70" s="7">
        <v>4</v>
      </c>
      <c r="O70" s="7">
        <v>3</v>
      </c>
      <c r="P70" s="7">
        <v>7</v>
      </c>
      <c r="Q70" s="7">
        <v>7</v>
      </c>
      <c r="R70" s="7">
        <v>7</v>
      </c>
      <c r="S70" s="20">
        <f t="shared" si="0"/>
        <v>5.666666666666667</v>
      </c>
      <c r="T70" s="7">
        <v>5</v>
      </c>
      <c r="U70" s="7">
        <v>4</v>
      </c>
      <c r="V70" s="7">
        <v>5</v>
      </c>
      <c r="W70" s="7">
        <v>7</v>
      </c>
      <c r="X70" s="7">
        <v>2</v>
      </c>
      <c r="Y70" s="7">
        <v>3</v>
      </c>
      <c r="Z70" s="7">
        <v>2</v>
      </c>
      <c r="AA70" s="7">
        <v>3</v>
      </c>
      <c r="AB70" s="7">
        <v>6</v>
      </c>
      <c r="AC70" s="7">
        <v>4</v>
      </c>
      <c r="AD70" s="7">
        <v>4</v>
      </c>
      <c r="AE70" s="7">
        <v>4</v>
      </c>
      <c r="AF70" s="7">
        <v>4</v>
      </c>
      <c r="AG70" s="7">
        <v>6</v>
      </c>
      <c r="AH70" s="7">
        <v>4</v>
      </c>
      <c r="AI70" s="20">
        <f t="shared" si="39"/>
        <v>4.2</v>
      </c>
    </row>
    <row r="71" spans="1:35" x14ac:dyDescent="0.3">
      <c r="A71" s="71"/>
      <c r="B71" s="76" t="s">
        <v>3</v>
      </c>
      <c r="C71" s="7" t="s">
        <v>21</v>
      </c>
      <c r="D71" s="21">
        <f>IF(D67="","",((D67-D63)*100/D63))</f>
        <v>0</v>
      </c>
      <c r="E71" s="21">
        <f t="shared" ref="E71:R71" si="40">IF(E67="","",((E67-E63)*100/E63))</f>
        <v>0</v>
      </c>
      <c r="F71" s="21">
        <f t="shared" si="40"/>
        <v>50</v>
      </c>
      <c r="G71" s="21">
        <f t="shared" si="40"/>
        <v>-33.333333333333336</v>
      </c>
      <c r="H71" s="21">
        <f t="shared" si="40"/>
        <v>-57.142857142857146</v>
      </c>
      <c r="I71" s="21">
        <f t="shared" si="40"/>
        <v>-20</v>
      </c>
      <c r="J71" s="21">
        <f t="shared" si="40"/>
        <v>-28.571428571428573</v>
      </c>
      <c r="K71" s="21">
        <f t="shared" si="40"/>
        <v>0</v>
      </c>
      <c r="L71" s="21">
        <f t="shared" si="40"/>
        <v>0</v>
      </c>
      <c r="M71" s="21">
        <f t="shared" si="40"/>
        <v>50</v>
      </c>
      <c r="N71" s="21">
        <f t="shared" si="40"/>
        <v>-16.666666666666668</v>
      </c>
      <c r="O71" s="21">
        <f t="shared" si="40"/>
        <v>33.333333333333336</v>
      </c>
      <c r="P71" s="21">
        <f t="shared" si="40"/>
        <v>25</v>
      </c>
      <c r="Q71" s="21">
        <f t="shared" si="40"/>
        <v>0</v>
      </c>
      <c r="R71" s="21">
        <f t="shared" si="40"/>
        <v>166.66666666666666</v>
      </c>
      <c r="S71" s="20">
        <f t="shared" ref="S71:S92" si="41">AVERAGE(D71:R71)</f>
        <v>11.285714285714285</v>
      </c>
      <c r="T71" s="21">
        <f>IF(T67="","",((T67-T63)*100/T63))</f>
        <v>-33.333333333333336</v>
      </c>
      <c r="U71" s="21">
        <f t="shared" ref="U71:AH71" si="42">IF(U67="","",((U67-U63)*100/U63))</f>
        <v>0</v>
      </c>
      <c r="V71" s="21">
        <f t="shared" si="42"/>
        <v>33.333333333333336</v>
      </c>
      <c r="W71" s="21">
        <f t="shared" si="42"/>
        <v>0</v>
      </c>
      <c r="X71" s="21">
        <f t="shared" si="42"/>
        <v>-25</v>
      </c>
      <c r="Y71" s="21">
        <f t="shared" si="42"/>
        <v>75</v>
      </c>
      <c r="Z71" s="21">
        <f t="shared" si="42"/>
        <v>16.666666666666668</v>
      </c>
      <c r="AA71" s="21">
        <f t="shared" si="42"/>
        <v>-33.333333333333336</v>
      </c>
      <c r="AB71" s="21">
        <f t="shared" si="42"/>
        <v>100</v>
      </c>
      <c r="AC71" s="21">
        <f t="shared" si="42"/>
        <v>100</v>
      </c>
      <c r="AD71" s="21">
        <f t="shared" si="42"/>
        <v>0</v>
      </c>
      <c r="AE71" s="21">
        <f t="shared" si="42"/>
        <v>150</v>
      </c>
      <c r="AF71" s="21">
        <f t="shared" si="42"/>
        <v>-40</v>
      </c>
      <c r="AG71" s="21">
        <f t="shared" si="42"/>
        <v>25</v>
      </c>
      <c r="AH71" s="21">
        <f t="shared" si="42"/>
        <v>500</v>
      </c>
      <c r="AI71" s="20">
        <f t="shared" si="39"/>
        <v>57.888888888888893</v>
      </c>
    </row>
    <row r="72" spans="1:35" x14ac:dyDescent="0.3">
      <c r="A72" s="71"/>
      <c r="B72" s="76"/>
      <c r="C72" s="7" t="s">
        <v>22</v>
      </c>
      <c r="D72" s="21">
        <f t="shared" ref="D72:R72" si="43">IF(D68="","",((D68-D64)*100/D64))</f>
        <v>-16.666666666666668</v>
      </c>
      <c r="E72" s="21">
        <f t="shared" si="43"/>
        <v>66.666666666666671</v>
      </c>
      <c r="F72" s="21">
        <f t="shared" si="43"/>
        <v>0</v>
      </c>
      <c r="G72" s="21">
        <f t="shared" si="43"/>
        <v>-20</v>
      </c>
      <c r="H72" s="21">
        <f t="shared" si="43"/>
        <v>100</v>
      </c>
      <c r="I72" s="21">
        <f t="shared" si="43"/>
        <v>0</v>
      </c>
      <c r="J72" s="21">
        <f t="shared" si="43"/>
        <v>20</v>
      </c>
      <c r="K72" s="21">
        <f t="shared" si="43"/>
        <v>-40</v>
      </c>
      <c r="L72" s="21">
        <f t="shared" si="43"/>
        <v>-57.142857142857146</v>
      </c>
      <c r="M72" s="21">
        <f t="shared" si="43"/>
        <v>33.333333333333336</v>
      </c>
      <c r="N72" s="21">
        <f t="shared" si="43"/>
        <v>-33.333333333333336</v>
      </c>
      <c r="O72" s="21">
        <f t="shared" si="43"/>
        <v>0</v>
      </c>
      <c r="P72" s="21">
        <f t="shared" si="43"/>
        <v>60</v>
      </c>
      <c r="Q72" s="21">
        <f t="shared" si="43"/>
        <v>-20</v>
      </c>
      <c r="R72" s="21">
        <f t="shared" si="43"/>
        <v>-28.571428571428573</v>
      </c>
      <c r="S72" s="20">
        <f t="shared" si="41"/>
        <v>4.2857142857142865</v>
      </c>
      <c r="T72" s="21">
        <f t="shared" ref="T72:AH72" si="44">IF(T68="","",((T68-T64)*100/T64))</f>
        <v>33.333333333333336</v>
      </c>
      <c r="U72" s="21">
        <f t="shared" si="44"/>
        <v>-42.857142857142854</v>
      </c>
      <c r="V72" s="21">
        <f t="shared" si="44"/>
        <v>0</v>
      </c>
      <c r="W72" s="21">
        <f t="shared" si="44"/>
        <v>-16.666666666666668</v>
      </c>
      <c r="X72" s="21">
        <f t="shared" si="44"/>
        <v>50</v>
      </c>
      <c r="Y72" s="21">
        <f t="shared" si="44"/>
        <v>-25</v>
      </c>
      <c r="Z72" s="21">
        <f t="shared" si="44"/>
        <v>-33.333333333333336</v>
      </c>
      <c r="AA72" s="21">
        <f t="shared" si="44"/>
        <v>200</v>
      </c>
      <c r="AB72" s="21">
        <f t="shared" si="44"/>
        <v>25</v>
      </c>
      <c r="AC72" s="21">
        <f t="shared" si="44"/>
        <v>-66.666666666666671</v>
      </c>
      <c r="AD72" s="21">
        <f t="shared" si="44"/>
        <v>-16.666666666666668</v>
      </c>
      <c r="AE72" s="21">
        <f t="shared" si="44"/>
        <v>-42.857142857142854</v>
      </c>
      <c r="AF72" s="21">
        <f t="shared" si="44"/>
        <v>0</v>
      </c>
      <c r="AG72" s="21">
        <f t="shared" si="44"/>
        <v>100</v>
      </c>
      <c r="AH72" s="21">
        <f t="shared" si="44"/>
        <v>100</v>
      </c>
      <c r="AI72" s="20">
        <f t="shared" si="39"/>
        <v>17.619047619047617</v>
      </c>
    </row>
    <row r="73" spans="1:35" x14ac:dyDescent="0.3">
      <c r="A73" s="71"/>
      <c r="B73" s="76"/>
      <c r="C73" s="7" t="s">
        <v>23</v>
      </c>
      <c r="D73" s="21">
        <f t="shared" ref="D73:R73" si="45">IF(D69="","",((D69-D65)*100/D65))</f>
        <v>-42.857142857142854</v>
      </c>
      <c r="E73" s="21">
        <f t="shared" si="45"/>
        <v>0</v>
      </c>
      <c r="F73" s="21">
        <f t="shared" si="45"/>
        <v>14.285714285714286</v>
      </c>
      <c r="G73" s="21">
        <f t="shared" si="45"/>
        <v>33.333333333333336</v>
      </c>
      <c r="H73" s="21">
        <f t="shared" si="45"/>
        <v>40</v>
      </c>
      <c r="I73" s="21">
        <f t="shared" si="45"/>
        <v>-40</v>
      </c>
      <c r="J73" s="21">
        <f t="shared" si="45"/>
        <v>-37.5</v>
      </c>
      <c r="K73" s="21">
        <f t="shared" si="45"/>
        <v>-33.333333333333336</v>
      </c>
      <c r="L73" s="21">
        <f t="shared" si="45"/>
        <v>0</v>
      </c>
      <c r="M73" s="21">
        <f t="shared" si="45"/>
        <v>100</v>
      </c>
      <c r="N73" s="21">
        <f t="shared" si="45"/>
        <v>0</v>
      </c>
      <c r="O73" s="21">
        <f t="shared" si="45"/>
        <v>-50</v>
      </c>
      <c r="P73" s="21">
        <f t="shared" si="45"/>
        <v>100</v>
      </c>
      <c r="Q73" s="21">
        <f t="shared" si="45"/>
        <v>-40</v>
      </c>
      <c r="R73" s="21">
        <f t="shared" si="45"/>
        <v>100</v>
      </c>
      <c r="S73" s="20">
        <f t="shared" si="41"/>
        <v>9.5952380952380967</v>
      </c>
      <c r="T73" s="21">
        <f t="shared" ref="T73:AH73" si="46">IF(T69="","",((T69-T65)*100/T65))</f>
        <v>-16.666666666666668</v>
      </c>
      <c r="U73" s="21">
        <f t="shared" si="46"/>
        <v>25</v>
      </c>
      <c r="V73" s="21">
        <f t="shared" si="46"/>
        <v>-50</v>
      </c>
      <c r="W73" s="21">
        <f t="shared" si="46"/>
        <v>20</v>
      </c>
      <c r="X73" s="21">
        <f t="shared" si="46"/>
        <v>-25</v>
      </c>
      <c r="Y73" s="21">
        <f t="shared" si="46"/>
        <v>-40</v>
      </c>
      <c r="Z73" s="21">
        <f t="shared" si="46"/>
        <v>-50</v>
      </c>
      <c r="AA73" s="21">
        <f t="shared" si="46"/>
        <v>100</v>
      </c>
      <c r="AB73" s="21">
        <f t="shared" si="46"/>
        <v>50</v>
      </c>
      <c r="AC73" s="21">
        <f t="shared" si="46"/>
        <v>50</v>
      </c>
      <c r="AD73" s="21">
        <f t="shared" si="46"/>
        <v>33.333333333333336</v>
      </c>
      <c r="AE73" s="21">
        <f t="shared" si="46"/>
        <v>0</v>
      </c>
      <c r="AF73" s="21">
        <f t="shared" si="46"/>
        <v>-50</v>
      </c>
      <c r="AG73" s="21">
        <f t="shared" si="46"/>
        <v>-25</v>
      </c>
      <c r="AH73" s="21">
        <f t="shared" si="46"/>
        <v>50</v>
      </c>
      <c r="AI73" s="20">
        <f t="shared" si="39"/>
        <v>4.7777777777777768</v>
      </c>
    </row>
    <row r="74" spans="1:35" x14ac:dyDescent="0.3">
      <c r="A74" s="71"/>
      <c r="B74" s="76"/>
      <c r="C74" s="7" t="s">
        <v>24</v>
      </c>
      <c r="D74" s="21">
        <f t="shared" ref="D74:R74" si="47">IF(D70="","",((D70-D66)*100/D66))</f>
        <v>40</v>
      </c>
      <c r="E74" s="21">
        <f t="shared" si="47"/>
        <v>66.666666666666671</v>
      </c>
      <c r="F74" s="21">
        <f t="shared" si="47"/>
        <v>0</v>
      </c>
      <c r="G74" s="21">
        <f t="shared" si="47"/>
        <v>-50</v>
      </c>
      <c r="H74" s="21">
        <f t="shared" si="47"/>
        <v>33.333333333333336</v>
      </c>
      <c r="I74" s="21">
        <f t="shared" si="47"/>
        <v>0</v>
      </c>
      <c r="J74" s="21">
        <f t="shared" si="47"/>
        <v>-16.666666666666668</v>
      </c>
      <c r="K74" s="21">
        <f t="shared" si="47"/>
        <v>-16.666666666666668</v>
      </c>
      <c r="L74" s="21">
        <f t="shared" si="47"/>
        <v>40</v>
      </c>
      <c r="M74" s="21">
        <f t="shared" si="47"/>
        <v>-28.571428571428573</v>
      </c>
      <c r="N74" s="21">
        <f t="shared" si="47"/>
        <v>-33.333333333333336</v>
      </c>
      <c r="O74" s="21">
        <f t="shared" si="47"/>
        <v>-50</v>
      </c>
      <c r="P74" s="21">
        <f t="shared" si="47"/>
        <v>0</v>
      </c>
      <c r="Q74" s="21">
        <f t="shared" si="47"/>
        <v>16.666666666666668</v>
      </c>
      <c r="R74" s="21">
        <f t="shared" si="47"/>
        <v>250</v>
      </c>
      <c r="S74" s="20">
        <f t="shared" si="41"/>
        <v>16.761904761904763</v>
      </c>
      <c r="T74" s="21">
        <f t="shared" ref="T74:AH74" si="48">IF(T70="","",((T70-T66)*100/T66))</f>
        <v>150</v>
      </c>
      <c r="U74" s="21">
        <f t="shared" si="48"/>
        <v>33.333333333333336</v>
      </c>
      <c r="V74" s="21">
        <f t="shared" si="48"/>
        <v>150</v>
      </c>
      <c r="W74" s="21">
        <f t="shared" si="48"/>
        <v>16.666666666666668</v>
      </c>
      <c r="X74" s="21">
        <f t="shared" si="48"/>
        <v>-33.333333333333336</v>
      </c>
      <c r="Y74" s="21">
        <f t="shared" si="48"/>
        <v>-40</v>
      </c>
      <c r="Z74" s="21">
        <f t="shared" si="48"/>
        <v>-71.428571428571431</v>
      </c>
      <c r="AA74" s="21">
        <f t="shared" si="48"/>
        <v>-25</v>
      </c>
      <c r="AB74" s="21">
        <f t="shared" si="48"/>
        <v>50</v>
      </c>
      <c r="AC74" s="21">
        <f t="shared" si="48"/>
        <v>0</v>
      </c>
      <c r="AD74" s="21">
        <f t="shared" si="48"/>
        <v>-33.333333333333336</v>
      </c>
      <c r="AE74" s="21">
        <f t="shared" si="48"/>
        <v>300</v>
      </c>
      <c r="AF74" s="21">
        <f t="shared" si="48"/>
        <v>0</v>
      </c>
      <c r="AG74" s="21">
        <f t="shared" si="48"/>
        <v>500</v>
      </c>
      <c r="AH74" s="21">
        <f t="shared" si="48"/>
        <v>100</v>
      </c>
      <c r="AI74" s="20">
        <f t="shared" si="39"/>
        <v>73.126984126984127</v>
      </c>
    </row>
    <row r="75" spans="1:35" x14ac:dyDescent="0.3">
      <c r="A75" s="70">
        <v>7</v>
      </c>
      <c r="B75" s="70" t="s">
        <v>1</v>
      </c>
      <c r="C75" s="7" t="s">
        <v>21</v>
      </c>
      <c r="D75" s="7">
        <v>5</v>
      </c>
      <c r="E75" s="7">
        <v>5</v>
      </c>
      <c r="F75" s="7">
        <v>6</v>
      </c>
      <c r="G75" s="7">
        <v>5</v>
      </c>
      <c r="H75" s="7">
        <v>4</v>
      </c>
      <c r="I75" s="7">
        <v>4</v>
      </c>
      <c r="J75" s="7">
        <v>3</v>
      </c>
      <c r="K75" s="7">
        <v>2</v>
      </c>
      <c r="L75" s="7">
        <v>4</v>
      </c>
      <c r="M75" s="7">
        <v>1</v>
      </c>
      <c r="N75" s="7">
        <v>3</v>
      </c>
      <c r="O75" s="7">
        <v>2</v>
      </c>
      <c r="P75" s="7">
        <v>2</v>
      </c>
      <c r="Q75" s="7">
        <v>2</v>
      </c>
      <c r="R75" s="7">
        <v>4</v>
      </c>
      <c r="S75" s="20">
        <f t="shared" si="41"/>
        <v>3.4666666666666668</v>
      </c>
      <c r="T75" s="7">
        <v>3</v>
      </c>
      <c r="U75" s="7">
        <v>4</v>
      </c>
      <c r="V75" s="7">
        <v>6</v>
      </c>
      <c r="W75" s="7">
        <v>2</v>
      </c>
      <c r="X75" s="7">
        <v>3</v>
      </c>
      <c r="Y75" s="7">
        <v>5</v>
      </c>
      <c r="Z75" s="7">
        <v>5</v>
      </c>
      <c r="AA75" s="7">
        <v>5</v>
      </c>
      <c r="AB75" s="7">
        <v>3</v>
      </c>
      <c r="AC75" s="7">
        <v>6</v>
      </c>
      <c r="AD75" s="7">
        <v>4</v>
      </c>
      <c r="AE75" s="7">
        <v>1</v>
      </c>
      <c r="AF75" s="7">
        <v>4</v>
      </c>
      <c r="AG75" s="7">
        <v>4</v>
      </c>
      <c r="AH75" s="7">
        <v>3</v>
      </c>
      <c r="AI75" s="20">
        <f t="shared" si="39"/>
        <v>3.8666666666666667</v>
      </c>
    </row>
    <row r="76" spans="1:35" x14ac:dyDescent="0.3">
      <c r="A76" s="71"/>
      <c r="B76" s="71"/>
      <c r="C76" s="7" t="s">
        <v>22</v>
      </c>
      <c r="D76" s="7">
        <v>6</v>
      </c>
      <c r="E76" s="7">
        <v>4</v>
      </c>
      <c r="F76" s="7">
        <v>5</v>
      </c>
      <c r="G76" s="7">
        <v>3</v>
      </c>
      <c r="H76" s="7">
        <v>5</v>
      </c>
      <c r="I76" s="7">
        <v>8</v>
      </c>
      <c r="J76" s="7">
        <v>2</v>
      </c>
      <c r="K76" s="7">
        <v>3</v>
      </c>
      <c r="L76" s="7">
        <v>6</v>
      </c>
      <c r="M76" s="7">
        <v>4</v>
      </c>
      <c r="N76" s="7">
        <v>4</v>
      </c>
      <c r="O76" s="7">
        <v>1</v>
      </c>
      <c r="P76" s="7">
        <v>1</v>
      </c>
      <c r="Q76" s="7">
        <v>5</v>
      </c>
      <c r="R76" s="7">
        <v>5</v>
      </c>
      <c r="S76" s="20">
        <f t="shared" si="41"/>
        <v>4.1333333333333337</v>
      </c>
      <c r="T76" s="7">
        <v>5</v>
      </c>
      <c r="U76" s="7">
        <v>5</v>
      </c>
      <c r="V76" s="7">
        <v>3</v>
      </c>
      <c r="W76" s="7">
        <v>4</v>
      </c>
      <c r="X76" s="7">
        <v>2</v>
      </c>
      <c r="Y76" s="7">
        <v>5</v>
      </c>
      <c r="Z76" s="7">
        <v>3</v>
      </c>
      <c r="AA76" s="7">
        <v>6</v>
      </c>
      <c r="AB76" s="7">
        <v>5</v>
      </c>
      <c r="AC76" s="7">
        <v>4</v>
      </c>
      <c r="AD76" s="7">
        <v>4</v>
      </c>
      <c r="AE76" s="7">
        <v>4</v>
      </c>
      <c r="AF76" s="7">
        <v>6</v>
      </c>
      <c r="AG76" s="7">
        <v>3</v>
      </c>
      <c r="AH76" s="7">
        <v>4</v>
      </c>
      <c r="AI76" s="20">
        <f t="shared" si="39"/>
        <v>4.2</v>
      </c>
    </row>
    <row r="77" spans="1:35" x14ac:dyDescent="0.3">
      <c r="A77" s="71"/>
      <c r="B77" s="71"/>
      <c r="C77" s="7" t="s">
        <v>23</v>
      </c>
      <c r="D77" s="7">
        <v>5</v>
      </c>
      <c r="E77" s="7">
        <v>7</v>
      </c>
      <c r="F77" s="7">
        <v>5</v>
      </c>
      <c r="G77" s="7">
        <v>3</v>
      </c>
      <c r="H77" s="7">
        <v>7</v>
      </c>
      <c r="I77" s="7">
        <v>5</v>
      </c>
      <c r="J77" s="7">
        <v>5</v>
      </c>
      <c r="K77" s="7">
        <v>6</v>
      </c>
      <c r="L77" s="7">
        <v>7</v>
      </c>
      <c r="M77" s="7">
        <v>7</v>
      </c>
      <c r="N77" s="7">
        <v>7</v>
      </c>
      <c r="O77" s="7">
        <v>4</v>
      </c>
      <c r="P77" s="7">
        <v>3</v>
      </c>
      <c r="Q77" s="7">
        <v>4</v>
      </c>
      <c r="R77" s="7">
        <v>6</v>
      </c>
      <c r="S77" s="20">
        <f t="shared" si="41"/>
        <v>5.4</v>
      </c>
      <c r="T77" s="7">
        <v>8</v>
      </c>
      <c r="U77" s="7">
        <v>2</v>
      </c>
      <c r="V77" s="7">
        <v>5</v>
      </c>
      <c r="W77" s="7">
        <v>5</v>
      </c>
      <c r="X77" s="7">
        <v>6</v>
      </c>
      <c r="Y77" s="7">
        <v>5</v>
      </c>
      <c r="Z77" s="7">
        <v>4</v>
      </c>
      <c r="AA77" s="7">
        <v>4</v>
      </c>
      <c r="AB77" s="7">
        <v>5</v>
      </c>
      <c r="AC77" s="7">
        <v>4</v>
      </c>
      <c r="AD77" s="7">
        <v>5</v>
      </c>
      <c r="AE77" s="7">
        <v>5</v>
      </c>
      <c r="AF77" s="7">
        <v>2</v>
      </c>
      <c r="AG77" s="7">
        <v>4</v>
      </c>
      <c r="AH77" s="7">
        <v>2</v>
      </c>
      <c r="AI77" s="20">
        <f t="shared" si="39"/>
        <v>4.4000000000000004</v>
      </c>
    </row>
    <row r="78" spans="1:35" x14ac:dyDescent="0.3">
      <c r="A78" s="71"/>
      <c r="B78" s="71"/>
      <c r="C78" s="7" t="s">
        <v>24</v>
      </c>
      <c r="D78" s="7">
        <v>4</v>
      </c>
      <c r="E78" s="7">
        <v>5</v>
      </c>
      <c r="F78" s="7">
        <v>5</v>
      </c>
      <c r="G78" s="7">
        <v>2</v>
      </c>
      <c r="H78" s="7">
        <v>5</v>
      </c>
      <c r="I78" s="7">
        <v>5</v>
      </c>
      <c r="J78" s="7">
        <v>4</v>
      </c>
      <c r="K78" s="7">
        <v>6</v>
      </c>
      <c r="L78" s="7">
        <v>5</v>
      </c>
      <c r="M78" s="7">
        <v>6</v>
      </c>
      <c r="N78" s="7">
        <v>5</v>
      </c>
      <c r="O78" s="7">
        <v>6</v>
      </c>
      <c r="P78" s="7">
        <v>5</v>
      </c>
      <c r="Q78" s="7">
        <v>6</v>
      </c>
      <c r="R78" s="7">
        <v>6</v>
      </c>
      <c r="S78" s="20">
        <f t="shared" si="41"/>
        <v>5</v>
      </c>
      <c r="T78" s="7">
        <v>5</v>
      </c>
      <c r="U78" s="7">
        <v>5</v>
      </c>
      <c r="V78" s="7">
        <v>6</v>
      </c>
      <c r="W78" s="7">
        <v>5</v>
      </c>
      <c r="X78" s="7">
        <v>5</v>
      </c>
      <c r="Y78" s="7">
        <v>7</v>
      </c>
      <c r="Z78" s="7">
        <v>3</v>
      </c>
      <c r="AA78" s="7">
        <v>6</v>
      </c>
      <c r="AB78" s="7">
        <v>4</v>
      </c>
      <c r="AC78" s="7">
        <v>6</v>
      </c>
      <c r="AD78" s="7">
        <v>4</v>
      </c>
      <c r="AE78" s="7">
        <v>5</v>
      </c>
      <c r="AF78" s="7">
        <v>3</v>
      </c>
      <c r="AG78" s="7">
        <v>5</v>
      </c>
      <c r="AH78" s="7">
        <v>4</v>
      </c>
      <c r="AI78" s="20">
        <f t="shared" si="39"/>
        <v>4.8666666666666663</v>
      </c>
    </row>
    <row r="79" spans="1:35" x14ac:dyDescent="0.3">
      <c r="A79" s="71"/>
      <c r="B79" s="71"/>
      <c r="C79" s="7" t="s">
        <v>25</v>
      </c>
      <c r="D79" s="7">
        <v>2</v>
      </c>
      <c r="E79" s="7">
        <v>4</v>
      </c>
      <c r="F79" s="7">
        <v>5</v>
      </c>
      <c r="G79" s="7">
        <v>5</v>
      </c>
      <c r="H79" s="7">
        <v>8</v>
      </c>
      <c r="I79" s="7">
        <v>4</v>
      </c>
      <c r="J79" s="7">
        <v>3</v>
      </c>
      <c r="K79" s="7">
        <v>5</v>
      </c>
      <c r="L79" s="7">
        <v>3</v>
      </c>
      <c r="M79" s="7">
        <v>8</v>
      </c>
      <c r="N79" s="7">
        <v>8</v>
      </c>
      <c r="O79" s="7">
        <v>4</v>
      </c>
      <c r="P79" s="7">
        <v>4</v>
      </c>
      <c r="Q79" s="7">
        <v>4</v>
      </c>
      <c r="R79" s="7">
        <v>5</v>
      </c>
      <c r="S79" s="20">
        <f t="shared" si="41"/>
        <v>4.8</v>
      </c>
      <c r="T79" s="7">
        <v>8</v>
      </c>
      <c r="U79" s="7">
        <v>8</v>
      </c>
      <c r="V79" s="7">
        <v>7</v>
      </c>
      <c r="W79" s="7">
        <v>7</v>
      </c>
      <c r="X79" s="7">
        <v>9</v>
      </c>
      <c r="Y79" s="7">
        <v>6</v>
      </c>
      <c r="Z79" s="7">
        <v>7</v>
      </c>
      <c r="AA79" s="7">
        <v>9</v>
      </c>
      <c r="AB79" s="7">
        <v>9</v>
      </c>
      <c r="AC79" s="7">
        <v>8</v>
      </c>
      <c r="AD79" s="7">
        <v>7</v>
      </c>
      <c r="AE79" s="7">
        <v>4</v>
      </c>
      <c r="AF79" s="7">
        <v>7</v>
      </c>
      <c r="AG79" s="7">
        <v>8</v>
      </c>
      <c r="AH79" s="7">
        <v>7</v>
      </c>
      <c r="AI79" s="20">
        <f t="shared" si="39"/>
        <v>7.4</v>
      </c>
    </row>
    <row r="80" spans="1:35" x14ac:dyDescent="0.3">
      <c r="A80" s="71"/>
      <c r="B80" s="72"/>
      <c r="C80" s="7" t="s">
        <v>26</v>
      </c>
      <c r="D80" s="7">
        <v>6</v>
      </c>
      <c r="E80" s="7">
        <v>5</v>
      </c>
      <c r="F80" s="7">
        <v>5</v>
      </c>
      <c r="G80" s="7">
        <v>4</v>
      </c>
      <c r="H80" s="7">
        <v>5</v>
      </c>
      <c r="I80" s="7">
        <v>5</v>
      </c>
      <c r="J80" s="7">
        <v>6</v>
      </c>
      <c r="K80" s="7">
        <v>4</v>
      </c>
      <c r="L80" s="7">
        <v>4</v>
      </c>
      <c r="M80" s="7">
        <v>2</v>
      </c>
      <c r="N80" s="7">
        <v>3</v>
      </c>
      <c r="O80" s="7">
        <v>2</v>
      </c>
      <c r="P80" s="7">
        <v>2</v>
      </c>
      <c r="Q80" s="7">
        <v>1</v>
      </c>
      <c r="R80" s="7">
        <v>4</v>
      </c>
      <c r="S80" s="20">
        <f t="shared" si="41"/>
        <v>3.8666666666666667</v>
      </c>
      <c r="T80" s="7">
        <v>5</v>
      </c>
      <c r="U80" s="7">
        <v>5</v>
      </c>
      <c r="V80" s="7">
        <v>5</v>
      </c>
      <c r="W80" s="7">
        <v>5</v>
      </c>
      <c r="X80" s="7">
        <v>6</v>
      </c>
      <c r="Y80" s="7">
        <v>8</v>
      </c>
      <c r="Z80" s="7">
        <v>7</v>
      </c>
      <c r="AA80" s="7">
        <v>3</v>
      </c>
      <c r="AB80" s="7">
        <v>6</v>
      </c>
      <c r="AC80" s="7">
        <v>8</v>
      </c>
      <c r="AD80" s="7">
        <v>7</v>
      </c>
      <c r="AE80" s="7">
        <v>7</v>
      </c>
      <c r="AF80" s="7">
        <v>7</v>
      </c>
      <c r="AG80" s="7">
        <v>8</v>
      </c>
      <c r="AH80" s="7">
        <v>6</v>
      </c>
      <c r="AI80" s="20">
        <f t="shared" si="39"/>
        <v>6.2</v>
      </c>
    </row>
    <row r="81" spans="1:35" x14ac:dyDescent="0.3">
      <c r="A81" s="71"/>
      <c r="B81" s="70" t="s">
        <v>2</v>
      </c>
      <c r="C81" s="7" t="s">
        <v>21</v>
      </c>
      <c r="D81" s="7">
        <v>2</v>
      </c>
      <c r="E81" s="7">
        <v>4</v>
      </c>
      <c r="F81" s="7">
        <v>1</v>
      </c>
      <c r="G81" s="7">
        <v>4</v>
      </c>
      <c r="H81" s="7">
        <v>2</v>
      </c>
      <c r="I81" s="7">
        <v>4</v>
      </c>
      <c r="J81" s="7">
        <v>3</v>
      </c>
      <c r="K81" s="7">
        <v>4</v>
      </c>
      <c r="L81" s="7">
        <v>2</v>
      </c>
      <c r="M81" s="7">
        <v>3</v>
      </c>
      <c r="N81" s="7">
        <v>5</v>
      </c>
      <c r="O81" s="7">
        <v>2</v>
      </c>
      <c r="P81" s="7">
        <v>5</v>
      </c>
      <c r="Q81" s="7">
        <v>4</v>
      </c>
      <c r="R81" s="7">
        <v>4</v>
      </c>
      <c r="S81" s="20">
        <f t="shared" si="41"/>
        <v>3.2666666666666666</v>
      </c>
      <c r="T81" s="7">
        <v>3</v>
      </c>
      <c r="U81" s="7">
        <v>5</v>
      </c>
      <c r="V81" s="7">
        <v>4</v>
      </c>
      <c r="W81" s="7">
        <v>4</v>
      </c>
      <c r="X81" s="7">
        <v>5</v>
      </c>
      <c r="Y81" s="7">
        <v>4</v>
      </c>
      <c r="Z81" s="7">
        <v>5</v>
      </c>
      <c r="AA81" s="7">
        <v>3</v>
      </c>
      <c r="AB81" s="7">
        <v>5</v>
      </c>
      <c r="AC81" s="7">
        <v>5</v>
      </c>
      <c r="AD81" s="7">
        <v>5</v>
      </c>
      <c r="AE81" s="7">
        <v>7</v>
      </c>
      <c r="AF81" s="7">
        <v>6</v>
      </c>
      <c r="AG81" s="7">
        <v>3</v>
      </c>
      <c r="AH81" s="7">
        <v>4</v>
      </c>
      <c r="AI81" s="20">
        <f t="shared" si="39"/>
        <v>4.5333333333333332</v>
      </c>
    </row>
    <row r="82" spans="1:35" x14ac:dyDescent="0.3">
      <c r="A82" s="71"/>
      <c r="B82" s="71"/>
      <c r="C82" s="7" t="s">
        <v>22</v>
      </c>
      <c r="D82" s="7">
        <v>5</v>
      </c>
      <c r="E82" s="7">
        <v>55</v>
      </c>
      <c r="F82" s="7">
        <v>2</v>
      </c>
      <c r="G82" s="7">
        <v>4</v>
      </c>
      <c r="H82" s="7">
        <v>6</v>
      </c>
      <c r="I82" s="7">
        <v>4</v>
      </c>
      <c r="J82" s="7">
        <v>5</v>
      </c>
      <c r="K82" s="7">
        <v>5</v>
      </c>
      <c r="L82" s="7">
        <v>5</v>
      </c>
      <c r="M82" s="7">
        <v>5</v>
      </c>
      <c r="N82" s="7">
        <v>4</v>
      </c>
      <c r="O82" s="7">
        <v>3</v>
      </c>
      <c r="P82" s="7">
        <v>3</v>
      </c>
      <c r="Q82" s="7">
        <v>7</v>
      </c>
      <c r="R82" s="7">
        <v>7</v>
      </c>
      <c r="S82" s="20">
        <f t="shared" si="41"/>
        <v>8</v>
      </c>
      <c r="T82" s="7">
        <v>6</v>
      </c>
      <c r="U82" s="7">
        <v>5</v>
      </c>
      <c r="V82" s="7">
        <v>5</v>
      </c>
      <c r="W82" s="7">
        <v>4</v>
      </c>
      <c r="X82" s="7">
        <v>3</v>
      </c>
      <c r="Y82" s="7">
        <v>2</v>
      </c>
      <c r="Z82" s="7">
        <v>5</v>
      </c>
      <c r="AA82" s="7">
        <v>3</v>
      </c>
      <c r="AB82" s="7">
        <v>7</v>
      </c>
      <c r="AC82" s="7">
        <v>5</v>
      </c>
      <c r="AD82" s="7">
        <v>4</v>
      </c>
      <c r="AE82" s="7">
        <v>6</v>
      </c>
      <c r="AF82" s="7">
        <v>5</v>
      </c>
      <c r="AG82" s="7">
        <v>5</v>
      </c>
      <c r="AH82" s="7">
        <v>7</v>
      </c>
      <c r="AI82" s="20">
        <f t="shared" si="39"/>
        <v>4.8</v>
      </c>
    </row>
    <row r="83" spans="1:35" x14ac:dyDescent="0.3">
      <c r="A83" s="71"/>
      <c r="B83" s="71"/>
      <c r="C83" s="7" t="s">
        <v>23</v>
      </c>
      <c r="D83" s="7">
        <v>4</v>
      </c>
      <c r="E83" s="7">
        <v>5</v>
      </c>
      <c r="F83" s="7">
        <v>5</v>
      </c>
      <c r="G83" s="7">
        <v>4</v>
      </c>
      <c r="H83" s="7">
        <v>3</v>
      </c>
      <c r="I83" s="7">
        <v>5</v>
      </c>
      <c r="J83" s="7">
        <v>7</v>
      </c>
      <c r="K83" s="7">
        <v>2</v>
      </c>
      <c r="L83" s="7">
        <v>4</v>
      </c>
      <c r="M83" s="7">
        <v>5</v>
      </c>
      <c r="N83" s="7">
        <v>5</v>
      </c>
      <c r="O83" s="7">
        <v>4</v>
      </c>
      <c r="P83" s="7">
        <v>5</v>
      </c>
      <c r="Q83" s="7">
        <v>6</v>
      </c>
      <c r="R83" s="7">
        <v>4</v>
      </c>
      <c r="S83" s="20">
        <f t="shared" si="41"/>
        <v>4.5333333333333332</v>
      </c>
      <c r="T83" s="7">
        <v>4</v>
      </c>
      <c r="U83" s="7">
        <v>5</v>
      </c>
      <c r="V83" s="7">
        <v>4</v>
      </c>
      <c r="W83" s="7">
        <v>5</v>
      </c>
      <c r="X83" s="7">
        <v>3</v>
      </c>
      <c r="Y83" s="7">
        <v>5</v>
      </c>
      <c r="Z83" s="7">
        <v>5</v>
      </c>
      <c r="AA83" s="7">
        <v>6</v>
      </c>
      <c r="AB83" s="7">
        <v>4</v>
      </c>
      <c r="AC83" s="7">
        <v>5</v>
      </c>
      <c r="AD83" s="7">
        <v>4</v>
      </c>
      <c r="AE83" s="7">
        <v>3</v>
      </c>
      <c r="AF83" s="7">
        <v>6</v>
      </c>
      <c r="AG83" s="7">
        <v>4</v>
      </c>
      <c r="AH83" s="7">
        <v>6</v>
      </c>
      <c r="AI83" s="20">
        <f t="shared" si="39"/>
        <v>4.5999999999999996</v>
      </c>
    </row>
    <row r="84" spans="1:35" x14ac:dyDescent="0.3">
      <c r="A84" s="71"/>
      <c r="B84" s="71"/>
      <c r="C84" s="7" t="s">
        <v>24</v>
      </c>
      <c r="D84" s="7">
        <v>4</v>
      </c>
      <c r="E84" s="7">
        <v>4</v>
      </c>
      <c r="F84" s="7">
        <v>3</v>
      </c>
      <c r="G84" s="7">
        <v>2</v>
      </c>
      <c r="H84" s="7">
        <v>3</v>
      </c>
      <c r="I84" s="7">
        <v>2</v>
      </c>
      <c r="J84" s="7">
        <v>4</v>
      </c>
      <c r="K84" s="7">
        <v>3</v>
      </c>
      <c r="L84" s="7">
        <v>3</v>
      </c>
      <c r="M84" s="7">
        <v>3</v>
      </c>
      <c r="N84" s="7">
        <v>3</v>
      </c>
      <c r="O84" s="7">
        <v>6</v>
      </c>
      <c r="P84" s="7">
        <v>6</v>
      </c>
      <c r="Q84" s="7">
        <v>3</v>
      </c>
      <c r="R84" s="7">
        <v>4</v>
      </c>
      <c r="S84" s="20">
        <f t="shared" si="41"/>
        <v>3.5333333333333332</v>
      </c>
      <c r="T84" s="7">
        <v>7</v>
      </c>
      <c r="U84" s="7">
        <v>4</v>
      </c>
      <c r="V84" s="7">
        <v>4</v>
      </c>
      <c r="W84" s="7">
        <v>5</v>
      </c>
      <c r="X84" s="7">
        <v>4</v>
      </c>
      <c r="Y84" s="7">
        <v>5</v>
      </c>
      <c r="Z84" s="7">
        <v>5</v>
      </c>
      <c r="AA84" s="7">
        <v>5</v>
      </c>
      <c r="AB84" s="7">
        <v>4</v>
      </c>
      <c r="AC84" s="7">
        <v>6</v>
      </c>
      <c r="AD84" s="7">
        <v>4</v>
      </c>
      <c r="AE84" s="7">
        <v>7</v>
      </c>
      <c r="AF84" s="7">
        <v>3</v>
      </c>
      <c r="AG84" s="7">
        <v>5</v>
      </c>
      <c r="AH84" s="7">
        <v>3</v>
      </c>
      <c r="AI84" s="20">
        <f t="shared" si="39"/>
        <v>4.7333333333333334</v>
      </c>
    </row>
    <row r="85" spans="1:35" x14ac:dyDescent="0.3">
      <c r="A85" s="71"/>
      <c r="B85" s="71"/>
      <c r="C85" s="7" t="s">
        <v>25</v>
      </c>
      <c r="D85" s="7">
        <v>7</v>
      </c>
      <c r="E85" s="7">
        <v>6</v>
      </c>
      <c r="F85" s="7">
        <v>5</v>
      </c>
      <c r="G85" s="7">
        <v>6</v>
      </c>
      <c r="H85" s="7">
        <v>5</v>
      </c>
      <c r="I85" s="7">
        <v>4</v>
      </c>
      <c r="J85" s="7">
        <v>3</v>
      </c>
      <c r="K85" s="7">
        <v>4</v>
      </c>
      <c r="L85" s="7">
        <v>2</v>
      </c>
      <c r="M85" s="7">
        <v>3</v>
      </c>
      <c r="N85" s="7">
        <v>4</v>
      </c>
      <c r="O85" s="7">
        <v>5</v>
      </c>
      <c r="P85" s="7">
        <v>5</v>
      </c>
      <c r="Q85" s="7">
        <v>6</v>
      </c>
      <c r="R85" s="7">
        <v>2</v>
      </c>
      <c r="S85" s="20">
        <f t="shared" si="41"/>
        <v>4.4666666666666668</v>
      </c>
      <c r="T85" s="7">
        <v>7</v>
      </c>
      <c r="U85" s="7">
        <v>8</v>
      </c>
      <c r="V85" s="7">
        <v>7</v>
      </c>
      <c r="W85" s="7">
        <v>7</v>
      </c>
      <c r="X85" s="7">
        <v>6</v>
      </c>
      <c r="Y85" s="7">
        <v>9</v>
      </c>
      <c r="Z85" s="7">
        <v>8</v>
      </c>
      <c r="AA85" s="7">
        <v>8</v>
      </c>
      <c r="AB85" s="7">
        <v>7</v>
      </c>
      <c r="AC85" s="7">
        <v>7</v>
      </c>
      <c r="AD85" s="7">
        <v>6</v>
      </c>
      <c r="AE85" s="7">
        <v>6</v>
      </c>
      <c r="AF85" s="7">
        <v>7</v>
      </c>
      <c r="AG85" s="7">
        <v>8</v>
      </c>
      <c r="AH85" s="7">
        <v>8</v>
      </c>
      <c r="AI85" s="20">
        <f t="shared" si="39"/>
        <v>7.2666666666666666</v>
      </c>
    </row>
    <row r="86" spans="1:35" x14ac:dyDescent="0.3">
      <c r="A86" s="71"/>
      <c r="B86" s="72"/>
      <c r="C86" s="7" t="s">
        <v>26</v>
      </c>
      <c r="D86" s="7">
        <v>7</v>
      </c>
      <c r="E86" s="7">
        <v>3</v>
      </c>
      <c r="F86" s="7">
        <v>8</v>
      </c>
      <c r="G86" s="7">
        <v>3</v>
      </c>
      <c r="H86" s="7">
        <v>4</v>
      </c>
      <c r="I86" s="7">
        <v>4</v>
      </c>
      <c r="J86" s="7">
        <v>3</v>
      </c>
      <c r="K86" s="7">
        <v>4</v>
      </c>
      <c r="L86" s="7">
        <v>4</v>
      </c>
      <c r="M86" s="7">
        <v>2</v>
      </c>
      <c r="N86" s="7">
        <v>4</v>
      </c>
      <c r="O86" s="7">
        <v>6</v>
      </c>
      <c r="P86" s="7">
        <v>2</v>
      </c>
      <c r="Q86" s="7">
        <v>3</v>
      </c>
      <c r="R86" s="7">
        <v>2</v>
      </c>
      <c r="S86" s="20">
        <f t="shared" si="41"/>
        <v>3.9333333333333331</v>
      </c>
      <c r="T86" s="7">
        <v>8</v>
      </c>
      <c r="U86" s="7">
        <v>7</v>
      </c>
      <c r="V86" s="7">
        <v>5</v>
      </c>
      <c r="W86" s="7">
        <v>6</v>
      </c>
      <c r="X86" s="7">
        <v>9</v>
      </c>
      <c r="Y86" s="7">
        <v>5</v>
      </c>
      <c r="Z86" s="7">
        <v>9</v>
      </c>
      <c r="AA86" s="7">
        <v>6</v>
      </c>
      <c r="AB86" s="7">
        <v>6</v>
      </c>
      <c r="AC86" s="7">
        <v>8</v>
      </c>
      <c r="AD86" s="7">
        <v>7</v>
      </c>
      <c r="AE86" s="7">
        <v>6</v>
      </c>
      <c r="AF86" s="7">
        <v>8</v>
      </c>
      <c r="AG86" s="7">
        <v>8</v>
      </c>
      <c r="AH86" s="7">
        <v>7</v>
      </c>
      <c r="AI86" s="20">
        <f t="shared" si="39"/>
        <v>7</v>
      </c>
    </row>
    <row r="87" spans="1:35" x14ac:dyDescent="0.3">
      <c r="A87" s="71"/>
      <c r="B87" s="73" t="s">
        <v>3</v>
      </c>
      <c r="C87" s="7" t="s">
        <v>21</v>
      </c>
      <c r="D87" s="21">
        <f>IF(D81="","",((D81-D75)*100/D75))</f>
        <v>-60</v>
      </c>
      <c r="E87" s="21">
        <f t="shared" ref="E87:R87" si="49">IF(E81="","",((E81-E75)*100/E75))</f>
        <v>-20</v>
      </c>
      <c r="F87" s="21">
        <f t="shared" si="49"/>
        <v>-83.333333333333329</v>
      </c>
      <c r="G87" s="21">
        <f t="shared" si="49"/>
        <v>-20</v>
      </c>
      <c r="H87" s="21">
        <f t="shared" si="49"/>
        <v>-50</v>
      </c>
      <c r="I87" s="21">
        <f t="shared" si="49"/>
        <v>0</v>
      </c>
      <c r="J87" s="21">
        <f t="shared" si="49"/>
        <v>0</v>
      </c>
      <c r="K87" s="21">
        <f t="shared" si="49"/>
        <v>100</v>
      </c>
      <c r="L87" s="21">
        <f t="shared" si="49"/>
        <v>-50</v>
      </c>
      <c r="M87" s="21">
        <f t="shared" si="49"/>
        <v>200</v>
      </c>
      <c r="N87" s="21">
        <f t="shared" si="49"/>
        <v>66.666666666666671</v>
      </c>
      <c r="O87" s="21">
        <f t="shared" si="49"/>
        <v>0</v>
      </c>
      <c r="P87" s="21">
        <f t="shared" si="49"/>
        <v>150</v>
      </c>
      <c r="Q87" s="21">
        <f t="shared" si="49"/>
        <v>100</v>
      </c>
      <c r="R87" s="21">
        <f t="shared" si="49"/>
        <v>0</v>
      </c>
      <c r="S87" s="20">
        <f t="shared" si="41"/>
        <v>22.222222222222225</v>
      </c>
      <c r="T87" s="21">
        <f>IF(T81="","",((T81-T75)*100/T75))</f>
        <v>0</v>
      </c>
      <c r="U87" s="21">
        <f t="shared" ref="U87:AH87" si="50">IF(U81="","",((U81-U75)*100/U75))</f>
        <v>25</v>
      </c>
      <c r="V87" s="21">
        <f t="shared" si="50"/>
        <v>-33.333333333333336</v>
      </c>
      <c r="W87" s="21">
        <f t="shared" si="50"/>
        <v>100</v>
      </c>
      <c r="X87" s="21">
        <f t="shared" si="50"/>
        <v>66.666666666666671</v>
      </c>
      <c r="Y87" s="21">
        <f t="shared" si="50"/>
        <v>-20</v>
      </c>
      <c r="Z87" s="21">
        <f t="shared" si="50"/>
        <v>0</v>
      </c>
      <c r="AA87" s="21">
        <f t="shared" si="50"/>
        <v>-40</v>
      </c>
      <c r="AB87" s="21">
        <f t="shared" si="50"/>
        <v>66.666666666666671</v>
      </c>
      <c r="AC87" s="21">
        <f t="shared" si="50"/>
        <v>-16.666666666666668</v>
      </c>
      <c r="AD87" s="21">
        <f t="shared" si="50"/>
        <v>25</v>
      </c>
      <c r="AE87" s="21">
        <f t="shared" si="50"/>
        <v>600</v>
      </c>
      <c r="AF87" s="21">
        <f t="shared" si="50"/>
        <v>50</v>
      </c>
      <c r="AG87" s="21">
        <f t="shared" si="50"/>
        <v>-25</v>
      </c>
      <c r="AH87" s="21">
        <f t="shared" si="50"/>
        <v>33.333333333333336</v>
      </c>
      <c r="AI87" s="20">
        <f t="shared" si="39"/>
        <v>55.44444444444445</v>
      </c>
    </row>
    <row r="88" spans="1:35" x14ac:dyDescent="0.3">
      <c r="A88" s="71"/>
      <c r="B88" s="74"/>
      <c r="C88" s="7" t="s">
        <v>22</v>
      </c>
      <c r="D88" s="21">
        <f t="shared" ref="D88:R88" si="51">IF(D82="","",((D82-D76)*100/D76))</f>
        <v>-16.666666666666668</v>
      </c>
      <c r="E88" s="21">
        <f t="shared" si="51"/>
        <v>1275</v>
      </c>
      <c r="F88" s="21">
        <f t="shared" si="51"/>
        <v>-60</v>
      </c>
      <c r="G88" s="21">
        <f t="shared" si="51"/>
        <v>33.333333333333336</v>
      </c>
      <c r="H88" s="21">
        <f t="shared" si="51"/>
        <v>20</v>
      </c>
      <c r="I88" s="21">
        <f t="shared" si="51"/>
        <v>-50</v>
      </c>
      <c r="J88" s="21">
        <f t="shared" si="51"/>
        <v>150</v>
      </c>
      <c r="K88" s="21">
        <f t="shared" si="51"/>
        <v>66.666666666666671</v>
      </c>
      <c r="L88" s="21">
        <f t="shared" si="51"/>
        <v>-16.666666666666668</v>
      </c>
      <c r="M88" s="21">
        <f t="shared" si="51"/>
        <v>25</v>
      </c>
      <c r="N88" s="21">
        <f t="shared" si="51"/>
        <v>0</v>
      </c>
      <c r="O88" s="21">
        <f t="shared" si="51"/>
        <v>200</v>
      </c>
      <c r="P88" s="21">
        <f t="shared" si="51"/>
        <v>200</v>
      </c>
      <c r="Q88" s="21">
        <f t="shared" si="51"/>
        <v>40</v>
      </c>
      <c r="R88" s="21">
        <f t="shared" si="51"/>
        <v>40</v>
      </c>
      <c r="S88" s="20">
        <f t="shared" si="41"/>
        <v>127.1111111111111</v>
      </c>
      <c r="T88" s="21">
        <f t="shared" ref="T88:AH92" si="52">IF(T82="","",((T82-T76)*100/T76))</f>
        <v>20</v>
      </c>
      <c r="U88" s="21">
        <f t="shared" si="52"/>
        <v>0</v>
      </c>
      <c r="V88" s="21">
        <f t="shared" si="52"/>
        <v>66.666666666666671</v>
      </c>
      <c r="W88" s="21">
        <f t="shared" si="52"/>
        <v>0</v>
      </c>
      <c r="X88" s="21">
        <f t="shared" si="52"/>
        <v>50</v>
      </c>
      <c r="Y88" s="21">
        <f t="shared" si="52"/>
        <v>-60</v>
      </c>
      <c r="Z88" s="21">
        <f t="shared" si="52"/>
        <v>66.666666666666671</v>
      </c>
      <c r="AA88" s="21">
        <f t="shared" si="52"/>
        <v>-50</v>
      </c>
      <c r="AB88" s="21">
        <f t="shared" si="52"/>
        <v>40</v>
      </c>
      <c r="AC88" s="21">
        <f t="shared" si="52"/>
        <v>25</v>
      </c>
      <c r="AD88" s="21">
        <f t="shared" si="52"/>
        <v>0</v>
      </c>
      <c r="AE88" s="21">
        <f t="shared" si="52"/>
        <v>50</v>
      </c>
      <c r="AF88" s="21">
        <f t="shared" si="52"/>
        <v>-16.666666666666668</v>
      </c>
      <c r="AG88" s="21">
        <f t="shared" si="52"/>
        <v>66.666666666666671</v>
      </c>
      <c r="AH88" s="21">
        <f t="shared" si="52"/>
        <v>75</v>
      </c>
      <c r="AI88" s="20">
        <f t="shared" si="39"/>
        <v>22.222222222222225</v>
      </c>
    </row>
    <row r="89" spans="1:35" x14ac:dyDescent="0.3">
      <c r="A89" s="71"/>
      <c r="B89" s="74"/>
      <c r="C89" s="7" t="s">
        <v>23</v>
      </c>
      <c r="D89" s="21">
        <f t="shared" ref="D89:R89" si="53">IF(D83="","",((D83-D77)*100/D77))</f>
        <v>-20</v>
      </c>
      <c r="E89" s="21">
        <f t="shared" si="53"/>
        <v>-28.571428571428573</v>
      </c>
      <c r="F89" s="21">
        <f t="shared" si="53"/>
        <v>0</v>
      </c>
      <c r="G89" s="21">
        <f t="shared" si="53"/>
        <v>33.333333333333336</v>
      </c>
      <c r="H89" s="21">
        <f t="shared" si="53"/>
        <v>-57.142857142857146</v>
      </c>
      <c r="I89" s="21">
        <f t="shared" si="53"/>
        <v>0</v>
      </c>
      <c r="J89" s="21">
        <f t="shared" si="53"/>
        <v>40</v>
      </c>
      <c r="K89" s="21">
        <f t="shared" si="53"/>
        <v>-66.666666666666671</v>
      </c>
      <c r="L89" s="21">
        <f t="shared" si="53"/>
        <v>-42.857142857142854</v>
      </c>
      <c r="M89" s="21">
        <f t="shared" si="53"/>
        <v>-28.571428571428573</v>
      </c>
      <c r="N89" s="21">
        <f t="shared" si="53"/>
        <v>-28.571428571428573</v>
      </c>
      <c r="O89" s="21">
        <f t="shared" si="53"/>
        <v>0</v>
      </c>
      <c r="P89" s="21">
        <f t="shared" si="53"/>
        <v>66.666666666666671</v>
      </c>
      <c r="Q89" s="21">
        <f t="shared" si="53"/>
        <v>50</v>
      </c>
      <c r="R89" s="21">
        <f t="shared" si="53"/>
        <v>-33.333333333333336</v>
      </c>
      <c r="S89" s="20">
        <f t="shared" si="41"/>
        <v>-7.7142857142857171</v>
      </c>
      <c r="T89" s="21">
        <f t="shared" si="52"/>
        <v>-50</v>
      </c>
      <c r="U89" s="21">
        <f t="shared" si="52"/>
        <v>150</v>
      </c>
      <c r="V89" s="21">
        <f t="shared" si="52"/>
        <v>-20</v>
      </c>
      <c r="W89" s="21">
        <f t="shared" si="52"/>
        <v>0</v>
      </c>
      <c r="X89" s="21">
        <f t="shared" si="52"/>
        <v>-50</v>
      </c>
      <c r="Y89" s="21">
        <f t="shared" si="52"/>
        <v>0</v>
      </c>
      <c r="Z89" s="21">
        <f t="shared" si="52"/>
        <v>25</v>
      </c>
      <c r="AA89" s="21">
        <f t="shared" si="52"/>
        <v>50</v>
      </c>
      <c r="AB89" s="21">
        <f t="shared" si="52"/>
        <v>-20</v>
      </c>
      <c r="AC89" s="21">
        <f t="shared" si="52"/>
        <v>25</v>
      </c>
      <c r="AD89" s="21">
        <f t="shared" si="52"/>
        <v>-20</v>
      </c>
      <c r="AE89" s="21">
        <f t="shared" si="52"/>
        <v>-40</v>
      </c>
      <c r="AF89" s="21">
        <f t="shared" si="52"/>
        <v>200</v>
      </c>
      <c r="AG89" s="21">
        <f t="shared" si="52"/>
        <v>0</v>
      </c>
      <c r="AH89" s="21">
        <f t="shared" si="52"/>
        <v>200</v>
      </c>
      <c r="AI89" s="20">
        <f t="shared" si="39"/>
        <v>30</v>
      </c>
    </row>
    <row r="90" spans="1:35" x14ac:dyDescent="0.3">
      <c r="A90" s="71"/>
      <c r="B90" s="74"/>
      <c r="C90" s="7" t="s">
        <v>24</v>
      </c>
      <c r="D90" s="21">
        <f t="shared" ref="D90:R90" si="54">IF(D84="","",((D84-D78)*100/D78))</f>
        <v>0</v>
      </c>
      <c r="E90" s="21">
        <f t="shared" si="54"/>
        <v>-20</v>
      </c>
      <c r="F90" s="21">
        <f t="shared" si="54"/>
        <v>-40</v>
      </c>
      <c r="G90" s="21">
        <f t="shared" si="54"/>
        <v>0</v>
      </c>
      <c r="H90" s="21">
        <f t="shared" si="54"/>
        <v>-40</v>
      </c>
      <c r="I90" s="21">
        <f t="shared" si="54"/>
        <v>-60</v>
      </c>
      <c r="J90" s="21">
        <f t="shared" si="54"/>
        <v>0</v>
      </c>
      <c r="K90" s="21">
        <f t="shared" si="54"/>
        <v>-50</v>
      </c>
      <c r="L90" s="21">
        <f t="shared" si="54"/>
        <v>-40</v>
      </c>
      <c r="M90" s="21">
        <f t="shared" si="54"/>
        <v>-50</v>
      </c>
      <c r="N90" s="21">
        <f t="shared" si="54"/>
        <v>-40</v>
      </c>
      <c r="O90" s="21">
        <f t="shared" si="54"/>
        <v>0</v>
      </c>
      <c r="P90" s="21">
        <f t="shared" si="54"/>
        <v>20</v>
      </c>
      <c r="Q90" s="21">
        <f t="shared" si="54"/>
        <v>-50</v>
      </c>
      <c r="R90" s="21">
        <f t="shared" si="54"/>
        <v>-33.333333333333336</v>
      </c>
      <c r="S90" s="20">
        <f t="shared" si="41"/>
        <v>-26.888888888888889</v>
      </c>
      <c r="T90" s="21">
        <f t="shared" si="52"/>
        <v>40</v>
      </c>
      <c r="U90" s="21">
        <f t="shared" si="52"/>
        <v>-20</v>
      </c>
      <c r="V90" s="21">
        <f t="shared" si="52"/>
        <v>-33.333333333333336</v>
      </c>
      <c r="W90" s="21">
        <f t="shared" si="52"/>
        <v>0</v>
      </c>
      <c r="X90" s="21">
        <f t="shared" si="52"/>
        <v>-20</v>
      </c>
      <c r="Y90" s="21">
        <f t="shared" si="52"/>
        <v>-28.571428571428573</v>
      </c>
      <c r="Z90" s="21">
        <f t="shared" si="52"/>
        <v>66.666666666666671</v>
      </c>
      <c r="AA90" s="21">
        <f t="shared" si="52"/>
        <v>-16.666666666666668</v>
      </c>
      <c r="AB90" s="21">
        <f t="shared" si="52"/>
        <v>0</v>
      </c>
      <c r="AC90" s="21">
        <f t="shared" si="52"/>
        <v>0</v>
      </c>
      <c r="AD90" s="21">
        <f t="shared" si="52"/>
        <v>0</v>
      </c>
      <c r="AE90" s="21">
        <f t="shared" si="52"/>
        <v>40</v>
      </c>
      <c r="AF90" s="21">
        <f t="shared" si="52"/>
        <v>0</v>
      </c>
      <c r="AG90" s="21">
        <f t="shared" si="52"/>
        <v>0</v>
      </c>
      <c r="AH90" s="21">
        <f t="shared" si="52"/>
        <v>-25</v>
      </c>
      <c r="AI90" s="20">
        <f t="shared" si="39"/>
        <v>0.20634920634920609</v>
      </c>
    </row>
    <row r="91" spans="1:35" x14ac:dyDescent="0.3">
      <c r="A91" s="71"/>
      <c r="B91" s="74"/>
      <c r="C91" s="7" t="s">
        <v>25</v>
      </c>
      <c r="D91" s="21">
        <f t="shared" ref="D91:R91" si="55">IF(D85="","",((D85-D79)*100/D79))</f>
        <v>250</v>
      </c>
      <c r="E91" s="21">
        <f t="shared" si="55"/>
        <v>50</v>
      </c>
      <c r="F91" s="21">
        <f t="shared" si="55"/>
        <v>0</v>
      </c>
      <c r="G91" s="21">
        <f t="shared" si="55"/>
        <v>20</v>
      </c>
      <c r="H91" s="21">
        <f t="shared" si="55"/>
        <v>-37.5</v>
      </c>
      <c r="I91" s="21">
        <f t="shared" si="55"/>
        <v>0</v>
      </c>
      <c r="J91" s="21">
        <f t="shared" si="55"/>
        <v>0</v>
      </c>
      <c r="K91" s="21">
        <f t="shared" si="55"/>
        <v>-20</v>
      </c>
      <c r="L91" s="21">
        <f t="shared" si="55"/>
        <v>-33.333333333333336</v>
      </c>
      <c r="M91" s="21">
        <f t="shared" si="55"/>
        <v>-62.5</v>
      </c>
      <c r="N91" s="21">
        <f t="shared" si="55"/>
        <v>-50</v>
      </c>
      <c r="O91" s="21">
        <f t="shared" si="55"/>
        <v>25</v>
      </c>
      <c r="P91" s="21">
        <f t="shared" si="55"/>
        <v>25</v>
      </c>
      <c r="Q91" s="21">
        <f t="shared" si="55"/>
        <v>50</v>
      </c>
      <c r="R91" s="21">
        <f t="shared" si="55"/>
        <v>-60</v>
      </c>
      <c r="S91" s="20">
        <f t="shared" si="41"/>
        <v>10.444444444444445</v>
      </c>
      <c r="T91" s="21">
        <f t="shared" si="52"/>
        <v>-12.5</v>
      </c>
      <c r="U91" s="21">
        <f t="shared" si="52"/>
        <v>0</v>
      </c>
      <c r="V91" s="21">
        <f t="shared" si="52"/>
        <v>0</v>
      </c>
      <c r="W91" s="21">
        <f t="shared" si="52"/>
        <v>0</v>
      </c>
      <c r="X91" s="21">
        <f t="shared" si="52"/>
        <v>-33.333333333333336</v>
      </c>
      <c r="Y91" s="21">
        <f t="shared" si="52"/>
        <v>50</v>
      </c>
      <c r="Z91" s="21">
        <f t="shared" si="52"/>
        <v>14.285714285714286</v>
      </c>
      <c r="AA91" s="21">
        <f t="shared" si="52"/>
        <v>-11.111111111111111</v>
      </c>
      <c r="AB91" s="21">
        <f t="shared" si="52"/>
        <v>-22.222222222222221</v>
      </c>
      <c r="AC91" s="21">
        <f t="shared" si="52"/>
        <v>-12.5</v>
      </c>
      <c r="AD91" s="21">
        <f t="shared" si="52"/>
        <v>-14.285714285714286</v>
      </c>
      <c r="AE91" s="21">
        <f t="shared" si="52"/>
        <v>50</v>
      </c>
      <c r="AF91" s="21">
        <f t="shared" si="52"/>
        <v>0</v>
      </c>
      <c r="AG91" s="21">
        <f t="shared" si="52"/>
        <v>0</v>
      </c>
      <c r="AH91" s="21">
        <f t="shared" si="52"/>
        <v>14.285714285714286</v>
      </c>
      <c r="AI91" s="20">
        <f t="shared" si="39"/>
        <v>1.5079365079365075</v>
      </c>
    </row>
    <row r="92" spans="1:35" x14ac:dyDescent="0.3">
      <c r="A92" s="72"/>
      <c r="B92" s="75"/>
      <c r="C92" s="7" t="s">
        <v>26</v>
      </c>
      <c r="D92" s="21">
        <f t="shared" ref="D92:R92" si="56">IF(D86="","",((D86-D80)*100/D80))</f>
        <v>16.666666666666668</v>
      </c>
      <c r="E92" s="21">
        <f t="shared" si="56"/>
        <v>-40</v>
      </c>
      <c r="F92" s="21">
        <f t="shared" si="56"/>
        <v>60</v>
      </c>
      <c r="G92" s="21">
        <f t="shared" si="56"/>
        <v>-25</v>
      </c>
      <c r="H92" s="21">
        <f t="shared" si="56"/>
        <v>-20</v>
      </c>
      <c r="I92" s="21">
        <f t="shared" si="56"/>
        <v>-20</v>
      </c>
      <c r="J92" s="21">
        <f t="shared" si="56"/>
        <v>-50</v>
      </c>
      <c r="K92" s="21">
        <f t="shared" si="56"/>
        <v>0</v>
      </c>
      <c r="L92" s="21">
        <f t="shared" si="56"/>
        <v>0</v>
      </c>
      <c r="M92" s="21">
        <f t="shared" si="56"/>
        <v>0</v>
      </c>
      <c r="N92" s="21">
        <f t="shared" si="56"/>
        <v>33.333333333333336</v>
      </c>
      <c r="O92" s="21">
        <f t="shared" si="56"/>
        <v>200</v>
      </c>
      <c r="P92" s="21">
        <f t="shared" si="56"/>
        <v>0</v>
      </c>
      <c r="Q92" s="21">
        <f t="shared" si="56"/>
        <v>200</v>
      </c>
      <c r="R92" s="21">
        <f t="shared" si="56"/>
        <v>-50</v>
      </c>
      <c r="S92" s="20">
        <f t="shared" si="41"/>
        <v>20.333333333333332</v>
      </c>
      <c r="T92" s="21">
        <f t="shared" si="52"/>
        <v>60</v>
      </c>
      <c r="U92" s="21">
        <f t="shared" si="52"/>
        <v>40</v>
      </c>
      <c r="V92" s="21">
        <f t="shared" si="52"/>
        <v>0</v>
      </c>
      <c r="W92" s="21">
        <f t="shared" si="52"/>
        <v>20</v>
      </c>
      <c r="X92" s="21">
        <f t="shared" si="52"/>
        <v>50</v>
      </c>
      <c r="Y92" s="21">
        <f t="shared" si="52"/>
        <v>-37.5</v>
      </c>
      <c r="Z92" s="21">
        <f t="shared" si="52"/>
        <v>28.571428571428573</v>
      </c>
      <c r="AA92" s="21">
        <f t="shared" si="52"/>
        <v>100</v>
      </c>
      <c r="AB92" s="21">
        <f t="shared" si="52"/>
        <v>0</v>
      </c>
      <c r="AC92" s="21">
        <f t="shared" si="52"/>
        <v>0</v>
      </c>
      <c r="AD92" s="21">
        <f t="shared" si="52"/>
        <v>0</v>
      </c>
      <c r="AE92" s="21">
        <f t="shared" si="52"/>
        <v>-14.285714285714286</v>
      </c>
      <c r="AF92" s="21">
        <f t="shared" si="52"/>
        <v>14.285714285714286</v>
      </c>
      <c r="AG92" s="21">
        <f t="shared" si="52"/>
        <v>0</v>
      </c>
      <c r="AH92" s="21">
        <f t="shared" si="52"/>
        <v>16.666666666666668</v>
      </c>
      <c r="AI92" s="20">
        <f t="shared" si="39"/>
        <v>18.515873015873016</v>
      </c>
    </row>
    <row r="93" spans="1:35" x14ac:dyDescent="0.3">
      <c r="A93" s="59">
        <v>8</v>
      </c>
      <c r="B93" s="59" t="s">
        <v>1</v>
      </c>
      <c r="C93" s="7" t="s">
        <v>21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>
        <v>6</v>
      </c>
      <c r="U93" s="7">
        <v>4</v>
      </c>
      <c r="V93" s="7">
        <v>7</v>
      </c>
      <c r="W93" s="7">
        <v>6</v>
      </c>
      <c r="X93" s="7">
        <v>4</v>
      </c>
      <c r="Y93" s="7">
        <v>3</v>
      </c>
      <c r="Z93" s="7">
        <v>6</v>
      </c>
      <c r="AA93" s="7">
        <v>6</v>
      </c>
      <c r="AB93" s="7">
        <v>5</v>
      </c>
      <c r="AC93" s="7">
        <v>4</v>
      </c>
      <c r="AD93" s="7">
        <v>5</v>
      </c>
      <c r="AE93" s="7">
        <v>4</v>
      </c>
      <c r="AF93" s="7">
        <v>2</v>
      </c>
      <c r="AG93" s="7">
        <v>6</v>
      </c>
      <c r="AH93" s="7">
        <v>2</v>
      </c>
      <c r="AI93" s="20">
        <f t="shared" si="39"/>
        <v>4.666666666666667</v>
      </c>
    </row>
    <row r="94" spans="1:35" x14ac:dyDescent="0.3">
      <c r="A94" s="59"/>
      <c r="B94" s="59"/>
      <c r="C94" s="7" t="s">
        <v>22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>
        <v>5</v>
      </c>
      <c r="U94" s="7">
        <v>3</v>
      </c>
      <c r="V94" s="7">
        <v>3</v>
      </c>
      <c r="W94" s="7">
        <v>7</v>
      </c>
      <c r="X94" s="7">
        <v>5</v>
      </c>
      <c r="Y94" s="7">
        <v>3</v>
      </c>
      <c r="Z94" s="7">
        <v>6</v>
      </c>
      <c r="AA94" s="7">
        <v>4</v>
      </c>
      <c r="AB94" s="7">
        <v>4</v>
      </c>
      <c r="AC94" s="7">
        <v>4</v>
      </c>
      <c r="AD94" s="7">
        <v>3</v>
      </c>
      <c r="AE94" s="7">
        <v>4</v>
      </c>
      <c r="AF94" s="7">
        <v>4</v>
      </c>
      <c r="AG94" s="7">
        <v>5</v>
      </c>
      <c r="AH94" s="7">
        <v>4</v>
      </c>
      <c r="AI94" s="20">
        <f t="shared" si="39"/>
        <v>4.2666666666666666</v>
      </c>
    </row>
    <row r="95" spans="1:35" x14ac:dyDescent="0.3">
      <c r="A95" s="59"/>
      <c r="B95" s="59"/>
      <c r="C95" s="7" t="s">
        <v>23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>
        <v>4</v>
      </c>
      <c r="U95" s="7">
        <v>4</v>
      </c>
      <c r="V95" s="7">
        <v>2</v>
      </c>
      <c r="W95" s="7">
        <v>6</v>
      </c>
      <c r="X95" s="7">
        <v>4</v>
      </c>
      <c r="Y95" s="7">
        <v>4</v>
      </c>
      <c r="Z95" s="7">
        <v>4</v>
      </c>
      <c r="AA95" s="7">
        <v>4</v>
      </c>
      <c r="AB95" s="7">
        <v>2</v>
      </c>
      <c r="AC95" s="7">
        <v>2</v>
      </c>
      <c r="AD95" s="7">
        <v>5</v>
      </c>
      <c r="AE95" s="7">
        <v>6</v>
      </c>
      <c r="AF95" s="7">
        <v>4</v>
      </c>
      <c r="AG95" s="7">
        <v>2</v>
      </c>
      <c r="AH95" s="7">
        <v>3</v>
      </c>
      <c r="AI95" s="20">
        <f t="shared" si="39"/>
        <v>3.7333333333333334</v>
      </c>
    </row>
    <row r="96" spans="1:35" x14ac:dyDescent="0.3">
      <c r="A96" s="59"/>
      <c r="B96" s="59"/>
      <c r="C96" s="7" t="s">
        <v>24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>
        <v>3</v>
      </c>
      <c r="U96" s="7">
        <v>3</v>
      </c>
      <c r="V96" s="7">
        <v>3</v>
      </c>
      <c r="W96" s="7">
        <v>9</v>
      </c>
      <c r="X96" s="7">
        <v>5</v>
      </c>
      <c r="Y96" s="7">
        <v>4</v>
      </c>
      <c r="Z96" s="7">
        <v>4</v>
      </c>
      <c r="AA96" s="7">
        <v>4</v>
      </c>
      <c r="AB96" s="7">
        <v>5</v>
      </c>
      <c r="AC96" s="7">
        <v>2</v>
      </c>
      <c r="AD96" s="7">
        <v>4</v>
      </c>
      <c r="AE96" s="7">
        <v>5</v>
      </c>
      <c r="AF96" s="7">
        <v>5</v>
      </c>
      <c r="AG96" s="7">
        <v>5</v>
      </c>
      <c r="AH96" s="7">
        <v>5</v>
      </c>
      <c r="AI96" s="20">
        <f t="shared" si="39"/>
        <v>4.4000000000000004</v>
      </c>
    </row>
    <row r="97" spans="1:35" x14ac:dyDescent="0.3">
      <c r="A97" s="59"/>
      <c r="B97" s="59" t="s">
        <v>2</v>
      </c>
      <c r="C97" s="7" t="s">
        <v>21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>
        <v>5</v>
      </c>
      <c r="U97" s="7">
        <v>3</v>
      </c>
      <c r="V97" s="7">
        <v>4</v>
      </c>
      <c r="W97" s="7">
        <v>4</v>
      </c>
      <c r="X97" s="7">
        <v>6</v>
      </c>
      <c r="Y97" s="7">
        <v>7</v>
      </c>
      <c r="Z97" s="7">
        <v>6</v>
      </c>
      <c r="AA97" s="7">
        <v>5</v>
      </c>
      <c r="AB97" s="7">
        <v>6</v>
      </c>
      <c r="AC97" s="7">
        <v>7</v>
      </c>
      <c r="AD97" s="7">
        <v>7</v>
      </c>
      <c r="AE97" s="7">
        <v>5</v>
      </c>
      <c r="AF97" s="7">
        <v>6</v>
      </c>
      <c r="AG97" s="7">
        <v>6</v>
      </c>
      <c r="AH97" s="7">
        <v>8</v>
      </c>
      <c r="AI97" s="20">
        <f t="shared" si="39"/>
        <v>5.666666666666667</v>
      </c>
    </row>
    <row r="98" spans="1:35" x14ac:dyDescent="0.3">
      <c r="A98" s="59"/>
      <c r="B98" s="59"/>
      <c r="C98" s="7" t="s">
        <v>22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>
        <v>3</v>
      </c>
      <c r="U98" s="7">
        <v>4</v>
      </c>
      <c r="V98" s="7">
        <v>5</v>
      </c>
      <c r="W98" s="7">
        <v>6</v>
      </c>
      <c r="X98" s="7">
        <v>7</v>
      </c>
      <c r="Y98" s="7">
        <v>6</v>
      </c>
      <c r="Z98" s="7">
        <v>6</v>
      </c>
      <c r="AA98" s="7">
        <v>5</v>
      </c>
      <c r="AB98" s="7">
        <v>5</v>
      </c>
      <c r="AC98" s="7">
        <v>4</v>
      </c>
      <c r="AD98" s="7">
        <v>6</v>
      </c>
      <c r="AE98" s="7">
        <v>5</v>
      </c>
      <c r="AF98" s="7">
        <v>4</v>
      </c>
      <c r="AG98" s="7">
        <v>6</v>
      </c>
      <c r="AH98" s="7">
        <v>4</v>
      </c>
      <c r="AI98" s="20">
        <f t="shared" si="39"/>
        <v>5.0666666666666664</v>
      </c>
    </row>
    <row r="99" spans="1:35" x14ac:dyDescent="0.3">
      <c r="A99" s="59"/>
      <c r="B99" s="59"/>
      <c r="C99" s="7" t="s">
        <v>23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>
        <v>7</v>
      </c>
      <c r="U99" s="7">
        <v>5</v>
      </c>
      <c r="V99" s="7">
        <v>4</v>
      </c>
      <c r="W99" s="7">
        <v>3</v>
      </c>
      <c r="X99" s="7">
        <v>3</v>
      </c>
      <c r="Y99" s="7">
        <v>7</v>
      </c>
      <c r="Z99" s="7">
        <v>3</v>
      </c>
      <c r="AA99" s="7">
        <v>5</v>
      </c>
      <c r="AB99" s="7">
        <v>4</v>
      </c>
      <c r="AC99" s="7">
        <v>4</v>
      </c>
      <c r="AD99" s="7">
        <v>5</v>
      </c>
      <c r="AE99" s="7">
        <v>3</v>
      </c>
      <c r="AF99" s="7">
        <v>7</v>
      </c>
      <c r="AG99" s="7">
        <v>3</v>
      </c>
      <c r="AH99" s="7">
        <v>6</v>
      </c>
      <c r="AI99" s="20">
        <f t="shared" si="39"/>
        <v>4.5999999999999996</v>
      </c>
    </row>
    <row r="100" spans="1:35" x14ac:dyDescent="0.3">
      <c r="A100" s="59"/>
      <c r="B100" s="59"/>
      <c r="C100" s="7" t="s">
        <v>24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>
        <v>5</v>
      </c>
      <c r="U100" s="7">
        <v>8</v>
      </c>
      <c r="V100" s="7">
        <v>5</v>
      </c>
      <c r="W100" s="7">
        <v>5</v>
      </c>
      <c r="X100" s="7">
        <v>7</v>
      </c>
      <c r="Y100" s="7">
        <v>5</v>
      </c>
      <c r="Z100" s="7">
        <v>7</v>
      </c>
      <c r="AA100" s="7">
        <v>5</v>
      </c>
      <c r="AB100" s="7">
        <v>5</v>
      </c>
      <c r="AC100" s="7">
        <v>6</v>
      </c>
      <c r="AD100" s="7">
        <v>4</v>
      </c>
      <c r="AE100" s="7">
        <v>6</v>
      </c>
      <c r="AF100" s="7">
        <v>4</v>
      </c>
      <c r="AG100" s="7">
        <v>5</v>
      </c>
      <c r="AH100" s="7">
        <v>4</v>
      </c>
      <c r="AI100" s="20">
        <f t="shared" si="39"/>
        <v>5.4</v>
      </c>
    </row>
    <row r="101" spans="1:35" x14ac:dyDescent="0.3">
      <c r="A101" s="59"/>
      <c r="B101" s="76" t="s">
        <v>3</v>
      </c>
      <c r="C101" s="7" t="s">
        <v>21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21">
        <f>IF(T97="","",((T97-T93)*100/T93))</f>
        <v>-16.666666666666668</v>
      </c>
      <c r="U101" s="21">
        <f t="shared" ref="U101:AG101" si="57">IF(U97="","",((U97-U93)*100/U93))</f>
        <v>-25</v>
      </c>
      <c r="V101" s="21">
        <f t="shared" si="57"/>
        <v>-42.857142857142854</v>
      </c>
      <c r="W101" s="21">
        <f t="shared" si="57"/>
        <v>-33.333333333333336</v>
      </c>
      <c r="X101" s="21">
        <f t="shared" si="57"/>
        <v>50</v>
      </c>
      <c r="Y101" s="21">
        <f t="shared" si="57"/>
        <v>133.33333333333334</v>
      </c>
      <c r="Z101" s="21">
        <f t="shared" si="57"/>
        <v>0</v>
      </c>
      <c r="AA101" s="21">
        <f t="shared" si="57"/>
        <v>-16.666666666666668</v>
      </c>
      <c r="AB101" s="21">
        <f t="shared" si="57"/>
        <v>20</v>
      </c>
      <c r="AC101" s="21">
        <f t="shared" si="57"/>
        <v>75</v>
      </c>
      <c r="AD101" s="21">
        <f t="shared" si="57"/>
        <v>40</v>
      </c>
      <c r="AE101" s="21">
        <f t="shared" si="57"/>
        <v>25</v>
      </c>
      <c r="AF101" s="21">
        <f t="shared" si="57"/>
        <v>200</v>
      </c>
      <c r="AG101" s="21">
        <f t="shared" si="57"/>
        <v>0</v>
      </c>
      <c r="AH101" s="21">
        <f>IF(AH97="","",((AH97-AH93)*100/AH93))</f>
        <v>300</v>
      </c>
      <c r="AI101" s="20">
        <f t="shared" si="39"/>
        <v>47.25396825396826</v>
      </c>
    </row>
    <row r="102" spans="1:35" x14ac:dyDescent="0.3">
      <c r="A102" s="59"/>
      <c r="B102" s="76"/>
      <c r="C102" s="7" t="s">
        <v>22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21">
        <f t="shared" ref="T102:AH102" si="58">IF(T98="","",((T98-T94)*100/T94))</f>
        <v>-40</v>
      </c>
      <c r="U102" s="21">
        <f t="shared" si="58"/>
        <v>33.333333333333336</v>
      </c>
      <c r="V102" s="21">
        <f t="shared" si="58"/>
        <v>66.666666666666671</v>
      </c>
      <c r="W102" s="21">
        <f t="shared" si="58"/>
        <v>-14.285714285714286</v>
      </c>
      <c r="X102" s="21">
        <f t="shared" si="58"/>
        <v>40</v>
      </c>
      <c r="Y102" s="21">
        <f t="shared" si="58"/>
        <v>100</v>
      </c>
      <c r="Z102" s="21">
        <f t="shared" si="58"/>
        <v>0</v>
      </c>
      <c r="AA102" s="21">
        <f t="shared" si="58"/>
        <v>25</v>
      </c>
      <c r="AB102" s="21">
        <f t="shared" si="58"/>
        <v>25</v>
      </c>
      <c r="AC102" s="21">
        <f t="shared" si="58"/>
        <v>0</v>
      </c>
      <c r="AD102" s="21">
        <f t="shared" si="58"/>
        <v>100</v>
      </c>
      <c r="AE102" s="21">
        <f t="shared" si="58"/>
        <v>25</v>
      </c>
      <c r="AF102" s="21">
        <f t="shared" si="58"/>
        <v>0</v>
      </c>
      <c r="AG102" s="21">
        <f t="shared" si="58"/>
        <v>20</v>
      </c>
      <c r="AH102" s="21">
        <f t="shared" si="58"/>
        <v>0</v>
      </c>
      <c r="AI102" s="20">
        <f t="shared" si="39"/>
        <v>25.380952380952383</v>
      </c>
    </row>
    <row r="103" spans="1:35" x14ac:dyDescent="0.3">
      <c r="A103" s="59"/>
      <c r="B103" s="76"/>
      <c r="C103" s="7" t="s">
        <v>23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21">
        <f t="shared" ref="T103:AH103" si="59">IF(T99="","",((T99-T95)*100/T95))</f>
        <v>75</v>
      </c>
      <c r="U103" s="21">
        <f t="shared" si="59"/>
        <v>25</v>
      </c>
      <c r="V103" s="21">
        <f t="shared" si="59"/>
        <v>100</v>
      </c>
      <c r="W103" s="21">
        <f t="shared" si="59"/>
        <v>-50</v>
      </c>
      <c r="X103" s="21">
        <f t="shared" si="59"/>
        <v>-25</v>
      </c>
      <c r="Y103" s="21">
        <f t="shared" si="59"/>
        <v>75</v>
      </c>
      <c r="Z103" s="21">
        <f t="shared" si="59"/>
        <v>-25</v>
      </c>
      <c r="AA103" s="21">
        <f t="shared" si="59"/>
        <v>25</v>
      </c>
      <c r="AB103" s="21">
        <f t="shared" si="59"/>
        <v>100</v>
      </c>
      <c r="AC103" s="21">
        <f t="shared" si="59"/>
        <v>100</v>
      </c>
      <c r="AD103" s="21">
        <f t="shared" si="59"/>
        <v>0</v>
      </c>
      <c r="AE103" s="21">
        <f t="shared" si="59"/>
        <v>-50</v>
      </c>
      <c r="AF103" s="21">
        <f t="shared" si="59"/>
        <v>75</v>
      </c>
      <c r="AG103" s="21">
        <f t="shared" si="59"/>
        <v>50</v>
      </c>
      <c r="AH103" s="21">
        <f t="shared" si="59"/>
        <v>100</v>
      </c>
      <c r="AI103" s="20">
        <f t="shared" si="39"/>
        <v>38.333333333333336</v>
      </c>
    </row>
    <row r="104" spans="1:35" x14ac:dyDescent="0.3">
      <c r="A104" s="59"/>
      <c r="B104" s="76"/>
      <c r="C104" s="7" t="s">
        <v>24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21">
        <f t="shared" ref="T104:AH104" si="60">IF(T100="","",((T100-T96)*100/T96))</f>
        <v>66.666666666666671</v>
      </c>
      <c r="U104" s="21">
        <f t="shared" si="60"/>
        <v>166.66666666666666</v>
      </c>
      <c r="V104" s="21">
        <f t="shared" si="60"/>
        <v>66.666666666666671</v>
      </c>
      <c r="W104" s="21">
        <f t="shared" si="60"/>
        <v>-44.444444444444443</v>
      </c>
      <c r="X104" s="21">
        <f t="shared" si="60"/>
        <v>40</v>
      </c>
      <c r="Y104" s="21">
        <f t="shared" si="60"/>
        <v>25</v>
      </c>
      <c r="Z104" s="21">
        <f t="shared" si="60"/>
        <v>75</v>
      </c>
      <c r="AA104" s="21">
        <f t="shared" si="60"/>
        <v>25</v>
      </c>
      <c r="AB104" s="21">
        <f t="shared" si="60"/>
        <v>0</v>
      </c>
      <c r="AC104" s="21">
        <f t="shared" si="60"/>
        <v>200</v>
      </c>
      <c r="AD104" s="21">
        <f t="shared" si="60"/>
        <v>0</v>
      </c>
      <c r="AE104" s="21">
        <f t="shared" si="60"/>
        <v>20</v>
      </c>
      <c r="AF104" s="21">
        <f t="shared" si="60"/>
        <v>-20</v>
      </c>
      <c r="AG104" s="21">
        <f t="shared" si="60"/>
        <v>0</v>
      </c>
      <c r="AH104" s="21">
        <f t="shared" si="60"/>
        <v>-20</v>
      </c>
      <c r="AI104" s="20">
        <f t="shared" si="39"/>
        <v>40.037037037037038</v>
      </c>
    </row>
    <row r="107" spans="1:35" ht="14.5" x14ac:dyDescent="0.35">
      <c r="A107" s="7"/>
      <c r="B107" s="7"/>
      <c r="C107" s="77" t="s">
        <v>28</v>
      </c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 t="s">
        <v>873</v>
      </c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</row>
    <row r="108" spans="1:35" x14ac:dyDescent="0.3">
      <c r="A108" s="16" t="s">
        <v>0</v>
      </c>
      <c r="B108" s="16"/>
      <c r="C108" s="9" t="s">
        <v>4</v>
      </c>
      <c r="D108" s="16" t="s">
        <v>5</v>
      </c>
      <c r="E108" s="16" t="s">
        <v>6</v>
      </c>
      <c r="F108" s="16" t="s">
        <v>7</v>
      </c>
      <c r="G108" s="16" t="s">
        <v>8</v>
      </c>
      <c r="H108" s="16" t="s">
        <v>9</v>
      </c>
      <c r="I108" s="16" t="s">
        <v>10</v>
      </c>
      <c r="J108" s="16" t="s">
        <v>11</v>
      </c>
      <c r="K108" s="16" t="s">
        <v>12</v>
      </c>
      <c r="L108" s="16" t="s">
        <v>13</v>
      </c>
      <c r="M108" s="16" t="s">
        <v>14</v>
      </c>
      <c r="N108" s="16" t="s">
        <v>15</v>
      </c>
      <c r="O108" s="16" t="s">
        <v>16</v>
      </c>
      <c r="P108" s="16" t="s">
        <v>17</v>
      </c>
      <c r="Q108" s="16" t="s">
        <v>18</v>
      </c>
      <c r="R108" s="16" t="s">
        <v>19</v>
      </c>
      <c r="S108" s="20" t="s">
        <v>20</v>
      </c>
      <c r="T108" s="16" t="s">
        <v>5</v>
      </c>
      <c r="U108" s="16" t="s">
        <v>6</v>
      </c>
      <c r="V108" s="16" t="s">
        <v>7</v>
      </c>
      <c r="W108" s="16" t="s">
        <v>8</v>
      </c>
      <c r="X108" s="16" t="s">
        <v>9</v>
      </c>
      <c r="Y108" s="16" t="s">
        <v>10</v>
      </c>
      <c r="Z108" s="16" t="s">
        <v>11</v>
      </c>
      <c r="AA108" s="16" t="s">
        <v>12</v>
      </c>
      <c r="AB108" s="16" t="s">
        <v>13</v>
      </c>
      <c r="AC108" s="16" t="s">
        <v>14</v>
      </c>
      <c r="AD108" s="16" t="s">
        <v>15</v>
      </c>
      <c r="AE108" s="16" t="s">
        <v>16</v>
      </c>
      <c r="AF108" s="16" t="s">
        <v>17</v>
      </c>
      <c r="AG108" s="16" t="s">
        <v>18</v>
      </c>
      <c r="AH108" s="16" t="s">
        <v>19</v>
      </c>
      <c r="AI108" s="20" t="s">
        <v>20</v>
      </c>
    </row>
    <row r="109" spans="1:35" x14ac:dyDescent="0.3">
      <c r="A109" s="59">
        <v>1</v>
      </c>
      <c r="B109" s="59" t="s">
        <v>1</v>
      </c>
      <c r="C109" s="7" t="s">
        <v>21</v>
      </c>
      <c r="D109" s="8">
        <v>6</v>
      </c>
      <c r="E109" s="8">
        <v>4</v>
      </c>
      <c r="F109" s="8">
        <v>5</v>
      </c>
      <c r="G109" s="8">
        <v>8</v>
      </c>
      <c r="H109" s="8">
        <v>6</v>
      </c>
      <c r="I109" s="8">
        <v>7</v>
      </c>
      <c r="J109" s="8">
        <v>4</v>
      </c>
      <c r="K109" s="8">
        <v>3</v>
      </c>
      <c r="L109" s="8">
        <v>4</v>
      </c>
      <c r="M109" s="8">
        <v>4</v>
      </c>
      <c r="N109" s="8">
        <v>5</v>
      </c>
      <c r="O109" s="8">
        <v>3</v>
      </c>
      <c r="P109" s="8">
        <v>6</v>
      </c>
      <c r="Q109" s="8">
        <v>5</v>
      </c>
      <c r="R109" s="8">
        <v>6</v>
      </c>
      <c r="S109" s="20">
        <f>AVERAGE(D109:R109)</f>
        <v>5.0666666666666664</v>
      </c>
      <c r="T109" s="7">
        <v>6</v>
      </c>
      <c r="U109" s="7">
        <v>6</v>
      </c>
      <c r="V109" s="7">
        <v>7</v>
      </c>
      <c r="W109" s="7">
        <v>7</v>
      </c>
      <c r="X109" s="7">
        <v>5</v>
      </c>
      <c r="Y109" s="7">
        <v>4</v>
      </c>
      <c r="Z109" s="7">
        <v>4</v>
      </c>
      <c r="AA109" s="7">
        <v>6</v>
      </c>
      <c r="AB109" s="7">
        <v>4</v>
      </c>
      <c r="AC109" s="7">
        <v>2</v>
      </c>
      <c r="AD109" s="7">
        <v>6</v>
      </c>
      <c r="AE109" s="7">
        <v>5</v>
      </c>
      <c r="AF109" s="7">
        <v>7</v>
      </c>
      <c r="AG109" s="7">
        <v>4</v>
      </c>
      <c r="AH109" s="7">
        <v>3</v>
      </c>
      <c r="AI109" s="20">
        <f>AVERAGE(T109:AH109)</f>
        <v>5.0666666666666664</v>
      </c>
    </row>
    <row r="110" spans="1:35" x14ac:dyDescent="0.3">
      <c r="A110" s="59"/>
      <c r="B110" s="59"/>
      <c r="C110" s="7" t="s">
        <v>22</v>
      </c>
      <c r="D110" s="7">
        <v>4</v>
      </c>
      <c r="E110" s="7">
        <v>3</v>
      </c>
      <c r="F110" s="7">
        <v>7</v>
      </c>
      <c r="G110" s="7">
        <v>3</v>
      </c>
      <c r="H110" s="7">
        <v>5</v>
      </c>
      <c r="I110" s="7">
        <v>3</v>
      </c>
      <c r="J110" s="7">
        <v>3</v>
      </c>
      <c r="K110" s="7">
        <v>2</v>
      </c>
      <c r="L110" s="7">
        <v>7</v>
      </c>
      <c r="M110" s="7">
        <v>5</v>
      </c>
      <c r="N110" s="7">
        <v>7</v>
      </c>
      <c r="O110" s="7">
        <v>8</v>
      </c>
      <c r="P110" s="7">
        <v>3</v>
      </c>
      <c r="Q110" s="7">
        <v>5</v>
      </c>
      <c r="R110" s="7">
        <v>3</v>
      </c>
      <c r="S110" s="20">
        <f t="shared" ref="S110:S123" si="61">AVERAGE(D110:R110)</f>
        <v>4.5333333333333332</v>
      </c>
      <c r="T110" s="7">
        <v>6</v>
      </c>
      <c r="U110" s="7">
        <v>7</v>
      </c>
      <c r="V110" s="7">
        <v>5</v>
      </c>
      <c r="W110" s="7">
        <v>4</v>
      </c>
      <c r="X110" s="7">
        <v>6</v>
      </c>
      <c r="Y110" s="7">
        <v>4</v>
      </c>
      <c r="Z110" s="7">
        <v>7</v>
      </c>
      <c r="AA110" s="7">
        <v>6</v>
      </c>
      <c r="AB110" s="7">
        <v>4</v>
      </c>
      <c r="AC110" s="7">
        <v>4</v>
      </c>
      <c r="AD110" s="7">
        <v>3</v>
      </c>
      <c r="AE110" s="7">
        <v>5</v>
      </c>
      <c r="AF110" s="7">
        <v>5</v>
      </c>
      <c r="AG110" s="7">
        <v>3</v>
      </c>
      <c r="AH110" s="7">
        <v>5</v>
      </c>
      <c r="AI110" s="20">
        <f t="shared" ref="AI110:AI173" si="62">AVERAGE(T110:AH110)</f>
        <v>4.9333333333333336</v>
      </c>
    </row>
    <row r="111" spans="1:35" x14ac:dyDescent="0.3">
      <c r="A111" s="59"/>
      <c r="B111" s="59"/>
      <c r="C111" s="7" t="s">
        <v>23</v>
      </c>
      <c r="D111" s="7">
        <v>4</v>
      </c>
      <c r="E111" s="7">
        <v>3</v>
      </c>
      <c r="F111" s="7">
        <v>5</v>
      </c>
      <c r="G111" s="7">
        <v>4</v>
      </c>
      <c r="H111" s="7">
        <v>3</v>
      </c>
      <c r="I111" s="7">
        <v>6</v>
      </c>
      <c r="J111" s="7">
        <v>2</v>
      </c>
      <c r="K111" s="7">
        <v>3</v>
      </c>
      <c r="L111" s="7">
        <v>5</v>
      </c>
      <c r="M111" s="7">
        <v>6</v>
      </c>
      <c r="N111" s="7">
        <v>1</v>
      </c>
      <c r="O111" s="7">
        <v>5</v>
      </c>
      <c r="P111" s="7">
        <v>4</v>
      </c>
      <c r="Q111" s="7">
        <v>4</v>
      </c>
      <c r="R111" s="7">
        <v>5</v>
      </c>
      <c r="S111" s="20">
        <f t="shared" si="61"/>
        <v>4</v>
      </c>
      <c r="T111" s="7">
        <v>7</v>
      </c>
      <c r="U111" s="7">
        <v>6</v>
      </c>
      <c r="V111" s="7">
        <v>5</v>
      </c>
      <c r="W111" s="7">
        <v>6</v>
      </c>
      <c r="X111" s="7">
        <v>5</v>
      </c>
      <c r="Y111" s="7">
        <v>6</v>
      </c>
      <c r="Z111" s="7">
        <v>5</v>
      </c>
      <c r="AA111" s="7">
        <v>6</v>
      </c>
      <c r="AB111" s="7">
        <v>6</v>
      </c>
      <c r="AC111" s="7">
        <v>6</v>
      </c>
      <c r="AD111" s="7">
        <v>4</v>
      </c>
      <c r="AE111" s="7">
        <v>8</v>
      </c>
      <c r="AF111" s="7">
        <v>4</v>
      </c>
      <c r="AG111" s="7">
        <v>7</v>
      </c>
      <c r="AH111" s="7">
        <v>6</v>
      </c>
      <c r="AI111" s="20">
        <f t="shared" si="62"/>
        <v>5.8</v>
      </c>
    </row>
    <row r="112" spans="1:35" x14ac:dyDescent="0.3">
      <c r="A112" s="59"/>
      <c r="B112" s="59"/>
      <c r="C112" s="7" t="s">
        <v>24</v>
      </c>
      <c r="D112" s="7">
        <v>6</v>
      </c>
      <c r="E112" s="7">
        <v>4</v>
      </c>
      <c r="F112" s="7">
        <v>4</v>
      </c>
      <c r="G112" s="7">
        <v>4</v>
      </c>
      <c r="H112" s="7">
        <v>2</v>
      </c>
      <c r="I112" s="7">
        <v>5</v>
      </c>
      <c r="J112" s="7">
        <v>2</v>
      </c>
      <c r="K112" s="7">
        <v>4</v>
      </c>
      <c r="L112" s="7">
        <v>6</v>
      </c>
      <c r="M112" s="7">
        <v>2</v>
      </c>
      <c r="N112" s="7">
        <v>4</v>
      </c>
      <c r="O112" s="7">
        <v>4</v>
      </c>
      <c r="P112" s="7">
        <v>5</v>
      </c>
      <c r="Q112" s="7">
        <v>3</v>
      </c>
      <c r="R112" s="7">
        <v>5</v>
      </c>
      <c r="S112" s="20">
        <f t="shared" si="61"/>
        <v>4</v>
      </c>
      <c r="T112" s="7">
        <v>4</v>
      </c>
      <c r="U112" s="7">
        <v>8</v>
      </c>
      <c r="V112" s="7">
        <v>8</v>
      </c>
      <c r="W112" s="7">
        <v>5</v>
      </c>
      <c r="X112" s="7">
        <v>4</v>
      </c>
      <c r="Y112" s="7">
        <v>5</v>
      </c>
      <c r="Z112" s="7">
        <v>3</v>
      </c>
      <c r="AA112" s="7">
        <v>5</v>
      </c>
      <c r="AB112" s="7">
        <v>3</v>
      </c>
      <c r="AC112" s="7">
        <v>5</v>
      </c>
      <c r="AD112" s="7">
        <v>5</v>
      </c>
      <c r="AE112" s="7">
        <v>5</v>
      </c>
      <c r="AF112" s="7">
        <v>4</v>
      </c>
      <c r="AG112" s="7">
        <v>3</v>
      </c>
      <c r="AH112" s="7">
        <v>6</v>
      </c>
      <c r="AI112" s="20">
        <f t="shared" si="62"/>
        <v>4.8666666666666663</v>
      </c>
    </row>
    <row r="113" spans="1:35" x14ac:dyDescent="0.3">
      <c r="A113" s="59"/>
      <c r="B113" s="59" t="s">
        <v>2</v>
      </c>
      <c r="C113" s="7" t="s">
        <v>21</v>
      </c>
      <c r="D113" s="7">
        <v>6</v>
      </c>
      <c r="E113" s="7">
        <v>8</v>
      </c>
      <c r="F113" s="7">
        <v>7</v>
      </c>
      <c r="G113" s="7">
        <v>6</v>
      </c>
      <c r="H113" s="7">
        <v>4</v>
      </c>
      <c r="I113" s="7">
        <v>5</v>
      </c>
      <c r="J113" s="7">
        <v>6</v>
      </c>
      <c r="K113" s="7">
        <v>7</v>
      </c>
      <c r="L113" s="7">
        <v>5</v>
      </c>
      <c r="M113" s="7">
        <v>6</v>
      </c>
      <c r="N113" s="7">
        <v>5</v>
      </c>
      <c r="O113" s="7">
        <v>7</v>
      </c>
      <c r="P113" s="7">
        <v>5</v>
      </c>
      <c r="Q113" s="7">
        <v>9</v>
      </c>
      <c r="R113" s="7">
        <v>7</v>
      </c>
      <c r="S113" s="20">
        <f t="shared" si="61"/>
        <v>6.2</v>
      </c>
      <c r="T113" s="7">
        <v>7</v>
      </c>
      <c r="U113" s="7">
        <v>5</v>
      </c>
      <c r="V113" s="7">
        <v>7</v>
      </c>
      <c r="W113" s="7">
        <v>4</v>
      </c>
      <c r="X113" s="7">
        <v>4</v>
      </c>
      <c r="Y113" s="7">
        <v>4</v>
      </c>
      <c r="Z113" s="7">
        <v>7</v>
      </c>
      <c r="AA113" s="7">
        <v>5</v>
      </c>
      <c r="AB113" s="7">
        <v>7</v>
      </c>
      <c r="AC113" s="7">
        <v>4</v>
      </c>
      <c r="AD113" s="7">
        <v>8</v>
      </c>
      <c r="AE113" s="7">
        <v>6</v>
      </c>
      <c r="AF113" s="7">
        <v>6</v>
      </c>
      <c r="AG113" s="7">
        <v>9</v>
      </c>
      <c r="AH113" s="7">
        <v>6</v>
      </c>
      <c r="AI113" s="20">
        <f t="shared" si="62"/>
        <v>5.9333333333333336</v>
      </c>
    </row>
    <row r="114" spans="1:35" x14ac:dyDescent="0.3">
      <c r="A114" s="59"/>
      <c r="B114" s="59"/>
      <c r="C114" s="7" t="s">
        <v>22</v>
      </c>
      <c r="D114" s="7">
        <v>6</v>
      </c>
      <c r="E114" s="7">
        <v>7</v>
      </c>
      <c r="F114" s="7">
        <v>6</v>
      </c>
      <c r="G114" s="7">
        <v>6</v>
      </c>
      <c r="H114" s="7">
        <v>6</v>
      </c>
      <c r="I114" s="7">
        <v>5</v>
      </c>
      <c r="J114" s="7">
        <v>5</v>
      </c>
      <c r="K114" s="7">
        <v>5</v>
      </c>
      <c r="L114" s="7">
        <v>6</v>
      </c>
      <c r="M114" s="7">
        <v>6</v>
      </c>
      <c r="N114" s="7">
        <v>8</v>
      </c>
      <c r="O114" s="7">
        <v>7</v>
      </c>
      <c r="P114" s="7">
        <v>8</v>
      </c>
      <c r="Q114" s="7">
        <v>7</v>
      </c>
      <c r="R114" s="7">
        <v>9</v>
      </c>
      <c r="S114" s="20">
        <f t="shared" si="61"/>
        <v>6.4666666666666668</v>
      </c>
      <c r="T114" s="7">
        <v>7</v>
      </c>
      <c r="U114" s="7">
        <v>8</v>
      </c>
      <c r="V114" s="7">
        <v>8</v>
      </c>
      <c r="W114" s="7">
        <v>5</v>
      </c>
      <c r="X114" s="7">
        <v>7</v>
      </c>
      <c r="Y114" s="7">
        <v>9</v>
      </c>
      <c r="Z114" s="7">
        <v>7</v>
      </c>
      <c r="AA114" s="7">
        <v>7</v>
      </c>
      <c r="AB114" s="7">
        <v>7</v>
      </c>
      <c r="AC114" s="7">
        <v>7</v>
      </c>
      <c r="AD114" s="7">
        <v>5</v>
      </c>
      <c r="AE114" s="7">
        <v>7</v>
      </c>
      <c r="AF114" s="7">
        <v>6</v>
      </c>
      <c r="AG114" s="7">
        <v>5</v>
      </c>
      <c r="AH114" s="7">
        <v>8</v>
      </c>
      <c r="AI114" s="20">
        <f t="shared" si="62"/>
        <v>6.8666666666666663</v>
      </c>
    </row>
    <row r="115" spans="1:35" x14ac:dyDescent="0.3">
      <c r="A115" s="59"/>
      <c r="B115" s="59"/>
      <c r="C115" s="7" t="s">
        <v>23</v>
      </c>
      <c r="D115" s="7">
        <v>6</v>
      </c>
      <c r="E115" s="7">
        <v>5</v>
      </c>
      <c r="F115" s="7">
        <v>8</v>
      </c>
      <c r="G115" s="7">
        <v>7</v>
      </c>
      <c r="H115" s="7">
        <v>6</v>
      </c>
      <c r="I115" s="7">
        <v>5</v>
      </c>
      <c r="J115" s="7">
        <v>5</v>
      </c>
      <c r="K115" s="7">
        <v>6</v>
      </c>
      <c r="L115" s="7">
        <v>5</v>
      </c>
      <c r="M115" s="7">
        <v>4</v>
      </c>
      <c r="N115" s="7">
        <v>6</v>
      </c>
      <c r="O115" s="7">
        <v>6</v>
      </c>
      <c r="P115" s="7">
        <v>5</v>
      </c>
      <c r="Q115" s="7">
        <v>4</v>
      </c>
      <c r="R115" s="7">
        <v>2</v>
      </c>
      <c r="S115" s="20">
        <f t="shared" si="61"/>
        <v>5.333333333333333</v>
      </c>
      <c r="T115" s="7">
        <v>6</v>
      </c>
      <c r="U115" s="7">
        <v>7</v>
      </c>
      <c r="V115" s="7">
        <v>9</v>
      </c>
      <c r="W115" s="7">
        <v>8</v>
      </c>
      <c r="X115" s="7">
        <v>8</v>
      </c>
      <c r="Y115" s="7">
        <v>9</v>
      </c>
      <c r="Z115" s="7">
        <v>7</v>
      </c>
      <c r="AA115" s="7">
        <v>8</v>
      </c>
      <c r="AB115" s="7">
        <v>7</v>
      </c>
      <c r="AC115" s="7">
        <v>7</v>
      </c>
      <c r="AD115" s="7">
        <v>10</v>
      </c>
      <c r="AE115" s="7">
        <v>9</v>
      </c>
      <c r="AF115" s="7">
        <v>6</v>
      </c>
      <c r="AG115" s="7">
        <v>8</v>
      </c>
      <c r="AH115" s="7">
        <v>10</v>
      </c>
      <c r="AI115" s="20">
        <f t="shared" si="62"/>
        <v>7.9333333333333336</v>
      </c>
    </row>
    <row r="116" spans="1:35" x14ac:dyDescent="0.3">
      <c r="A116" s="59"/>
      <c r="B116" s="59"/>
      <c r="C116" s="7" t="s">
        <v>24</v>
      </c>
      <c r="D116" s="7">
        <v>6</v>
      </c>
      <c r="E116" s="7">
        <v>7</v>
      </c>
      <c r="F116" s="7">
        <v>5</v>
      </c>
      <c r="G116" s="7">
        <v>6</v>
      </c>
      <c r="H116" s="7">
        <v>7</v>
      </c>
      <c r="I116" s="7">
        <v>6</v>
      </c>
      <c r="J116" s="7">
        <v>8</v>
      </c>
      <c r="K116" s="7">
        <v>9</v>
      </c>
      <c r="L116" s="7">
        <v>6</v>
      </c>
      <c r="M116" s="7">
        <v>7</v>
      </c>
      <c r="N116" s="7">
        <v>9</v>
      </c>
      <c r="O116" s="7">
        <v>8</v>
      </c>
      <c r="P116" s="7">
        <v>7</v>
      </c>
      <c r="Q116" s="7">
        <v>6</v>
      </c>
      <c r="R116" s="7">
        <v>5</v>
      </c>
      <c r="S116" s="20">
        <f t="shared" si="61"/>
        <v>6.8</v>
      </c>
      <c r="T116" s="7">
        <v>7</v>
      </c>
      <c r="U116" s="7">
        <v>8</v>
      </c>
      <c r="V116" s="7">
        <v>8</v>
      </c>
      <c r="W116" s="7">
        <v>7</v>
      </c>
      <c r="X116" s="7">
        <v>7</v>
      </c>
      <c r="Y116" s="7">
        <v>7</v>
      </c>
      <c r="Z116" s="7">
        <v>7</v>
      </c>
      <c r="AA116" s="7">
        <v>9</v>
      </c>
      <c r="AB116" s="7">
        <v>7</v>
      </c>
      <c r="AC116" s="7">
        <v>7</v>
      </c>
      <c r="AD116" s="7">
        <v>8</v>
      </c>
      <c r="AE116" s="7">
        <v>5</v>
      </c>
      <c r="AF116" s="7">
        <v>8</v>
      </c>
      <c r="AG116" s="7">
        <v>5</v>
      </c>
      <c r="AH116" s="7">
        <v>6</v>
      </c>
      <c r="AI116" s="20">
        <f t="shared" si="62"/>
        <v>7.0666666666666664</v>
      </c>
    </row>
    <row r="117" spans="1:35" x14ac:dyDescent="0.3">
      <c r="A117" s="59"/>
      <c r="B117" s="76" t="s">
        <v>3</v>
      </c>
      <c r="C117" s="7" t="s">
        <v>21</v>
      </c>
      <c r="D117" s="21">
        <f>IF(D113="","",((D113-D109)*100/D109))</f>
        <v>0</v>
      </c>
      <c r="E117" s="21">
        <f t="shared" ref="E117:R117" si="63">IF(E113="","",((E113-E109)*100/E109))</f>
        <v>100</v>
      </c>
      <c r="F117" s="21">
        <f t="shared" si="63"/>
        <v>40</v>
      </c>
      <c r="G117" s="21">
        <f t="shared" si="63"/>
        <v>-25</v>
      </c>
      <c r="H117" s="21">
        <f t="shared" si="63"/>
        <v>-33.333333333333336</v>
      </c>
      <c r="I117" s="21">
        <f t="shared" si="63"/>
        <v>-28.571428571428573</v>
      </c>
      <c r="J117" s="21">
        <f t="shared" si="63"/>
        <v>50</v>
      </c>
      <c r="K117" s="21">
        <f t="shared" si="63"/>
        <v>133.33333333333334</v>
      </c>
      <c r="L117" s="21">
        <f t="shared" si="63"/>
        <v>25</v>
      </c>
      <c r="M117" s="21">
        <f t="shared" si="63"/>
        <v>50</v>
      </c>
      <c r="N117" s="21">
        <f t="shared" si="63"/>
        <v>0</v>
      </c>
      <c r="O117" s="21">
        <f t="shared" si="63"/>
        <v>133.33333333333334</v>
      </c>
      <c r="P117" s="21">
        <f t="shared" si="63"/>
        <v>-16.666666666666668</v>
      </c>
      <c r="Q117" s="21">
        <f t="shared" si="63"/>
        <v>80</v>
      </c>
      <c r="R117" s="21">
        <f t="shared" si="63"/>
        <v>16.666666666666668</v>
      </c>
      <c r="S117" s="20">
        <f t="shared" si="61"/>
        <v>34.984126984126988</v>
      </c>
      <c r="T117" s="21">
        <f>IF(T113="","",((T113-T109)*100/T109))</f>
        <v>16.666666666666668</v>
      </c>
      <c r="U117" s="21">
        <f t="shared" ref="U117:AH117" si="64">IF(U113="","",((U113-U109)*100/U109))</f>
        <v>-16.666666666666668</v>
      </c>
      <c r="V117" s="21">
        <f t="shared" si="64"/>
        <v>0</v>
      </c>
      <c r="W117" s="21">
        <f t="shared" si="64"/>
        <v>-42.857142857142854</v>
      </c>
      <c r="X117" s="21">
        <f t="shared" si="64"/>
        <v>-20</v>
      </c>
      <c r="Y117" s="21">
        <f t="shared" si="64"/>
        <v>0</v>
      </c>
      <c r="Z117" s="21">
        <f t="shared" si="64"/>
        <v>75</v>
      </c>
      <c r="AA117" s="21">
        <f t="shared" si="64"/>
        <v>-16.666666666666668</v>
      </c>
      <c r="AB117" s="21">
        <f t="shared" si="64"/>
        <v>75</v>
      </c>
      <c r="AC117" s="21">
        <f t="shared" si="64"/>
        <v>100</v>
      </c>
      <c r="AD117" s="21">
        <f t="shared" si="64"/>
        <v>33.333333333333336</v>
      </c>
      <c r="AE117" s="21">
        <f t="shared" si="64"/>
        <v>20</v>
      </c>
      <c r="AF117" s="21">
        <f t="shared" si="64"/>
        <v>-14.285714285714286</v>
      </c>
      <c r="AG117" s="21">
        <f t="shared" si="64"/>
        <v>125</v>
      </c>
      <c r="AH117" s="21">
        <f t="shared" si="64"/>
        <v>100</v>
      </c>
      <c r="AI117" s="20">
        <f t="shared" si="62"/>
        <v>28.968253968253968</v>
      </c>
    </row>
    <row r="118" spans="1:35" x14ac:dyDescent="0.3">
      <c r="A118" s="59"/>
      <c r="B118" s="76"/>
      <c r="C118" s="7" t="s">
        <v>22</v>
      </c>
      <c r="D118" s="21">
        <f t="shared" ref="D118:R118" si="65">IF(D114="","",((D114-D110)*100/D110))</f>
        <v>50</v>
      </c>
      <c r="E118" s="21">
        <f t="shared" si="65"/>
        <v>133.33333333333334</v>
      </c>
      <c r="F118" s="21">
        <f t="shared" si="65"/>
        <v>-14.285714285714286</v>
      </c>
      <c r="G118" s="21">
        <f t="shared" si="65"/>
        <v>100</v>
      </c>
      <c r="H118" s="21">
        <f t="shared" si="65"/>
        <v>20</v>
      </c>
      <c r="I118" s="21">
        <f t="shared" si="65"/>
        <v>66.666666666666671</v>
      </c>
      <c r="J118" s="21">
        <f t="shared" si="65"/>
        <v>66.666666666666671</v>
      </c>
      <c r="K118" s="21">
        <f t="shared" si="65"/>
        <v>150</v>
      </c>
      <c r="L118" s="21">
        <f t="shared" si="65"/>
        <v>-14.285714285714286</v>
      </c>
      <c r="M118" s="21">
        <f t="shared" si="65"/>
        <v>20</v>
      </c>
      <c r="N118" s="21">
        <f t="shared" si="65"/>
        <v>14.285714285714286</v>
      </c>
      <c r="O118" s="21">
        <f t="shared" si="65"/>
        <v>-12.5</v>
      </c>
      <c r="P118" s="21">
        <f t="shared" si="65"/>
        <v>166.66666666666666</v>
      </c>
      <c r="Q118" s="21">
        <f t="shared" si="65"/>
        <v>40</v>
      </c>
      <c r="R118" s="21">
        <f t="shared" si="65"/>
        <v>200</v>
      </c>
      <c r="S118" s="20">
        <f t="shared" si="61"/>
        <v>65.769841269841265</v>
      </c>
      <c r="T118" s="21">
        <f t="shared" ref="T118:AH118" si="66">IF(T114="","",((T114-T110)*100/T110))</f>
        <v>16.666666666666668</v>
      </c>
      <c r="U118" s="21">
        <f t="shared" si="66"/>
        <v>14.285714285714286</v>
      </c>
      <c r="V118" s="21">
        <f t="shared" si="66"/>
        <v>60</v>
      </c>
      <c r="W118" s="21">
        <f t="shared" si="66"/>
        <v>25</v>
      </c>
      <c r="X118" s="21">
        <f t="shared" si="66"/>
        <v>16.666666666666668</v>
      </c>
      <c r="Y118" s="21">
        <f t="shared" si="66"/>
        <v>125</v>
      </c>
      <c r="Z118" s="21">
        <f t="shared" si="66"/>
        <v>0</v>
      </c>
      <c r="AA118" s="21">
        <f t="shared" si="66"/>
        <v>16.666666666666668</v>
      </c>
      <c r="AB118" s="21">
        <f t="shared" si="66"/>
        <v>75</v>
      </c>
      <c r="AC118" s="21">
        <f t="shared" si="66"/>
        <v>75</v>
      </c>
      <c r="AD118" s="21">
        <f t="shared" si="66"/>
        <v>66.666666666666671</v>
      </c>
      <c r="AE118" s="21">
        <f t="shared" si="66"/>
        <v>40</v>
      </c>
      <c r="AF118" s="21">
        <f t="shared" si="66"/>
        <v>20</v>
      </c>
      <c r="AG118" s="21">
        <f t="shared" si="66"/>
        <v>66.666666666666671</v>
      </c>
      <c r="AH118" s="21">
        <f t="shared" si="66"/>
        <v>60</v>
      </c>
      <c r="AI118" s="20">
        <f t="shared" si="62"/>
        <v>45.17460317460317</v>
      </c>
    </row>
    <row r="119" spans="1:35" x14ac:dyDescent="0.3">
      <c r="A119" s="59"/>
      <c r="B119" s="76"/>
      <c r="C119" s="7" t="s">
        <v>23</v>
      </c>
      <c r="D119" s="21">
        <f t="shared" ref="D119:R119" si="67">IF(D115="","",((D115-D111)*100/D111))</f>
        <v>50</v>
      </c>
      <c r="E119" s="21">
        <f t="shared" si="67"/>
        <v>66.666666666666671</v>
      </c>
      <c r="F119" s="21">
        <f t="shared" si="67"/>
        <v>60</v>
      </c>
      <c r="G119" s="21">
        <f t="shared" si="67"/>
        <v>75</v>
      </c>
      <c r="H119" s="21">
        <f t="shared" si="67"/>
        <v>100</v>
      </c>
      <c r="I119" s="21">
        <f t="shared" si="67"/>
        <v>-16.666666666666668</v>
      </c>
      <c r="J119" s="21">
        <f t="shared" si="67"/>
        <v>150</v>
      </c>
      <c r="K119" s="21">
        <f t="shared" si="67"/>
        <v>100</v>
      </c>
      <c r="L119" s="21">
        <f t="shared" si="67"/>
        <v>0</v>
      </c>
      <c r="M119" s="21">
        <f t="shared" si="67"/>
        <v>-33.333333333333336</v>
      </c>
      <c r="N119" s="21">
        <f t="shared" si="67"/>
        <v>500</v>
      </c>
      <c r="O119" s="21">
        <f t="shared" si="67"/>
        <v>20</v>
      </c>
      <c r="P119" s="21">
        <f t="shared" si="67"/>
        <v>25</v>
      </c>
      <c r="Q119" s="21">
        <f t="shared" si="67"/>
        <v>0</v>
      </c>
      <c r="R119" s="21">
        <f t="shared" si="67"/>
        <v>-60</v>
      </c>
      <c r="S119" s="20">
        <f t="shared" si="61"/>
        <v>69.1111111111111</v>
      </c>
      <c r="T119" s="21">
        <f t="shared" ref="T119:AH119" si="68">IF(T115="","",((T115-T111)*100/T111))</f>
        <v>-14.285714285714286</v>
      </c>
      <c r="U119" s="21">
        <f t="shared" si="68"/>
        <v>16.666666666666668</v>
      </c>
      <c r="V119" s="21">
        <f t="shared" si="68"/>
        <v>80</v>
      </c>
      <c r="W119" s="21">
        <f t="shared" si="68"/>
        <v>33.333333333333336</v>
      </c>
      <c r="X119" s="21">
        <f t="shared" si="68"/>
        <v>60</v>
      </c>
      <c r="Y119" s="21">
        <f t="shared" si="68"/>
        <v>50</v>
      </c>
      <c r="Z119" s="21">
        <f t="shared" si="68"/>
        <v>40</v>
      </c>
      <c r="AA119" s="21">
        <f t="shared" si="68"/>
        <v>33.333333333333336</v>
      </c>
      <c r="AB119" s="21">
        <f t="shared" si="68"/>
        <v>16.666666666666668</v>
      </c>
      <c r="AC119" s="21">
        <f t="shared" si="68"/>
        <v>16.666666666666668</v>
      </c>
      <c r="AD119" s="21">
        <f t="shared" si="68"/>
        <v>150</v>
      </c>
      <c r="AE119" s="21">
        <f t="shared" si="68"/>
        <v>12.5</v>
      </c>
      <c r="AF119" s="21">
        <f t="shared" si="68"/>
        <v>50</v>
      </c>
      <c r="AG119" s="21">
        <f t="shared" si="68"/>
        <v>14.285714285714286</v>
      </c>
      <c r="AH119" s="21">
        <f t="shared" si="68"/>
        <v>66.666666666666671</v>
      </c>
      <c r="AI119" s="20">
        <f t="shared" si="62"/>
        <v>41.722222222222221</v>
      </c>
    </row>
    <row r="120" spans="1:35" x14ac:dyDescent="0.3">
      <c r="A120" s="59"/>
      <c r="B120" s="76"/>
      <c r="C120" s="7" t="s">
        <v>24</v>
      </c>
      <c r="D120" s="21">
        <f t="shared" ref="D120:R120" si="69">IF(D116="","",((D116-D112)*100/D112))</f>
        <v>0</v>
      </c>
      <c r="E120" s="21">
        <f t="shared" si="69"/>
        <v>75</v>
      </c>
      <c r="F120" s="21">
        <f t="shared" si="69"/>
        <v>25</v>
      </c>
      <c r="G120" s="21">
        <f t="shared" si="69"/>
        <v>50</v>
      </c>
      <c r="H120" s="21">
        <f t="shared" si="69"/>
        <v>250</v>
      </c>
      <c r="I120" s="21">
        <f t="shared" si="69"/>
        <v>20</v>
      </c>
      <c r="J120" s="21">
        <f t="shared" si="69"/>
        <v>300</v>
      </c>
      <c r="K120" s="21">
        <f t="shared" si="69"/>
        <v>125</v>
      </c>
      <c r="L120" s="21">
        <f t="shared" si="69"/>
        <v>0</v>
      </c>
      <c r="M120" s="21">
        <f t="shared" si="69"/>
        <v>250</v>
      </c>
      <c r="N120" s="21">
        <f t="shared" si="69"/>
        <v>125</v>
      </c>
      <c r="O120" s="21">
        <f t="shared" si="69"/>
        <v>100</v>
      </c>
      <c r="P120" s="21">
        <f t="shared" si="69"/>
        <v>40</v>
      </c>
      <c r="Q120" s="21">
        <f t="shared" si="69"/>
        <v>100</v>
      </c>
      <c r="R120" s="21">
        <f t="shared" si="69"/>
        <v>0</v>
      </c>
      <c r="S120" s="20">
        <f t="shared" si="61"/>
        <v>97.333333333333329</v>
      </c>
      <c r="T120" s="21">
        <f t="shared" ref="T120:AH120" si="70">IF(T116="","",((T116-T112)*100/T112))</f>
        <v>75</v>
      </c>
      <c r="U120" s="21">
        <f t="shared" si="70"/>
        <v>0</v>
      </c>
      <c r="V120" s="21">
        <f t="shared" si="70"/>
        <v>0</v>
      </c>
      <c r="W120" s="21">
        <f t="shared" si="70"/>
        <v>40</v>
      </c>
      <c r="X120" s="21">
        <f t="shared" si="70"/>
        <v>75</v>
      </c>
      <c r="Y120" s="21">
        <f t="shared" si="70"/>
        <v>40</v>
      </c>
      <c r="Z120" s="21">
        <f t="shared" si="70"/>
        <v>133.33333333333334</v>
      </c>
      <c r="AA120" s="21">
        <f t="shared" si="70"/>
        <v>80</v>
      </c>
      <c r="AB120" s="21">
        <f t="shared" si="70"/>
        <v>133.33333333333334</v>
      </c>
      <c r="AC120" s="21">
        <f t="shared" si="70"/>
        <v>40</v>
      </c>
      <c r="AD120" s="21">
        <f t="shared" si="70"/>
        <v>60</v>
      </c>
      <c r="AE120" s="21">
        <f t="shared" si="70"/>
        <v>0</v>
      </c>
      <c r="AF120" s="21">
        <f t="shared" si="70"/>
        <v>100</v>
      </c>
      <c r="AG120" s="21">
        <f t="shared" si="70"/>
        <v>66.666666666666671</v>
      </c>
      <c r="AH120" s="21">
        <f t="shared" si="70"/>
        <v>0</v>
      </c>
      <c r="AI120" s="20">
        <f t="shared" si="62"/>
        <v>56.222222222222221</v>
      </c>
    </row>
    <row r="121" spans="1:35" x14ac:dyDescent="0.3">
      <c r="A121" s="59">
        <v>2</v>
      </c>
      <c r="B121" s="59" t="s">
        <v>1</v>
      </c>
      <c r="C121" s="7" t="s">
        <v>21</v>
      </c>
      <c r="D121" s="7">
        <v>4</v>
      </c>
      <c r="E121" s="7">
        <v>5</v>
      </c>
      <c r="F121" s="7">
        <v>5</v>
      </c>
      <c r="G121" s="7">
        <v>4</v>
      </c>
      <c r="H121" s="7">
        <v>4</v>
      </c>
      <c r="I121" s="7">
        <v>5</v>
      </c>
      <c r="J121" s="7">
        <v>5</v>
      </c>
      <c r="K121" s="7">
        <v>5</v>
      </c>
      <c r="L121" s="7">
        <v>4</v>
      </c>
      <c r="M121" s="7">
        <v>3</v>
      </c>
      <c r="N121" s="7">
        <v>5</v>
      </c>
      <c r="O121" s="7">
        <v>8</v>
      </c>
      <c r="P121" s="7">
        <v>5</v>
      </c>
      <c r="Q121" s="7">
        <v>5</v>
      </c>
      <c r="R121" s="7">
        <v>7</v>
      </c>
      <c r="S121" s="20">
        <f t="shared" si="61"/>
        <v>4.9333333333333336</v>
      </c>
      <c r="T121" s="7">
        <v>4</v>
      </c>
      <c r="U121" s="7">
        <v>3</v>
      </c>
      <c r="V121" s="7">
        <v>3</v>
      </c>
      <c r="W121" s="7">
        <v>2</v>
      </c>
      <c r="X121" s="7">
        <v>2</v>
      </c>
      <c r="Y121" s="7">
        <v>2</v>
      </c>
      <c r="Z121" s="7">
        <v>1</v>
      </c>
      <c r="AA121" s="7">
        <v>1</v>
      </c>
      <c r="AB121" s="7">
        <v>3</v>
      </c>
      <c r="AC121" s="7">
        <v>6</v>
      </c>
      <c r="AD121" s="7">
        <v>4</v>
      </c>
      <c r="AE121" s="7">
        <v>4</v>
      </c>
      <c r="AF121" s="7">
        <v>3</v>
      </c>
      <c r="AG121" s="7">
        <v>4</v>
      </c>
      <c r="AH121" s="7">
        <v>1</v>
      </c>
      <c r="AI121" s="20">
        <f t="shared" si="62"/>
        <v>2.8666666666666667</v>
      </c>
    </row>
    <row r="122" spans="1:35" x14ac:dyDescent="0.3">
      <c r="A122" s="59"/>
      <c r="B122" s="59"/>
      <c r="C122" s="7" t="s">
        <v>22</v>
      </c>
      <c r="D122" s="7">
        <v>4</v>
      </c>
      <c r="E122" s="7">
        <v>4</v>
      </c>
      <c r="F122" s="7">
        <v>2</v>
      </c>
      <c r="G122" s="7">
        <v>3</v>
      </c>
      <c r="H122" s="7">
        <v>2</v>
      </c>
      <c r="I122" s="7">
        <v>2</v>
      </c>
      <c r="J122" s="7">
        <v>5</v>
      </c>
      <c r="K122" s="7">
        <v>4</v>
      </c>
      <c r="L122" s="7">
        <v>3</v>
      </c>
      <c r="M122" s="7">
        <v>3</v>
      </c>
      <c r="N122" s="7">
        <v>5</v>
      </c>
      <c r="O122" s="7">
        <v>4</v>
      </c>
      <c r="P122" s="7">
        <v>4</v>
      </c>
      <c r="Q122" s="7">
        <v>4</v>
      </c>
      <c r="R122" s="7">
        <v>5</v>
      </c>
      <c r="S122" s="20">
        <f t="shared" si="61"/>
        <v>3.6</v>
      </c>
      <c r="T122" s="7">
        <v>4</v>
      </c>
      <c r="U122" s="7">
        <v>7</v>
      </c>
      <c r="V122" s="7">
        <v>4</v>
      </c>
      <c r="W122" s="7">
        <v>3</v>
      </c>
      <c r="X122" s="7">
        <v>4</v>
      </c>
      <c r="Y122" s="7">
        <v>5</v>
      </c>
      <c r="Z122" s="7">
        <v>6</v>
      </c>
      <c r="AA122" s="7">
        <v>4</v>
      </c>
      <c r="AB122" s="7">
        <v>3</v>
      </c>
      <c r="AC122" s="7">
        <v>3</v>
      </c>
      <c r="AD122" s="7">
        <v>5</v>
      </c>
      <c r="AE122" s="7">
        <v>3</v>
      </c>
      <c r="AF122" s="7">
        <v>2</v>
      </c>
      <c r="AG122" s="7">
        <v>2</v>
      </c>
      <c r="AH122" s="7">
        <v>5</v>
      </c>
      <c r="AI122" s="20">
        <f t="shared" si="62"/>
        <v>4</v>
      </c>
    </row>
    <row r="123" spans="1:35" x14ac:dyDescent="0.3">
      <c r="A123" s="59"/>
      <c r="B123" s="59"/>
      <c r="C123" s="7" t="s">
        <v>23</v>
      </c>
      <c r="D123" s="7">
        <v>2</v>
      </c>
      <c r="E123" s="7">
        <v>4</v>
      </c>
      <c r="F123" s="7">
        <v>4</v>
      </c>
      <c r="G123" s="7">
        <v>3</v>
      </c>
      <c r="H123" s="7">
        <v>4</v>
      </c>
      <c r="I123" s="7">
        <v>5</v>
      </c>
      <c r="J123" s="7">
        <v>5</v>
      </c>
      <c r="K123" s="7">
        <v>4</v>
      </c>
      <c r="L123" s="7">
        <v>4</v>
      </c>
      <c r="M123" s="7">
        <v>6</v>
      </c>
      <c r="N123" s="7">
        <v>5</v>
      </c>
      <c r="O123" s="7">
        <v>7</v>
      </c>
      <c r="P123" s="7">
        <v>4</v>
      </c>
      <c r="Q123" s="7">
        <v>4</v>
      </c>
      <c r="R123" s="7">
        <v>4</v>
      </c>
      <c r="S123" s="20">
        <f t="shared" si="61"/>
        <v>4.333333333333333</v>
      </c>
      <c r="T123" s="7">
        <v>7</v>
      </c>
      <c r="U123" s="7">
        <v>3</v>
      </c>
      <c r="V123" s="7">
        <v>4</v>
      </c>
      <c r="W123" s="7">
        <v>7</v>
      </c>
      <c r="X123" s="7">
        <v>8</v>
      </c>
      <c r="Y123" s="7">
        <v>7</v>
      </c>
      <c r="Z123" s="7">
        <v>7</v>
      </c>
      <c r="AA123" s="7">
        <v>8</v>
      </c>
      <c r="AB123" s="7">
        <v>4</v>
      </c>
      <c r="AC123" s="7">
        <v>4</v>
      </c>
      <c r="AD123" s="7">
        <v>3</v>
      </c>
      <c r="AE123" s="7">
        <v>5</v>
      </c>
      <c r="AF123" s="7">
        <v>7</v>
      </c>
      <c r="AG123" s="7">
        <v>4</v>
      </c>
      <c r="AH123" s="7">
        <v>3</v>
      </c>
      <c r="AI123" s="20">
        <f t="shared" si="62"/>
        <v>5.4</v>
      </c>
    </row>
    <row r="124" spans="1:35" x14ac:dyDescent="0.3">
      <c r="A124" s="59"/>
      <c r="B124" s="59"/>
      <c r="C124" s="7" t="s">
        <v>24</v>
      </c>
      <c r="D124" s="7">
        <v>3</v>
      </c>
      <c r="E124" s="7">
        <v>4</v>
      </c>
      <c r="F124" s="7">
        <v>4</v>
      </c>
      <c r="G124" s="7">
        <v>4</v>
      </c>
      <c r="H124" s="7">
        <v>5</v>
      </c>
      <c r="I124" s="7">
        <v>4</v>
      </c>
      <c r="J124" s="7">
        <v>3</v>
      </c>
      <c r="K124" s="7">
        <v>2</v>
      </c>
      <c r="L124" s="7">
        <v>4</v>
      </c>
      <c r="M124" s="7">
        <v>4</v>
      </c>
      <c r="N124" s="7">
        <v>5</v>
      </c>
      <c r="O124" s="7">
        <v>3</v>
      </c>
      <c r="P124" s="7">
        <v>4</v>
      </c>
      <c r="Q124" s="7">
        <v>5</v>
      </c>
      <c r="R124" s="7">
        <v>2</v>
      </c>
      <c r="S124" s="20"/>
      <c r="T124" s="7">
        <v>4</v>
      </c>
      <c r="U124" s="7">
        <v>5</v>
      </c>
      <c r="V124" s="7">
        <v>5</v>
      </c>
      <c r="W124" s="7">
        <v>6</v>
      </c>
      <c r="X124" s="7">
        <v>4</v>
      </c>
      <c r="Y124" s="7">
        <v>5</v>
      </c>
      <c r="Z124" s="7">
        <v>2</v>
      </c>
      <c r="AA124" s="7">
        <v>5</v>
      </c>
      <c r="AB124" s="7">
        <v>4</v>
      </c>
      <c r="AC124" s="7">
        <v>6</v>
      </c>
      <c r="AD124" s="7">
        <v>6</v>
      </c>
      <c r="AE124" s="7">
        <v>5</v>
      </c>
      <c r="AF124" s="7">
        <v>6</v>
      </c>
      <c r="AG124" s="7">
        <v>4</v>
      </c>
      <c r="AH124" s="7">
        <v>5</v>
      </c>
      <c r="AI124" s="20">
        <f t="shared" si="62"/>
        <v>4.8</v>
      </c>
    </row>
    <row r="125" spans="1:35" x14ac:dyDescent="0.3">
      <c r="A125" s="59"/>
      <c r="B125" s="59" t="s">
        <v>2</v>
      </c>
      <c r="C125" s="7" t="s">
        <v>21</v>
      </c>
      <c r="D125" s="7">
        <v>7</v>
      </c>
      <c r="E125" s="7">
        <v>7</v>
      </c>
      <c r="F125" s="7">
        <v>5</v>
      </c>
      <c r="G125" s="7">
        <v>8</v>
      </c>
      <c r="H125" s="7">
        <v>5</v>
      </c>
      <c r="I125" s="7">
        <v>6</v>
      </c>
      <c r="J125" s="7">
        <v>8</v>
      </c>
      <c r="K125" s="7">
        <v>6</v>
      </c>
      <c r="L125" s="7">
        <v>4</v>
      </c>
      <c r="M125" s="7">
        <v>5</v>
      </c>
      <c r="N125" s="7">
        <v>5</v>
      </c>
      <c r="O125" s="7">
        <v>1</v>
      </c>
      <c r="P125" s="7">
        <v>4</v>
      </c>
      <c r="Q125" s="7">
        <v>3</v>
      </c>
      <c r="R125" s="7">
        <v>3</v>
      </c>
      <c r="S125" s="20">
        <f t="shared" ref="S125:S127" si="71">AVERAGE(D125:R125)</f>
        <v>5.1333333333333337</v>
      </c>
      <c r="T125" s="7">
        <v>6</v>
      </c>
      <c r="U125" s="7">
        <v>4</v>
      </c>
      <c r="V125" s="7">
        <v>6</v>
      </c>
      <c r="W125" s="7">
        <v>5</v>
      </c>
      <c r="X125" s="7">
        <v>5</v>
      </c>
      <c r="Y125" s="7">
        <v>4</v>
      </c>
      <c r="Z125" s="7">
        <v>5</v>
      </c>
      <c r="AA125" s="7">
        <v>4</v>
      </c>
      <c r="AB125" s="7">
        <v>4</v>
      </c>
      <c r="AC125" s="7">
        <v>4</v>
      </c>
      <c r="AD125" s="7">
        <v>4</v>
      </c>
      <c r="AE125" s="7">
        <v>5</v>
      </c>
      <c r="AF125" s="7">
        <v>3</v>
      </c>
      <c r="AG125" s="7">
        <v>3</v>
      </c>
      <c r="AH125" s="7">
        <v>5</v>
      </c>
      <c r="AI125" s="20">
        <f t="shared" si="62"/>
        <v>4.4666666666666668</v>
      </c>
    </row>
    <row r="126" spans="1:35" x14ac:dyDescent="0.3">
      <c r="A126" s="59"/>
      <c r="B126" s="59"/>
      <c r="C126" s="7" t="s">
        <v>22</v>
      </c>
      <c r="D126" s="7">
        <v>8</v>
      </c>
      <c r="E126" s="7">
        <v>6</v>
      </c>
      <c r="F126" s="7">
        <v>7</v>
      </c>
      <c r="G126" s="7">
        <v>7</v>
      </c>
      <c r="H126" s="7">
        <v>6</v>
      </c>
      <c r="I126" s="7">
        <v>5</v>
      </c>
      <c r="J126" s="7">
        <v>6</v>
      </c>
      <c r="K126" s="7">
        <v>8</v>
      </c>
      <c r="L126" s="7">
        <v>7</v>
      </c>
      <c r="M126" s="7">
        <v>6</v>
      </c>
      <c r="N126" s="7">
        <v>6</v>
      </c>
      <c r="O126" s="7">
        <v>6</v>
      </c>
      <c r="P126" s="7">
        <v>6</v>
      </c>
      <c r="Q126" s="7">
        <v>4</v>
      </c>
      <c r="R126" s="7">
        <v>5</v>
      </c>
      <c r="S126" s="20">
        <f t="shared" si="71"/>
        <v>6.2</v>
      </c>
      <c r="T126" s="7">
        <v>5</v>
      </c>
      <c r="U126" s="7">
        <v>7</v>
      </c>
      <c r="V126" s="7">
        <v>8</v>
      </c>
      <c r="W126" s="7">
        <v>6</v>
      </c>
      <c r="X126" s="7">
        <v>8</v>
      </c>
      <c r="Y126" s="7">
        <v>7</v>
      </c>
      <c r="Z126" s="7">
        <v>7</v>
      </c>
      <c r="AA126" s="7">
        <v>8</v>
      </c>
      <c r="AB126" s="7">
        <v>5</v>
      </c>
      <c r="AC126" s="7">
        <v>9</v>
      </c>
      <c r="AD126" s="7">
        <v>8</v>
      </c>
      <c r="AE126" s="7">
        <v>7</v>
      </c>
      <c r="AF126" s="7">
        <v>6</v>
      </c>
      <c r="AG126" s="7">
        <v>6</v>
      </c>
      <c r="AH126" s="7">
        <v>7</v>
      </c>
      <c r="AI126" s="20">
        <f t="shared" si="62"/>
        <v>6.9333333333333336</v>
      </c>
    </row>
    <row r="127" spans="1:35" x14ac:dyDescent="0.3">
      <c r="A127" s="59"/>
      <c r="B127" s="59"/>
      <c r="C127" s="7" t="s">
        <v>23</v>
      </c>
      <c r="D127" s="7">
        <v>8</v>
      </c>
      <c r="E127" s="7">
        <v>8</v>
      </c>
      <c r="F127" s="7">
        <v>8</v>
      </c>
      <c r="G127" s="7">
        <v>8</v>
      </c>
      <c r="H127" s="7">
        <v>5</v>
      </c>
      <c r="I127" s="7">
        <v>8</v>
      </c>
      <c r="J127" s="7">
        <v>9</v>
      </c>
      <c r="K127" s="7">
        <v>7</v>
      </c>
      <c r="L127" s="7">
        <v>5</v>
      </c>
      <c r="M127" s="7">
        <v>6</v>
      </c>
      <c r="N127" s="7">
        <v>4</v>
      </c>
      <c r="O127" s="7">
        <v>5</v>
      </c>
      <c r="P127" s="7">
        <v>4</v>
      </c>
      <c r="Q127" s="7">
        <v>6</v>
      </c>
      <c r="R127" s="7">
        <v>6</v>
      </c>
      <c r="S127" s="20">
        <f t="shared" si="71"/>
        <v>6.4666666666666668</v>
      </c>
      <c r="T127" s="7">
        <v>8</v>
      </c>
      <c r="U127" s="7">
        <v>8</v>
      </c>
      <c r="V127" s="7">
        <v>8</v>
      </c>
      <c r="W127" s="7">
        <v>7</v>
      </c>
      <c r="X127" s="7">
        <v>7</v>
      </c>
      <c r="Y127" s="7">
        <v>6</v>
      </c>
      <c r="Z127" s="7">
        <v>5</v>
      </c>
      <c r="AA127" s="7">
        <v>7</v>
      </c>
      <c r="AB127" s="7">
        <v>7</v>
      </c>
      <c r="AC127" s="7">
        <v>7</v>
      </c>
      <c r="AD127" s="7">
        <v>7</v>
      </c>
      <c r="AE127" s="7">
        <v>7</v>
      </c>
      <c r="AF127" s="7">
        <v>6</v>
      </c>
      <c r="AG127" s="7">
        <v>5</v>
      </c>
      <c r="AH127" s="7">
        <v>6</v>
      </c>
      <c r="AI127" s="20">
        <f t="shared" si="62"/>
        <v>6.7333333333333334</v>
      </c>
    </row>
    <row r="128" spans="1:35" x14ac:dyDescent="0.3">
      <c r="A128" s="59"/>
      <c r="B128" s="59"/>
      <c r="C128" s="7" t="s">
        <v>24</v>
      </c>
      <c r="D128" s="7">
        <v>7</v>
      </c>
      <c r="E128" s="7">
        <v>6</v>
      </c>
      <c r="F128" s="7">
        <v>6</v>
      </c>
      <c r="G128" s="7">
        <v>7</v>
      </c>
      <c r="H128" s="7">
        <v>5</v>
      </c>
      <c r="I128" s="7">
        <v>4</v>
      </c>
      <c r="J128" s="7">
        <v>3</v>
      </c>
      <c r="K128" s="7">
        <v>4</v>
      </c>
      <c r="L128" s="7">
        <v>4</v>
      </c>
      <c r="M128" s="7">
        <v>5</v>
      </c>
      <c r="N128" s="7">
        <v>3</v>
      </c>
      <c r="O128" s="7">
        <v>4</v>
      </c>
      <c r="P128" s="7">
        <v>3</v>
      </c>
      <c r="Q128" s="7">
        <v>3</v>
      </c>
      <c r="R128" s="7">
        <v>4</v>
      </c>
      <c r="S128" s="20"/>
      <c r="T128" s="7">
        <v>7</v>
      </c>
      <c r="U128" s="7">
        <v>8</v>
      </c>
      <c r="V128" s="7">
        <v>7</v>
      </c>
      <c r="W128" s="7">
        <v>8</v>
      </c>
      <c r="X128" s="7">
        <v>5</v>
      </c>
      <c r="Y128" s="7">
        <v>5</v>
      </c>
      <c r="Z128" s="7">
        <v>5</v>
      </c>
      <c r="AA128" s="7">
        <v>5</v>
      </c>
      <c r="AB128" s="7">
        <v>6</v>
      </c>
      <c r="AC128" s="7">
        <v>6</v>
      </c>
      <c r="AD128" s="7">
        <v>6</v>
      </c>
      <c r="AE128" s="7">
        <v>6</v>
      </c>
      <c r="AF128" s="7">
        <v>6</v>
      </c>
      <c r="AG128" s="7">
        <v>7</v>
      </c>
      <c r="AH128" s="7">
        <v>6</v>
      </c>
      <c r="AI128" s="20">
        <f t="shared" si="62"/>
        <v>6.2</v>
      </c>
    </row>
    <row r="129" spans="1:35" x14ac:dyDescent="0.3">
      <c r="A129" s="59"/>
      <c r="B129" s="76" t="s">
        <v>3</v>
      </c>
      <c r="C129" s="7" t="s">
        <v>21</v>
      </c>
      <c r="D129" s="21">
        <f>IF(D125="","",((D125-D121)*100/D121))</f>
        <v>75</v>
      </c>
      <c r="E129" s="21">
        <f t="shared" ref="E129:R129" si="72">IF(E125="","",((E125-E121)*100/E121))</f>
        <v>40</v>
      </c>
      <c r="F129" s="21">
        <f t="shared" si="72"/>
        <v>0</v>
      </c>
      <c r="G129" s="21">
        <f t="shared" si="72"/>
        <v>100</v>
      </c>
      <c r="H129" s="21">
        <f t="shared" si="72"/>
        <v>25</v>
      </c>
      <c r="I129" s="21">
        <f t="shared" si="72"/>
        <v>20</v>
      </c>
      <c r="J129" s="21">
        <f t="shared" si="72"/>
        <v>60</v>
      </c>
      <c r="K129" s="21">
        <f t="shared" si="72"/>
        <v>20</v>
      </c>
      <c r="L129" s="21">
        <f t="shared" si="72"/>
        <v>0</v>
      </c>
      <c r="M129" s="21">
        <f t="shared" si="72"/>
        <v>66.666666666666671</v>
      </c>
      <c r="N129" s="21">
        <f t="shared" si="72"/>
        <v>0</v>
      </c>
      <c r="O129" s="21">
        <f t="shared" si="72"/>
        <v>-87.5</v>
      </c>
      <c r="P129" s="21">
        <f t="shared" si="72"/>
        <v>-20</v>
      </c>
      <c r="Q129" s="21">
        <f t="shared" si="72"/>
        <v>-40</v>
      </c>
      <c r="R129" s="21">
        <f t="shared" si="72"/>
        <v>-57.142857142857146</v>
      </c>
      <c r="S129" s="20">
        <f t="shared" ref="S129:S132" si="73">AVERAGE(D129:R129)</f>
        <v>13.46825396825397</v>
      </c>
      <c r="T129" s="21">
        <f>IF(T125="","",((T125-T121)*100/T121))</f>
        <v>50</v>
      </c>
      <c r="U129" s="21">
        <f t="shared" ref="U129:AH129" si="74">IF(U125="","",((U125-U121)*100/U121))</f>
        <v>33.333333333333336</v>
      </c>
      <c r="V129" s="21">
        <f t="shared" si="74"/>
        <v>100</v>
      </c>
      <c r="W129" s="21">
        <f t="shared" si="74"/>
        <v>150</v>
      </c>
      <c r="X129" s="21">
        <f t="shared" si="74"/>
        <v>150</v>
      </c>
      <c r="Y129" s="21">
        <f t="shared" si="74"/>
        <v>100</v>
      </c>
      <c r="Z129" s="21">
        <f t="shared" si="74"/>
        <v>400</v>
      </c>
      <c r="AA129" s="21">
        <f t="shared" si="74"/>
        <v>300</v>
      </c>
      <c r="AB129" s="21">
        <f t="shared" si="74"/>
        <v>33.333333333333336</v>
      </c>
      <c r="AC129" s="21">
        <f t="shared" si="74"/>
        <v>-33.333333333333336</v>
      </c>
      <c r="AD129" s="21">
        <f t="shared" si="74"/>
        <v>0</v>
      </c>
      <c r="AE129" s="21">
        <f t="shared" si="74"/>
        <v>25</v>
      </c>
      <c r="AF129" s="21">
        <f t="shared" si="74"/>
        <v>0</v>
      </c>
      <c r="AG129" s="21">
        <f t="shared" si="74"/>
        <v>-25</v>
      </c>
      <c r="AH129" s="21">
        <f t="shared" si="74"/>
        <v>400</v>
      </c>
      <c r="AI129" s="20">
        <f t="shared" si="62"/>
        <v>112.22222222222223</v>
      </c>
    </row>
    <row r="130" spans="1:35" x14ac:dyDescent="0.3">
      <c r="A130" s="59"/>
      <c r="B130" s="76"/>
      <c r="C130" s="7" t="s">
        <v>22</v>
      </c>
      <c r="D130" s="21">
        <f>IF(D126="","",((D126-D122)*100/D122))</f>
        <v>100</v>
      </c>
      <c r="E130" s="21">
        <f t="shared" ref="E130:R130" si="75">IF(E126="","",((E126-E122)*100/E122))</f>
        <v>50</v>
      </c>
      <c r="F130" s="21">
        <f t="shared" si="75"/>
        <v>250</v>
      </c>
      <c r="G130" s="21">
        <f t="shared" si="75"/>
        <v>133.33333333333334</v>
      </c>
      <c r="H130" s="21">
        <f t="shared" si="75"/>
        <v>200</v>
      </c>
      <c r="I130" s="21">
        <f t="shared" si="75"/>
        <v>150</v>
      </c>
      <c r="J130" s="21">
        <f t="shared" si="75"/>
        <v>20</v>
      </c>
      <c r="K130" s="21">
        <f t="shared" si="75"/>
        <v>100</v>
      </c>
      <c r="L130" s="21">
        <f t="shared" si="75"/>
        <v>133.33333333333334</v>
      </c>
      <c r="M130" s="21">
        <f t="shared" si="75"/>
        <v>100</v>
      </c>
      <c r="N130" s="21">
        <f t="shared" si="75"/>
        <v>20</v>
      </c>
      <c r="O130" s="21">
        <f t="shared" si="75"/>
        <v>50</v>
      </c>
      <c r="P130" s="21">
        <f t="shared" si="75"/>
        <v>50</v>
      </c>
      <c r="Q130" s="21">
        <f t="shared" si="75"/>
        <v>0</v>
      </c>
      <c r="R130" s="21">
        <f t="shared" si="75"/>
        <v>0</v>
      </c>
      <c r="S130" s="20">
        <f t="shared" si="73"/>
        <v>90.444444444444443</v>
      </c>
      <c r="T130" s="21">
        <f t="shared" ref="T130:AH130" si="76">IF(T126="","",((T126-T122)*100/T122))</f>
        <v>25</v>
      </c>
      <c r="U130" s="21">
        <f t="shared" si="76"/>
        <v>0</v>
      </c>
      <c r="V130" s="21">
        <f t="shared" si="76"/>
        <v>100</v>
      </c>
      <c r="W130" s="21">
        <f t="shared" si="76"/>
        <v>100</v>
      </c>
      <c r="X130" s="21">
        <f t="shared" si="76"/>
        <v>100</v>
      </c>
      <c r="Y130" s="21">
        <f t="shared" si="76"/>
        <v>40</v>
      </c>
      <c r="Z130" s="21">
        <f t="shared" si="76"/>
        <v>16.666666666666668</v>
      </c>
      <c r="AA130" s="21">
        <f t="shared" si="76"/>
        <v>100</v>
      </c>
      <c r="AB130" s="21">
        <f t="shared" si="76"/>
        <v>66.666666666666671</v>
      </c>
      <c r="AC130" s="21">
        <f t="shared" si="76"/>
        <v>200</v>
      </c>
      <c r="AD130" s="21">
        <f t="shared" si="76"/>
        <v>60</v>
      </c>
      <c r="AE130" s="21">
        <f t="shared" si="76"/>
        <v>133.33333333333334</v>
      </c>
      <c r="AF130" s="21">
        <f t="shared" si="76"/>
        <v>200</v>
      </c>
      <c r="AG130" s="21">
        <f t="shared" si="76"/>
        <v>200</v>
      </c>
      <c r="AH130" s="21">
        <f t="shared" si="76"/>
        <v>40</v>
      </c>
      <c r="AI130" s="20">
        <f t="shared" si="62"/>
        <v>92.111111111111114</v>
      </c>
    </row>
    <row r="131" spans="1:35" x14ac:dyDescent="0.3">
      <c r="A131" s="59"/>
      <c r="B131" s="76"/>
      <c r="C131" s="7" t="s">
        <v>23</v>
      </c>
      <c r="D131" s="21">
        <f>IF(D127="","",((D127-D123)*100/D123))</f>
        <v>300</v>
      </c>
      <c r="E131" s="21">
        <f t="shared" ref="E131:R131" si="77">IF(E127="","",((E127-E123)*100/E123))</f>
        <v>100</v>
      </c>
      <c r="F131" s="21">
        <f t="shared" si="77"/>
        <v>100</v>
      </c>
      <c r="G131" s="21">
        <f t="shared" si="77"/>
        <v>166.66666666666666</v>
      </c>
      <c r="H131" s="21">
        <f t="shared" si="77"/>
        <v>25</v>
      </c>
      <c r="I131" s="21">
        <f t="shared" si="77"/>
        <v>60</v>
      </c>
      <c r="J131" s="21">
        <f t="shared" si="77"/>
        <v>80</v>
      </c>
      <c r="K131" s="21">
        <f t="shared" si="77"/>
        <v>75</v>
      </c>
      <c r="L131" s="21">
        <f t="shared" si="77"/>
        <v>25</v>
      </c>
      <c r="M131" s="21">
        <f t="shared" si="77"/>
        <v>0</v>
      </c>
      <c r="N131" s="21">
        <f t="shared" si="77"/>
        <v>-20</v>
      </c>
      <c r="O131" s="21">
        <f t="shared" si="77"/>
        <v>-28.571428571428573</v>
      </c>
      <c r="P131" s="21">
        <f t="shared" si="77"/>
        <v>0</v>
      </c>
      <c r="Q131" s="21">
        <f t="shared" si="77"/>
        <v>50</v>
      </c>
      <c r="R131" s="21">
        <f t="shared" si="77"/>
        <v>50</v>
      </c>
      <c r="S131" s="20">
        <f t="shared" si="73"/>
        <v>65.539682539682545</v>
      </c>
      <c r="T131" s="21">
        <f t="shared" ref="T131:AH131" si="78">IF(T127="","",((T127-T123)*100/T123))</f>
        <v>14.285714285714286</v>
      </c>
      <c r="U131" s="21">
        <f t="shared" si="78"/>
        <v>166.66666666666666</v>
      </c>
      <c r="V131" s="21">
        <f t="shared" si="78"/>
        <v>100</v>
      </c>
      <c r="W131" s="21">
        <f t="shared" si="78"/>
        <v>0</v>
      </c>
      <c r="X131" s="21">
        <f t="shared" si="78"/>
        <v>-12.5</v>
      </c>
      <c r="Y131" s="21">
        <f t="shared" si="78"/>
        <v>-14.285714285714286</v>
      </c>
      <c r="Z131" s="21">
        <f t="shared" si="78"/>
        <v>-28.571428571428573</v>
      </c>
      <c r="AA131" s="21">
        <f t="shared" si="78"/>
        <v>-12.5</v>
      </c>
      <c r="AB131" s="21">
        <f t="shared" si="78"/>
        <v>75</v>
      </c>
      <c r="AC131" s="21">
        <f t="shared" si="78"/>
        <v>75</v>
      </c>
      <c r="AD131" s="21">
        <f t="shared" si="78"/>
        <v>133.33333333333334</v>
      </c>
      <c r="AE131" s="21">
        <f t="shared" si="78"/>
        <v>40</v>
      </c>
      <c r="AF131" s="21">
        <f t="shared" si="78"/>
        <v>-14.285714285714286</v>
      </c>
      <c r="AG131" s="21">
        <f t="shared" si="78"/>
        <v>25</v>
      </c>
      <c r="AH131" s="21">
        <f t="shared" si="78"/>
        <v>100</v>
      </c>
      <c r="AI131" s="20">
        <f t="shared" si="62"/>
        <v>43.142857142857139</v>
      </c>
    </row>
    <row r="132" spans="1:35" x14ac:dyDescent="0.3">
      <c r="A132" s="59"/>
      <c r="B132" s="76"/>
      <c r="C132" s="7" t="s">
        <v>24</v>
      </c>
      <c r="D132" s="21">
        <f>IF(D128="","",((D128-D124)*100/D124))</f>
        <v>133.33333333333334</v>
      </c>
      <c r="E132" s="21">
        <f t="shared" ref="E132:R132" si="79">IF(E128="","",((E128-E124)*100/E124))</f>
        <v>50</v>
      </c>
      <c r="F132" s="21">
        <f t="shared" si="79"/>
        <v>50</v>
      </c>
      <c r="G132" s="21">
        <f t="shared" si="79"/>
        <v>75</v>
      </c>
      <c r="H132" s="21">
        <f t="shared" si="79"/>
        <v>0</v>
      </c>
      <c r="I132" s="21">
        <f t="shared" si="79"/>
        <v>0</v>
      </c>
      <c r="J132" s="21">
        <f t="shared" si="79"/>
        <v>0</v>
      </c>
      <c r="K132" s="21">
        <f t="shared" si="79"/>
        <v>100</v>
      </c>
      <c r="L132" s="21">
        <f t="shared" si="79"/>
        <v>0</v>
      </c>
      <c r="M132" s="21">
        <f t="shared" si="79"/>
        <v>25</v>
      </c>
      <c r="N132" s="21">
        <f t="shared" si="79"/>
        <v>-40</v>
      </c>
      <c r="O132" s="21">
        <f t="shared" si="79"/>
        <v>33.333333333333336</v>
      </c>
      <c r="P132" s="21">
        <f t="shared" si="79"/>
        <v>-25</v>
      </c>
      <c r="Q132" s="21">
        <f t="shared" si="79"/>
        <v>-40</v>
      </c>
      <c r="R132" s="21">
        <f t="shared" si="79"/>
        <v>100</v>
      </c>
      <c r="S132" s="20">
        <f t="shared" si="73"/>
        <v>30.777777777777779</v>
      </c>
      <c r="T132" s="21">
        <f t="shared" ref="T132:AH132" si="80">IF(T128="","",((T128-T124)*100/T124))</f>
        <v>75</v>
      </c>
      <c r="U132" s="21">
        <f t="shared" si="80"/>
        <v>60</v>
      </c>
      <c r="V132" s="21">
        <f t="shared" si="80"/>
        <v>40</v>
      </c>
      <c r="W132" s="21">
        <f t="shared" si="80"/>
        <v>33.333333333333336</v>
      </c>
      <c r="X132" s="21">
        <f t="shared" si="80"/>
        <v>25</v>
      </c>
      <c r="Y132" s="21">
        <f t="shared" si="80"/>
        <v>0</v>
      </c>
      <c r="Z132" s="21">
        <f t="shared" si="80"/>
        <v>150</v>
      </c>
      <c r="AA132" s="21">
        <f t="shared" si="80"/>
        <v>0</v>
      </c>
      <c r="AB132" s="21">
        <f t="shared" si="80"/>
        <v>50</v>
      </c>
      <c r="AC132" s="21">
        <f t="shared" si="80"/>
        <v>0</v>
      </c>
      <c r="AD132" s="21">
        <f t="shared" si="80"/>
        <v>0</v>
      </c>
      <c r="AE132" s="21">
        <f t="shared" si="80"/>
        <v>20</v>
      </c>
      <c r="AF132" s="21">
        <f t="shared" si="80"/>
        <v>0</v>
      </c>
      <c r="AG132" s="21">
        <f t="shared" si="80"/>
        <v>75</v>
      </c>
      <c r="AH132" s="21">
        <f t="shared" si="80"/>
        <v>20</v>
      </c>
      <c r="AI132" s="20">
        <f t="shared" si="62"/>
        <v>36.555555555555557</v>
      </c>
    </row>
    <row r="133" spans="1:35" x14ac:dyDescent="0.3">
      <c r="A133" s="70">
        <v>3</v>
      </c>
      <c r="B133" s="59" t="s">
        <v>1</v>
      </c>
      <c r="C133" s="7" t="s">
        <v>21</v>
      </c>
      <c r="D133" s="7">
        <v>2</v>
      </c>
      <c r="E133" s="7">
        <v>3</v>
      </c>
      <c r="F133" s="7">
        <v>4</v>
      </c>
      <c r="G133" s="7">
        <v>5</v>
      </c>
      <c r="H133" s="7">
        <v>5</v>
      </c>
      <c r="I133" s="7">
        <v>4</v>
      </c>
      <c r="J133" s="7">
        <v>3</v>
      </c>
      <c r="K133" s="7">
        <v>5</v>
      </c>
      <c r="L133" s="7">
        <v>4</v>
      </c>
      <c r="M133" s="7">
        <v>4</v>
      </c>
      <c r="N133" s="7">
        <v>4</v>
      </c>
      <c r="O133" s="7">
        <v>6</v>
      </c>
      <c r="P133" s="7">
        <v>4</v>
      </c>
      <c r="Q133" s="7">
        <v>4</v>
      </c>
      <c r="R133" s="7">
        <v>4</v>
      </c>
      <c r="S133" s="20">
        <f t="shared" ref="S133:S168" si="81">AVERAGE(D133:R133)</f>
        <v>4.0666666666666664</v>
      </c>
      <c r="T133" s="7">
        <v>4</v>
      </c>
      <c r="U133" s="7">
        <v>8</v>
      </c>
      <c r="V133" s="7">
        <v>6</v>
      </c>
      <c r="W133" s="7">
        <v>5</v>
      </c>
      <c r="X133" s="7">
        <v>5</v>
      </c>
      <c r="Y133" s="7">
        <v>6</v>
      </c>
      <c r="Z133" s="7">
        <v>4</v>
      </c>
      <c r="AA133" s="7">
        <v>3</v>
      </c>
      <c r="AB133" s="7">
        <v>3</v>
      </c>
      <c r="AC133" s="7">
        <v>6</v>
      </c>
      <c r="AD133" s="7">
        <v>6</v>
      </c>
      <c r="AE133" s="7">
        <v>4</v>
      </c>
      <c r="AF133" s="7">
        <v>4</v>
      </c>
      <c r="AG133" s="7">
        <v>5</v>
      </c>
      <c r="AH133" s="7">
        <v>5</v>
      </c>
      <c r="AI133" s="20">
        <f t="shared" si="62"/>
        <v>4.9333333333333336</v>
      </c>
    </row>
    <row r="134" spans="1:35" x14ac:dyDescent="0.3">
      <c r="A134" s="71"/>
      <c r="B134" s="59"/>
      <c r="C134" s="7" t="s">
        <v>22</v>
      </c>
      <c r="D134" s="7">
        <v>3</v>
      </c>
      <c r="E134" s="7">
        <v>5</v>
      </c>
      <c r="F134" s="7">
        <v>5</v>
      </c>
      <c r="G134" s="7">
        <v>3</v>
      </c>
      <c r="H134" s="7">
        <v>4</v>
      </c>
      <c r="I134" s="7">
        <v>5</v>
      </c>
      <c r="J134" s="7">
        <v>3</v>
      </c>
      <c r="K134" s="7">
        <v>5</v>
      </c>
      <c r="L134" s="7">
        <v>6</v>
      </c>
      <c r="M134" s="7">
        <v>4</v>
      </c>
      <c r="N134" s="7">
        <v>5</v>
      </c>
      <c r="O134" s="7">
        <v>2</v>
      </c>
      <c r="P134" s="7">
        <v>1</v>
      </c>
      <c r="Q134" s="7">
        <v>5</v>
      </c>
      <c r="R134" s="7">
        <v>4</v>
      </c>
      <c r="S134" s="20">
        <f t="shared" si="81"/>
        <v>4</v>
      </c>
      <c r="T134" s="7">
        <v>7</v>
      </c>
      <c r="U134" s="7">
        <v>7</v>
      </c>
      <c r="V134" s="7">
        <v>7</v>
      </c>
      <c r="W134" s="7">
        <v>5</v>
      </c>
      <c r="X134" s="7">
        <v>7</v>
      </c>
      <c r="Y134" s="7">
        <v>5</v>
      </c>
      <c r="Z134" s="7">
        <v>6</v>
      </c>
      <c r="AA134" s="7">
        <v>4</v>
      </c>
      <c r="AB134" s="7">
        <v>6</v>
      </c>
      <c r="AC134" s="7">
        <v>4</v>
      </c>
      <c r="AD134" s="7">
        <v>8</v>
      </c>
      <c r="AE134" s="7">
        <v>6</v>
      </c>
      <c r="AF134" s="7">
        <v>6</v>
      </c>
      <c r="AG134" s="7">
        <v>8</v>
      </c>
      <c r="AH134" s="7">
        <v>5</v>
      </c>
      <c r="AI134" s="20">
        <f t="shared" si="62"/>
        <v>6.0666666666666664</v>
      </c>
    </row>
    <row r="135" spans="1:35" x14ac:dyDescent="0.3">
      <c r="A135" s="71"/>
      <c r="B135" s="59"/>
      <c r="C135" s="7" t="s">
        <v>23</v>
      </c>
      <c r="D135" s="7">
        <v>7</v>
      </c>
      <c r="E135" s="7">
        <v>5</v>
      </c>
      <c r="F135" s="7">
        <v>7</v>
      </c>
      <c r="G135" s="7">
        <v>5</v>
      </c>
      <c r="H135" s="7">
        <v>5</v>
      </c>
      <c r="I135" s="7">
        <v>4</v>
      </c>
      <c r="J135" s="7">
        <v>5</v>
      </c>
      <c r="K135" s="7">
        <v>7</v>
      </c>
      <c r="L135" s="7">
        <v>7</v>
      </c>
      <c r="M135" s="7">
        <v>7</v>
      </c>
      <c r="N135" s="7">
        <v>5</v>
      </c>
      <c r="O135" s="7">
        <v>4</v>
      </c>
      <c r="P135" s="7">
        <v>7</v>
      </c>
      <c r="Q135" s="7">
        <v>4</v>
      </c>
      <c r="R135" s="7">
        <v>4</v>
      </c>
      <c r="S135" s="20">
        <f t="shared" si="81"/>
        <v>5.5333333333333332</v>
      </c>
      <c r="T135" s="7">
        <v>7</v>
      </c>
      <c r="U135" s="7">
        <v>4</v>
      </c>
      <c r="V135" s="7">
        <v>5</v>
      </c>
      <c r="W135" s="7">
        <v>5</v>
      </c>
      <c r="X135" s="7">
        <v>6</v>
      </c>
      <c r="Y135" s="7">
        <v>5</v>
      </c>
      <c r="Z135" s="7">
        <v>6</v>
      </c>
      <c r="AA135" s="7">
        <v>7</v>
      </c>
      <c r="AB135" s="7">
        <v>5</v>
      </c>
      <c r="AC135" s="7">
        <v>5</v>
      </c>
      <c r="AD135" s="7">
        <v>6</v>
      </c>
      <c r="AE135" s="7">
        <v>7</v>
      </c>
      <c r="AF135" s="7">
        <v>4</v>
      </c>
      <c r="AG135" s="7">
        <v>7</v>
      </c>
      <c r="AH135" s="7">
        <v>7</v>
      </c>
      <c r="AI135" s="20">
        <f t="shared" si="62"/>
        <v>5.7333333333333334</v>
      </c>
    </row>
    <row r="136" spans="1:35" x14ac:dyDescent="0.3">
      <c r="A136" s="71"/>
      <c r="B136" s="59"/>
      <c r="C136" s="7" t="s">
        <v>24</v>
      </c>
      <c r="D136" s="7">
        <v>5</v>
      </c>
      <c r="E136" s="7">
        <v>7</v>
      </c>
      <c r="F136" s="7">
        <v>5</v>
      </c>
      <c r="G136" s="7">
        <v>6</v>
      </c>
      <c r="H136" s="7">
        <v>4</v>
      </c>
      <c r="I136" s="7">
        <v>2</v>
      </c>
      <c r="J136" s="7">
        <v>6</v>
      </c>
      <c r="K136" s="7">
        <v>5</v>
      </c>
      <c r="L136" s="7">
        <v>4</v>
      </c>
      <c r="M136" s="7">
        <v>4</v>
      </c>
      <c r="N136" s="7">
        <v>3</v>
      </c>
      <c r="O136" s="7">
        <v>5</v>
      </c>
      <c r="P136" s="7">
        <v>6</v>
      </c>
      <c r="Q136" s="7">
        <v>4</v>
      </c>
      <c r="R136" s="7">
        <v>4</v>
      </c>
      <c r="S136" s="20">
        <f t="shared" si="81"/>
        <v>4.666666666666667</v>
      </c>
      <c r="T136" s="7">
        <v>8</v>
      </c>
      <c r="U136" s="7">
        <v>5</v>
      </c>
      <c r="V136" s="7">
        <v>7</v>
      </c>
      <c r="W136" s="7">
        <v>8</v>
      </c>
      <c r="X136" s="7">
        <v>9</v>
      </c>
      <c r="Y136" s="7">
        <v>8</v>
      </c>
      <c r="Z136" s="7">
        <v>7</v>
      </c>
      <c r="AA136" s="7">
        <v>7</v>
      </c>
      <c r="AB136" s="7">
        <v>5</v>
      </c>
      <c r="AC136" s="7">
        <v>7</v>
      </c>
      <c r="AD136" s="7">
        <v>7</v>
      </c>
      <c r="AE136" s="7">
        <v>6</v>
      </c>
      <c r="AF136" s="7">
        <v>6</v>
      </c>
      <c r="AG136" s="7">
        <v>9</v>
      </c>
      <c r="AH136" s="7">
        <v>9</v>
      </c>
      <c r="AI136" s="20">
        <f t="shared" si="62"/>
        <v>7.2</v>
      </c>
    </row>
    <row r="137" spans="1:35" x14ac:dyDescent="0.3">
      <c r="A137" s="71"/>
      <c r="B137" s="59" t="s">
        <v>2</v>
      </c>
      <c r="C137" s="7" t="s">
        <v>21</v>
      </c>
      <c r="D137" s="7">
        <v>6</v>
      </c>
      <c r="E137" s="7">
        <v>5</v>
      </c>
      <c r="F137" s="7">
        <v>5</v>
      </c>
      <c r="G137" s="7">
        <v>4</v>
      </c>
      <c r="H137" s="7">
        <v>6</v>
      </c>
      <c r="I137" s="7">
        <v>8</v>
      </c>
      <c r="J137" s="7">
        <v>5</v>
      </c>
      <c r="K137" s="7">
        <v>4</v>
      </c>
      <c r="L137" s="7">
        <v>3</v>
      </c>
      <c r="M137" s="7">
        <v>4</v>
      </c>
      <c r="N137" s="7">
        <v>7</v>
      </c>
      <c r="O137" s="7">
        <v>7</v>
      </c>
      <c r="P137" s="7">
        <v>5</v>
      </c>
      <c r="Q137" s="7">
        <v>4</v>
      </c>
      <c r="R137" s="7">
        <v>6</v>
      </c>
      <c r="S137" s="20">
        <f t="shared" si="81"/>
        <v>5.2666666666666666</v>
      </c>
      <c r="T137" s="7">
        <v>6</v>
      </c>
      <c r="U137" s="7">
        <v>4</v>
      </c>
      <c r="V137" s="7">
        <v>6</v>
      </c>
      <c r="W137" s="7">
        <v>6</v>
      </c>
      <c r="X137" s="7">
        <v>6</v>
      </c>
      <c r="Y137" s="7">
        <v>5</v>
      </c>
      <c r="Z137" s="7">
        <v>7</v>
      </c>
      <c r="AA137" s="7">
        <v>2</v>
      </c>
      <c r="AB137" s="7">
        <v>5</v>
      </c>
      <c r="AC137" s="7">
        <v>8</v>
      </c>
      <c r="AD137" s="7">
        <v>7</v>
      </c>
      <c r="AE137" s="7">
        <v>7</v>
      </c>
      <c r="AF137" s="7">
        <v>7</v>
      </c>
      <c r="AG137" s="7">
        <v>5</v>
      </c>
      <c r="AH137" s="7">
        <v>6</v>
      </c>
      <c r="AI137" s="20">
        <f t="shared" si="62"/>
        <v>5.8</v>
      </c>
    </row>
    <row r="138" spans="1:35" x14ac:dyDescent="0.3">
      <c r="A138" s="71"/>
      <c r="B138" s="59"/>
      <c r="C138" s="7" t="s">
        <v>22</v>
      </c>
      <c r="D138" s="7">
        <v>7</v>
      </c>
      <c r="E138" s="7">
        <v>6</v>
      </c>
      <c r="F138" s="7">
        <v>6</v>
      </c>
      <c r="G138" s="7">
        <v>7</v>
      </c>
      <c r="H138" s="7">
        <v>7</v>
      </c>
      <c r="I138" s="7">
        <v>6</v>
      </c>
      <c r="J138" s="7">
        <v>7</v>
      </c>
      <c r="K138" s="7">
        <v>8</v>
      </c>
      <c r="L138" s="7">
        <v>5</v>
      </c>
      <c r="M138" s="7">
        <v>7</v>
      </c>
      <c r="N138" s="7">
        <v>6</v>
      </c>
      <c r="O138" s="7">
        <v>8</v>
      </c>
      <c r="P138" s="7">
        <v>6</v>
      </c>
      <c r="Q138" s="7">
        <v>8</v>
      </c>
      <c r="R138" s="7">
        <v>8</v>
      </c>
      <c r="S138" s="20">
        <f t="shared" si="81"/>
        <v>6.8</v>
      </c>
      <c r="T138" s="7">
        <v>10</v>
      </c>
      <c r="U138" s="7">
        <v>9</v>
      </c>
      <c r="V138" s="7">
        <v>9</v>
      </c>
      <c r="W138" s="7">
        <v>10</v>
      </c>
      <c r="X138" s="7">
        <v>7</v>
      </c>
      <c r="Y138" s="7">
        <v>7</v>
      </c>
      <c r="Z138" s="7">
        <v>8</v>
      </c>
      <c r="AA138" s="7">
        <v>9</v>
      </c>
      <c r="AB138" s="7">
        <v>10</v>
      </c>
      <c r="AC138" s="7">
        <v>9</v>
      </c>
      <c r="AD138" s="7">
        <v>8</v>
      </c>
      <c r="AE138" s="7">
        <v>8</v>
      </c>
      <c r="AF138" s="7">
        <v>8</v>
      </c>
      <c r="AG138" s="7">
        <v>8</v>
      </c>
      <c r="AH138" s="7">
        <v>9</v>
      </c>
      <c r="AI138" s="20">
        <f t="shared" si="62"/>
        <v>8.6</v>
      </c>
    </row>
    <row r="139" spans="1:35" x14ac:dyDescent="0.3">
      <c r="A139" s="71"/>
      <c r="B139" s="59"/>
      <c r="C139" s="7" t="s">
        <v>23</v>
      </c>
      <c r="D139" s="7">
        <v>7</v>
      </c>
      <c r="E139" s="7">
        <v>5</v>
      </c>
      <c r="F139" s="7">
        <v>8</v>
      </c>
      <c r="G139" s="7">
        <v>6</v>
      </c>
      <c r="H139" s="7">
        <v>7</v>
      </c>
      <c r="I139" s="7">
        <v>8</v>
      </c>
      <c r="J139" s="7">
        <v>7</v>
      </c>
      <c r="K139" s="7">
        <v>9</v>
      </c>
      <c r="L139" s="7">
        <v>9</v>
      </c>
      <c r="M139" s="7">
        <v>9</v>
      </c>
      <c r="N139" s="7">
        <v>10</v>
      </c>
      <c r="O139" s="7">
        <v>9</v>
      </c>
      <c r="P139" s="7">
        <v>7</v>
      </c>
      <c r="Q139" s="7">
        <v>7</v>
      </c>
      <c r="R139" s="7">
        <v>7</v>
      </c>
      <c r="S139" s="20">
        <f t="shared" si="81"/>
        <v>7.666666666666667</v>
      </c>
      <c r="T139" s="7">
        <v>9</v>
      </c>
      <c r="U139" s="7">
        <v>7</v>
      </c>
      <c r="V139" s="7">
        <v>9</v>
      </c>
      <c r="W139" s="7">
        <v>8</v>
      </c>
      <c r="X139" s="7">
        <v>6</v>
      </c>
      <c r="Y139" s="7">
        <v>8</v>
      </c>
      <c r="Z139" s="7">
        <v>8</v>
      </c>
      <c r="AA139" s="7">
        <v>7</v>
      </c>
      <c r="AB139" s="7">
        <v>6</v>
      </c>
      <c r="AC139" s="7">
        <v>8</v>
      </c>
      <c r="AD139" s="7">
        <v>7</v>
      </c>
      <c r="AE139" s="7">
        <v>7</v>
      </c>
      <c r="AF139" s="7">
        <v>8</v>
      </c>
      <c r="AG139" s="7">
        <v>8</v>
      </c>
      <c r="AH139" s="7">
        <v>9</v>
      </c>
      <c r="AI139" s="20">
        <f t="shared" si="62"/>
        <v>7.666666666666667</v>
      </c>
    </row>
    <row r="140" spans="1:35" x14ac:dyDescent="0.3">
      <c r="A140" s="71"/>
      <c r="B140" s="59"/>
      <c r="C140" s="7" t="s">
        <v>24</v>
      </c>
      <c r="D140" s="7">
        <v>9</v>
      </c>
      <c r="E140" s="7">
        <v>8</v>
      </c>
      <c r="F140" s="7">
        <v>7</v>
      </c>
      <c r="G140" s="7">
        <v>8</v>
      </c>
      <c r="H140" s="7">
        <v>8</v>
      </c>
      <c r="I140" s="7">
        <v>9</v>
      </c>
      <c r="J140" s="7">
        <v>7</v>
      </c>
      <c r="K140" s="7">
        <v>5</v>
      </c>
      <c r="L140" s="7">
        <v>9</v>
      </c>
      <c r="M140" s="7">
        <v>8</v>
      </c>
      <c r="N140" s="7">
        <v>7</v>
      </c>
      <c r="O140" s="7">
        <v>8</v>
      </c>
      <c r="P140" s="7">
        <v>5</v>
      </c>
      <c r="Q140" s="7">
        <v>8</v>
      </c>
      <c r="R140" s="7">
        <v>6</v>
      </c>
      <c r="S140" s="20">
        <f t="shared" si="81"/>
        <v>7.4666666666666668</v>
      </c>
      <c r="T140" s="7">
        <v>9</v>
      </c>
      <c r="U140" s="7">
        <v>9</v>
      </c>
      <c r="V140" s="7">
        <v>10</v>
      </c>
      <c r="W140" s="7">
        <v>9</v>
      </c>
      <c r="X140" s="7">
        <v>9</v>
      </c>
      <c r="Y140" s="7">
        <v>9</v>
      </c>
      <c r="Z140" s="7">
        <v>9</v>
      </c>
      <c r="AA140" s="7">
        <v>8</v>
      </c>
      <c r="AB140" s="7">
        <v>10</v>
      </c>
      <c r="AC140" s="7">
        <v>10</v>
      </c>
      <c r="AD140" s="7">
        <v>9</v>
      </c>
      <c r="AE140" s="7">
        <v>10</v>
      </c>
      <c r="AF140" s="7">
        <v>9</v>
      </c>
      <c r="AG140" s="7">
        <v>10</v>
      </c>
      <c r="AH140" s="7">
        <v>10</v>
      </c>
      <c r="AI140" s="20">
        <f t="shared" si="62"/>
        <v>9.3333333333333339</v>
      </c>
    </row>
    <row r="141" spans="1:35" x14ac:dyDescent="0.3">
      <c r="A141" s="71"/>
      <c r="B141" s="76" t="s">
        <v>3</v>
      </c>
      <c r="C141" s="7" t="s">
        <v>21</v>
      </c>
      <c r="D141" s="21">
        <f>IF(D137="","",((D137-D133)*100/D133))</f>
        <v>200</v>
      </c>
      <c r="E141" s="21">
        <f t="shared" ref="E141:R141" si="82">IF(E137="","",((E137-E133)*100/E133))</f>
        <v>66.666666666666671</v>
      </c>
      <c r="F141" s="21">
        <f t="shared" si="82"/>
        <v>25</v>
      </c>
      <c r="G141" s="21">
        <f t="shared" si="82"/>
        <v>-20</v>
      </c>
      <c r="H141" s="21">
        <f t="shared" si="82"/>
        <v>20</v>
      </c>
      <c r="I141" s="21">
        <f t="shared" si="82"/>
        <v>100</v>
      </c>
      <c r="J141" s="21">
        <f t="shared" si="82"/>
        <v>66.666666666666671</v>
      </c>
      <c r="K141" s="21">
        <f t="shared" si="82"/>
        <v>-20</v>
      </c>
      <c r="L141" s="21">
        <f t="shared" si="82"/>
        <v>-25</v>
      </c>
      <c r="M141" s="21">
        <f t="shared" si="82"/>
        <v>0</v>
      </c>
      <c r="N141" s="21">
        <f t="shared" si="82"/>
        <v>75</v>
      </c>
      <c r="O141" s="21">
        <f t="shared" si="82"/>
        <v>16.666666666666668</v>
      </c>
      <c r="P141" s="21">
        <f t="shared" si="82"/>
        <v>25</v>
      </c>
      <c r="Q141" s="21">
        <f t="shared" si="82"/>
        <v>0</v>
      </c>
      <c r="R141" s="21">
        <f t="shared" si="82"/>
        <v>50</v>
      </c>
      <c r="S141" s="20">
        <f t="shared" si="81"/>
        <v>38.666666666666664</v>
      </c>
      <c r="T141" s="21">
        <f>IF(T137="","",((T137-T133)*100/T133))</f>
        <v>50</v>
      </c>
      <c r="U141" s="21">
        <f t="shared" ref="U141:AH141" si="83">IF(U137="","",((U137-U133)*100/U133))</f>
        <v>-50</v>
      </c>
      <c r="V141" s="21">
        <f t="shared" si="83"/>
        <v>0</v>
      </c>
      <c r="W141" s="21">
        <f t="shared" si="83"/>
        <v>20</v>
      </c>
      <c r="X141" s="21">
        <f t="shared" si="83"/>
        <v>20</v>
      </c>
      <c r="Y141" s="21">
        <f t="shared" si="83"/>
        <v>-16.666666666666668</v>
      </c>
      <c r="Z141" s="21">
        <f t="shared" si="83"/>
        <v>75</v>
      </c>
      <c r="AA141" s="21">
        <f t="shared" si="83"/>
        <v>-33.333333333333336</v>
      </c>
      <c r="AB141" s="21">
        <f t="shared" si="83"/>
        <v>66.666666666666671</v>
      </c>
      <c r="AC141" s="21">
        <f t="shared" si="83"/>
        <v>33.333333333333336</v>
      </c>
      <c r="AD141" s="21">
        <f t="shared" si="83"/>
        <v>16.666666666666668</v>
      </c>
      <c r="AE141" s="21">
        <f t="shared" si="83"/>
        <v>75</v>
      </c>
      <c r="AF141" s="21">
        <f t="shared" si="83"/>
        <v>75</v>
      </c>
      <c r="AG141" s="21">
        <f t="shared" si="83"/>
        <v>0</v>
      </c>
      <c r="AH141" s="21">
        <f t="shared" si="83"/>
        <v>20</v>
      </c>
      <c r="AI141" s="20">
        <f t="shared" si="62"/>
        <v>23.444444444444446</v>
      </c>
    </row>
    <row r="142" spans="1:35" x14ac:dyDescent="0.3">
      <c r="A142" s="71"/>
      <c r="B142" s="76"/>
      <c r="C142" s="7" t="s">
        <v>22</v>
      </c>
      <c r="D142" s="21">
        <f t="shared" ref="D142:R142" si="84">IF(D138="","",((D138-D134)*100/D134))</f>
        <v>133.33333333333334</v>
      </c>
      <c r="E142" s="21">
        <f t="shared" si="84"/>
        <v>20</v>
      </c>
      <c r="F142" s="21">
        <f t="shared" si="84"/>
        <v>20</v>
      </c>
      <c r="G142" s="21">
        <f t="shared" si="84"/>
        <v>133.33333333333334</v>
      </c>
      <c r="H142" s="21">
        <f t="shared" si="84"/>
        <v>75</v>
      </c>
      <c r="I142" s="21">
        <f t="shared" si="84"/>
        <v>20</v>
      </c>
      <c r="J142" s="21">
        <f t="shared" si="84"/>
        <v>133.33333333333334</v>
      </c>
      <c r="K142" s="21">
        <f t="shared" si="84"/>
        <v>60</v>
      </c>
      <c r="L142" s="21">
        <f t="shared" si="84"/>
        <v>-16.666666666666668</v>
      </c>
      <c r="M142" s="21">
        <f t="shared" si="84"/>
        <v>75</v>
      </c>
      <c r="N142" s="21">
        <f t="shared" si="84"/>
        <v>20</v>
      </c>
      <c r="O142" s="21">
        <f t="shared" si="84"/>
        <v>300</v>
      </c>
      <c r="P142" s="21">
        <f t="shared" si="84"/>
        <v>500</v>
      </c>
      <c r="Q142" s="21">
        <f t="shared" si="84"/>
        <v>60</v>
      </c>
      <c r="R142" s="21">
        <f t="shared" si="84"/>
        <v>100</v>
      </c>
      <c r="S142" s="20">
        <f t="shared" si="81"/>
        <v>108.8888888888889</v>
      </c>
      <c r="T142" s="21">
        <f t="shared" ref="T142:AH142" si="85">IF(T138="","",((T138-T134)*100/T134))</f>
        <v>42.857142857142854</v>
      </c>
      <c r="U142" s="21">
        <f t="shared" si="85"/>
        <v>28.571428571428573</v>
      </c>
      <c r="V142" s="21">
        <f t="shared" si="85"/>
        <v>28.571428571428573</v>
      </c>
      <c r="W142" s="21">
        <f t="shared" si="85"/>
        <v>100</v>
      </c>
      <c r="X142" s="21">
        <f t="shared" si="85"/>
        <v>0</v>
      </c>
      <c r="Y142" s="21">
        <f t="shared" si="85"/>
        <v>40</v>
      </c>
      <c r="Z142" s="21">
        <f t="shared" si="85"/>
        <v>33.333333333333336</v>
      </c>
      <c r="AA142" s="21">
        <f t="shared" si="85"/>
        <v>125</v>
      </c>
      <c r="AB142" s="21">
        <f t="shared" si="85"/>
        <v>66.666666666666671</v>
      </c>
      <c r="AC142" s="21">
        <f t="shared" si="85"/>
        <v>125</v>
      </c>
      <c r="AD142" s="21">
        <f t="shared" si="85"/>
        <v>0</v>
      </c>
      <c r="AE142" s="21">
        <f t="shared" si="85"/>
        <v>33.333333333333336</v>
      </c>
      <c r="AF142" s="21">
        <f t="shared" si="85"/>
        <v>33.333333333333336</v>
      </c>
      <c r="AG142" s="21">
        <f t="shared" si="85"/>
        <v>0</v>
      </c>
      <c r="AH142" s="21">
        <f t="shared" si="85"/>
        <v>80</v>
      </c>
      <c r="AI142" s="20">
        <f t="shared" si="62"/>
        <v>49.111111111111114</v>
      </c>
    </row>
    <row r="143" spans="1:35" x14ac:dyDescent="0.3">
      <c r="A143" s="71"/>
      <c r="B143" s="76"/>
      <c r="C143" s="7" t="s">
        <v>23</v>
      </c>
      <c r="D143" s="21">
        <f t="shared" ref="D143:R143" si="86">IF(D139="","",((D139-D135)*100/D135))</f>
        <v>0</v>
      </c>
      <c r="E143" s="21">
        <f t="shared" si="86"/>
        <v>0</v>
      </c>
      <c r="F143" s="21">
        <f t="shared" si="86"/>
        <v>14.285714285714286</v>
      </c>
      <c r="G143" s="21">
        <f t="shared" si="86"/>
        <v>20</v>
      </c>
      <c r="H143" s="21">
        <f t="shared" si="86"/>
        <v>40</v>
      </c>
      <c r="I143" s="21">
        <f t="shared" si="86"/>
        <v>100</v>
      </c>
      <c r="J143" s="21">
        <f t="shared" si="86"/>
        <v>40</v>
      </c>
      <c r="K143" s="21">
        <f t="shared" si="86"/>
        <v>28.571428571428573</v>
      </c>
      <c r="L143" s="21">
        <f t="shared" si="86"/>
        <v>28.571428571428573</v>
      </c>
      <c r="M143" s="21">
        <f t="shared" si="86"/>
        <v>28.571428571428573</v>
      </c>
      <c r="N143" s="21">
        <f t="shared" si="86"/>
        <v>100</v>
      </c>
      <c r="O143" s="21">
        <f t="shared" si="86"/>
        <v>125</v>
      </c>
      <c r="P143" s="21">
        <f t="shared" si="86"/>
        <v>0</v>
      </c>
      <c r="Q143" s="21">
        <f t="shared" si="86"/>
        <v>75</v>
      </c>
      <c r="R143" s="21">
        <f t="shared" si="86"/>
        <v>75</v>
      </c>
      <c r="S143" s="20">
        <f t="shared" si="81"/>
        <v>45</v>
      </c>
      <c r="T143" s="21">
        <f t="shared" ref="T143:AH143" si="87">IF(T139="","",((T139-T135)*100/T135))</f>
        <v>28.571428571428573</v>
      </c>
      <c r="U143" s="21">
        <f t="shared" si="87"/>
        <v>75</v>
      </c>
      <c r="V143" s="21">
        <f t="shared" si="87"/>
        <v>80</v>
      </c>
      <c r="W143" s="21">
        <f t="shared" si="87"/>
        <v>60</v>
      </c>
      <c r="X143" s="21">
        <f t="shared" si="87"/>
        <v>0</v>
      </c>
      <c r="Y143" s="21">
        <f t="shared" si="87"/>
        <v>60</v>
      </c>
      <c r="Z143" s="21">
        <f t="shared" si="87"/>
        <v>33.333333333333336</v>
      </c>
      <c r="AA143" s="21">
        <f t="shared" si="87"/>
        <v>0</v>
      </c>
      <c r="AB143" s="21">
        <f t="shared" si="87"/>
        <v>20</v>
      </c>
      <c r="AC143" s="21">
        <f t="shared" si="87"/>
        <v>60</v>
      </c>
      <c r="AD143" s="21">
        <f t="shared" si="87"/>
        <v>16.666666666666668</v>
      </c>
      <c r="AE143" s="21">
        <f t="shared" si="87"/>
        <v>0</v>
      </c>
      <c r="AF143" s="21">
        <f t="shared" si="87"/>
        <v>100</v>
      </c>
      <c r="AG143" s="21">
        <f t="shared" si="87"/>
        <v>14.285714285714286</v>
      </c>
      <c r="AH143" s="21">
        <f t="shared" si="87"/>
        <v>28.571428571428573</v>
      </c>
      <c r="AI143" s="20">
        <f t="shared" si="62"/>
        <v>38.428571428571431</v>
      </c>
    </row>
    <row r="144" spans="1:35" x14ac:dyDescent="0.3">
      <c r="A144" s="71"/>
      <c r="B144" s="76"/>
      <c r="C144" s="7" t="s">
        <v>24</v>
      </c>
      <c r="D144" s="21">
        <f t="shared" ref="D144:R144" si="88">IF(D140="","",((D140-D136)*100/D136))</f>
        <v>80</v>
      </c>
      <c r="E144" s="21">
        <f t="shared" si="88"/>
        <v>14.285714285714286</v>
      </c>
      <c r="F144" s="21">
        <f t="shared" si="88"/>
        <v>40</v>
      </c>
      <c r="G144" s="21">
        <f t="shared" si="88"/>
        <v>33.333333333333336</v>
      </c>
      <c r="H144" s="21">
        <f t="shared" si="88"/>
        <v>100</v>
      </c>
      <c r="I144" s="21">
        <f t="shared" si="88"/>
        <v>350</v>
      </c>
      <c r="J144" s="21">
        <f t="shared" si="88"/>
        <v>16.666666666666668</v>
      </c>
      <c r="K144" s="21">
        <f t="shared" si="88"/>
        <v>0</v>
      </c>
      <c r="L144" s="21">
        <f t="shared" si="88"/>
        <v>125</v>
      </c>
      <c r="M144" s="21">
        <f t="shared" si="88"/>
        <v>100</v>
      </c>
      <c r="N144" s="21">
        <f t="shared" si="88"/>
        <v>133.33333333333334</v>
      </c>
      <c r="O144" s="21">
        <f t="shared" si="88"/>
        <v>60</v>
      </c>
      <c r="P144" s="21">
        <f t="shared" si="88"/>
        <v>-16.666666666666668</v>
      </c>
      <c r="Q144" s="21">
        <f t="shared" si="88"/>
        <v>100</v>
      </c>
      <c r="R144" s="21">
        <f t="shared" si="88"/>
        <v>50</v>
      </c>
      <c r="S144" s="20">
        <f t="shared" si="81"/>
        <v>79.063492063492063</v>
      </c>
      <c r="T144" s="21">
        <f t="shared" ref="T144:AH144" si="89">IF(T140="","",((T140-T136)*100/T136))</f>
        <v>12.5</v>
      </c>
      <c r="U144" s="21">
        <f t="shared" si="89"/>
        <v>80</v>
      </c>
      <c r="V144" s="21">
        <f t="shared" si="89"/>
        <v>42.857142857142854</v>
      </c>
      <c r="W144" s="21">
        <f t="shared" si="89"/>
        <v>12.5</v>
      </c>
      <c r="X144" s="21">
        <f t="shared" si="89"/>
        <v>0</v>
      </c>
      <c r="Y144" s="21">
        <f t="shared" si="89"/>
        <v>12.5</v>
      </c>
      <c r="Z144" s="21">
        <f t="shared" si="89"/>
        <v>28.571428571428573</v>
      </c>
      <c r="AA144" s="21">
        <f t="shared" si="89"/>
        <v>14.285714285714286</v>
      </c>
      <c r="AB144" s="21">
        <f t="shared" si="89"/>
        <v>100</v>
      </c>
      <c r="AC144" s="21">
        <f t="shared" si="89"/>
        <v>42.857142857142854</v>
      </c>
      <c r="AD144" s="21">
        <f t="shared" si="89"/>
        <v>28.571428571428573</v>
      </c>
      <c r="AE144" s="21">
        <f t="shared" si="89"/>
        <v>66.666666666666671</v>
      </c>
      <c r="AF144" s="21">
        <f t="shared" si="89"/>
        <v>50</v>
      </c>
      <c r="AG144" s="21">
        <f t="shared" si="89"/>
        <v>11.111111111111111</v>
      </c>
      <c r="AH144" s="21">
        <f t="shared" si="89"/>
        <v>11.111111111111111</v>
      </c>
      <c r="AI144" s="20">
        <f t="shared" si="62"/>
        <v>34.235449735449734</v>
      </c>
    </row>
    <row r="145" spans="1:35" x14ac:dyDescent="0.3">
      <c r="A145" s="70">
        <v>4</v>
      </c>
      <c r="B145" s="59" t="s">
        <v>1</v>
      </c>
      <c r="C145" s="7" t="s">
        <v>21</v>
      </c>
      <c r="D145" s="7">
        <v>6</v>
      </c>
      <c r="E145" s="7">
        <v>3</v>
      </c>
      <c r="F145" s="7">
        <v>3</v>
      </c>
      <c r="G145" s="7">
        <v>3</v>
      </c>
      <c r="H145" s="7">
        <v>8</v>
      </c>
      <c r="I145" s="7">
        <v>4</v>
      </c>
      <c r="J145" s="7">
        <v>6</v>
      </c>
      <c r="K145" s="7">
        <v>6</v>
      </c>
      <c r="L145" s="7">
        <v>6</v>
      </c>
      <c r="M145" s="7">
        <v>3</v>
      </c>
      <c r="N145" s="7">
        <v>4</v>
      </c>
      <c r="O145" s="7">
        <v>4</v>
      </c>
      <c r="P145" s="7">
        <v>5</v>
      </c>
      <c r="Q145" s="7">
        <v>5</v>
      </c>
      <c r="R145" s="7">
        <v>5</v>
      </c>
      <c r="S145" s="20">
        <f t="shared" si="81"/>
        <v>4.7333333333333334</v>
      </c>
      <c r="T145" s="7">
        <v>7</v>
      </c>
      <c r="U145" s="7">
        <v>5</v>
      </c>
      <c r="V145" s="7">
        <v>4</v>
      </c>
      <c r="W145" s="7">
        <v>6</v>
      </c>
      <c r="X145" s="7">
        <v>5</v>
      </c>
      <c r="Y145" s="7">
        <v>8</v>
      </c>
      <c r="Z145" s="7">
        <v>2</v>
      </c>
      <c r="AA145" s="7">
        <v>3</v>
      </c>
      <c r="AB145" s="7">
        <v>5</v>
      </c>
      <c r="AC145" s="7">
        <v>8</v>
      </c>
      <c r="AD145" s="7">
        <v>4</v>
      </c>
      <c r="AE145" s="7">
        <v>7</v>
      </c>
      <c r="AF145" s="7">
        <v>5</v>
      </c>
      <c r="AG145" s="24">
        <v>6</v>
      </c>
      <c r="AH145" s="7">
        <v>7</v>
      </c>
      <c r="AI145" s="20">
        <f t="shared" si="62"/>
        <v>5.4666666666666668</v>
      </c>
    </row>
    <row r="146" spans="1:35" x14ac:dyDescent="0.3">
      <c r="A146" s="71"/>
      <c r="B146" s="59"/>
      <c r="C146" s="7" t="s">
        <v>22</v>
      </c>
      <c r="D146" s="7">
        <v>4</v>
      </c>
      <c r="E146" s="7">
        <v>6</v>
      </c>
      <c r="F146" s="7">
        <v>5</v>
      </c>
      <c r="G146" s="7">
        <v>4</v>
      </c>
      <c r="H146" s="7">
        <v>5</v>
      </c>
      <c r="I146" s="7">
        <v>4</v>
      </c>
      <c r="J146" s="7">
        <v>4</v>
      </c>
      <c r="K146" s="7">
        <v>5</v>
      </c>
      <c r="L146" s="7">
        <v>4</v>
      </c>
      <c r="M146" s="7">
        <v>3</v>
      </c>
      <c r="N146" s="7">
        <v>5</v>
      </c>
      <c r="O146" s="7">
        <v>4</v>
      </c>
      <c r="P146" s="7">
        <v>4</v>
      </c>
      <c r="Q146" s="7">
        <v>5</v>
      </c>
      <c r="R146" s="7">
        <v>3</v>
      </c>
      <c r="S146" s="20">
        <f t="shared" si="81"/>
        <v>4.333333333333333</v>
      </c>
      <c r="T146" s="7">
        <v>7</v>
      </c>
      <c r="U146" s="7">
        <v>5</v>
      </c>
      <c r="V146" s="7">
        <v>3</v>
      </c>
      <c r="W146" s="7">
        <v>7</v>
      </c>
      <c r="X146" s="7">
        <v>9</v>
      </c>
      <c r="Y146" s="7">
        <v>8</v>
      </c>
      <c r="Z146" s="7">
        <v>3</v>
      </c>
      <c r="AA146" s="7">
        <v>4</v>
      </c>
      <c r="AB146" s="7">
        <v>6</v>
      </c>
      <c r="AC146" s="7">
        <v>7</v>
      </c>
      <c r="AD146" s="7">
        <v>6</v>
      </c>
      <c r="AE146" s="7">
        <v>7</v>
      </c>
      <c r="AF146" s="7">
        <v>7</v>
      </c>
      <c r="AG146" s="24">
        <v>4</v>
      </c>
      <c r="AH146" s="7">
        <v>4</v>
      </c>
      <c r="AI146" s="20">
        <f t="shared" si="62"/>
        <v>5.8</v>
      </c>
    </row>
    <row r="147" spans="1:35" x14ac:dyDescent="0.3">
      <c r="A147" s="71"/>
      <c r="B147" s="59"/>
      <c r="C147" s="7" t="s">
        <v>23</v>
      </c>
      <c r="D147" s="7">
        <v>4</v>
      </c>
      <c r="E147" s="7">
        <v>7</v>
      </c>
      <c r="F147" s="7">
        <v>2</v>
      </c>
      <c r="G147" s="7">
        <v>3</v>
      </c>
      <c r="H147" s="7">
        <v>2</v>
      </c>
      <c r="I147" s="7">
        <v>4</v>
      </c>
      <c r="J147" s="7">
        <v>1</v>
      </c>
      <c r="K147" s="7">
        <v>4</v>
      </c>
      <c r="L147" s="7">
        <v>4</v>
      </c>
      <c r="M147" s="7">
        <v>3</v>
      </c>
      <c r="N147" s="7">
        <v>2</v>
      </c>
      <c r="O147" s="7">
        <v>3</v>
      </c>
      <c r="P147" s="7">
        <v>2</v>
      </c>
      <c r="Q147" s="7">
        <v>4</v>
      </c>
      <c r="R147" s="7">
        <v>3</v>
      </c>
      <c r="S147" s="20">
        <f t="shared" si="81"/>
        <v>3.2</v>
      </c>
      <c r="T147" s="7">
        <v>5</v>
      </c>
      <c r="U147" s="7">
        <v>7</v>
      </c>
      <c r="V147" s="7">
        <v>6</v>
      </c>
      <c r="W147" s="7">
        <v>5</v>
      </c>
      <c r="X147" s="7">
        <v>6</v>
      </c>
      <c r="Y147" s="7">
        <v>5</v>
      </c>
      <c r="Z147" s="7">
        <v>3</v>
      </c>
      <c r="AA147" s="7">
        <v>7</v>
      </c>
      <c r="AB147" s="7">
        <v>8</v>
      </c>
      <c r="AC147" s="7">
        <v>6</v>
      </c>
      <c r="AD147" s="7">
        <v>6</v>
      </c>
      <c r="AE147" s="7">
        <v>7</v>
      </c>
      <c r="AF147" s="7">
        <v>6</v>
      </c>
      <c r="AG147" s="24">
        <v>7</v>
      </c>
      <c r="AH147" s="7">
        <v>3</v>
      </c>
      <c r="AI147" s="20">
        <f t="shared" si="62"/>
        <v>5.8</v>
      </c>
    </row>
    <row r="148" spans="1:35" x14ac:dyDescent="0.3">
      <c r="A148" s="71"/>
      <c r="B148" s="59"/>
      <c r="C148" s="7" t="s">
        <v>24</v>
      </c>
      <c r="D148" s="7">
        <v>4</v>
      </c>
      <c r="E148" s="7">
        <v>5</v>
      </c>
      <c r="F148" s="7">
        <v>3</v>
      </c>
      <c r="G148" s="7">
        <v>4</v>
      </c>
      <c r="H148" s="7">
        <v>3</v>
      </c>
      <c r="I148" s="7">
        <v>3</v>
      </c>
      <c r="J148" s="7">
        <v>5</v>
      </c>
      <c r="K148" s="7">
        <v>3</v>
      </c>
      <c r="L148" s="7">
        <v>3</v>
      </c>
      <c r="M148" s="7">
        <v>3</v>
      </c>
      <c r="N148" s="7">
        <v>3</v>
      </c>
      <c r="O148" s="7">
        <v>5</v>
      </c>
      <c r="P148" s="7">
        <v>4</v>
      </c>
      <c r="Q148" s="7">
        <v>4</v>
      </c>
      <c r="R148" s="7">
        <v>3</v>
      </c>
      <c r="S148" s="20">
        <f t="shared" si="81"/>
        <v>3.6666666666666665</v>
      </c>
      <c r="T148" s="7">
        <v>4</v>
      </c>
      <c r="U148" s="7">
        <v>5</v>
      </c>
      <c r="V148" s="7">
        <v>3</v>
      </c>
      <c r="W148" s="7">
        <v>3</v>
      </c>
      <c r="X148" s="7">
        <v>5</v>
      </c>
      <c r="Y148" s="7">
        <v>6</v>
      </c>
      <c r="Z148" s="7">
        <v>4</v>
      </c>
      <c r="AA148" s="7">
        <v>6</v>
      </c>
      <c r="AB148" s="7">
        <v>4</v>
      </c>
      <c r="AC148" s="7">
        <v>7</v>
      </c>
      <c r="AD148" s="7">
        <v>4</v>
      </c>
      <c r="AE148" s="7">
        <v>6</v>
      </c>
      <c r="AF148" s="7">
        <v>5</v>
      </c>
      <c r="AG148" s="24">
        <v>6</v>
      </c>
      <c r="AH148" s="7">
        <v>6</v>
      </c>
      <c r="AI148" s="20">
        <f t="shared" si="62"/>
        <v>4.9333333333333336</v>
      </c>
    </row>
    <row r="149" spans="1:35" x14ac:dyDescent="0.3">
      <c r="A149" s="71"/>
      <c r="B149" s="59" t="s">
        <v>2</v>
      </c>
      <c r="C149" s="7" t="s">
        <v>21</v>
      </c>
      <c r="D149" s="7">
        <v>7</v>
      </c>
      <c r="E149" s="7">
        <v>7</v>
      </c>
      <c r="F149" s="7">
        <v>7</v>
      </c>
      <c r="G149" s="7">
        <v>7</v>
      </c>
      <c r="H149" s="7">
        <v>5</v>
      </c>
      <c r="I149" s="7">
        <v>6</v>
      </c>
      <c r="J149" s="7">
        <v>5</v>
      </c>
      <c r="K149" s="7">
        <v>3</v>
      </c>
      <c r="L149" s="7">
        <v>8</v>
      </c>
      <c r="M149" s="7">
        <v>9</v>
      </c>
      <c r="N149" s="7">
        <v>5</v>
      </c>
      <c r="O149" s="7">
        <v>6</v>
      </c>
      <c r="P149" s="7">
        <v>7</v>
      </c>
      <c r="Q149" s="7">
        <v>6</v>
      </c>
      <c r="R149" s="7">
        <v>7</v>
      </c>
      <c r="S149" s="20">
        <f t="shared" si="81"/>
        <v>6.333333333333333</v>
      </c>
      <c r="T149" s="7">
        <v>9</v>
      </c>
      <c r="U149" s="7">
        <v>10</v>
      </c>
      <c r="V149" s="7">
        <v>6</v>
      </c>
      <c r="W149" s="7">
        <v>8</v>
      </c>
      <c r="X149" s="7">
        <v>8</v>
      </c>
      <c r="Y149" s="7">
        <v>8</v>
      </c>
      <c r="Z149" s="7">
        <v>9</v>
      </c>
      <c r="AA149" s="7">
        <v>7</v>
      </c>
      <c r="AB149" s="7">
        <v>9</v>
      </c>
      <c r="AC149" s="7">
        <v>7</v>
      </c>
      <c r="AD149" s="7">
        <v>8</v>
      </c>
      <c r="AE149" s="7">
        <v>8</v>
      </c>
      <c r="AF149" s="7">
        <v>7</v>
      </c>
      <c r="AG149" s="7">
        <v>8</v>
      </c>
      <c r="AH149" s="25">
        <v>8</v>
      </c>
      <c r="AI149" s="20">
        <f t="shared" si="62"/>
        <v>8</v>
      </c>
    </row>
    <row r="150" spans="1:35" x14ac:dyDescent="0.3">
      <c r="A150" s="71"/>
      <c r="B150" s="59"/>
      <c r="C150" s="7" t="s">
        <v>22</v>
      </c>
      <c r="D150" s="7">
        <v>6</v>
      </c>
      <c r="E150" s="7">
        <v>9</v>
      </c>
      <c r="F150" s="7">
        <v>5</v>
      </c>
      <c r="G150" s="7">
        <v>6</v>
      </c>
      <c r="H150" s="7">
        <v>4</v>
      </c>
      <c r="I150" s="7">
        <v>7</v>
      </c>
      <c r="J150" s="7">
        <v>4</v>
      </c>
      <c r="K150" s="7">
        <v>6</v>
      </c>
      <c r="L150" s="7">
        <v>6</v>
      </c>
      <c r="M150" s="7">
        <v>3</v>
      </c>
      <c r="N150" s="7">
        <v>3</v>
      </c>
      <c r="O150" s="7">
        <v>4</v>
      </c>
      <c r="P150" s="7">
        <v>4</v>
      </c>
      <c r="Q150" s="7">
        <v>6</v>
      </c>
      <c r="R150" s="7">
        <v>6</v>
      </c>
      <c r="S150" s="20">
        <f t="shared" si="81"/>
        <v>5.2666666666666666</v>
      </c>
      <c r="T150" s="7">
        <v>8</v>
      </c>
      <c r="U150" s="7">
        <v>8</v>
      </c>
      <c r="V150" s="7">
        <v>5</v>
      </c>
      <c r="W150" s="7">
        <v>9</v>
      </c>
      <c r="X150" s="7">
        <v>6</v>
      </c>
      <c r="Y150" s="7">
        <v>7</v>
      </c>
      <c r="Z150" s="7">
        <v>9</v>
      </c>
      <c r="AA150" s="7">
        <v>8</v>
      </c>
      <c r="AB150" s="7">
        <v>10</v>
      </c>
      <c r="AC150" s="7">
        <v>7</v>
      </c>
      <c r="AD150" s="7">
        <v>4</v>
      </c>
      <c r="AE150" s="7">
        <v>9</v>
      </c>
      <c r="AF150" s="7">
        <v>9</v>
      </c>
      <c r="AG150" s="7">
        <v>9</v>
      </c>
      <c r="AH150" s="7">
        <v>6</v>
      </c>
      <c r="AI150" s="20">
        <f t="shared" si="62"/>
        <v>7.6</v>
      </c>
    </row>
    <row r="151" spans="1:35" x14ac:dyDescent="0.3">
      <c r="A151" s="71"/>
      <c r="B151" s="59"/>
      <c r="C151" s="7" t="s">
        <v>23</v>
      </c>
      <c r="D151" s="7">
        <v>6</v>
      </c>
      <c r="E151" s="7">
        <v>6</v>
      </c>
      <c r="F151" s="7">
        <v>5</v>
      </c>
      <c r="G151" s="7">
        <v>6</v>
      </c>
      <c r="H151" s="7">
        <v>6</v>
      </c>
      <c r="I151" s="7">
        <v>7</v>
      </c>
      <c r="J151" s="7">
        <v>5</v>
      </c>
      <c r="K151" s="7">
        <v>5</v>
      </c>
      <c r="L151" s="7">
        <v>6</v>
      </c>
      <c r="M151" s="7">
        <v>7</v>
      </c>
      <c r="N151" s="7">
        <v>5</v>
      </c>
      <c r="O151" s="7">
        <v>6</v>
      </c>
      <c r="P151" s="7">
        <v>4</v>
      </c>
      <c r="Q151" s="7">
        <v>3</v>
      </c>
      <c r="R151" s="7">
        <v>4</v>
      </c>
      <c r="S151" s="20">
        <f t="shared" si="81"/>
        <v>5.4</v>
      </c>
      <c r="T151" s="7">
        <v>7</v>
      </c>
      <c r="U151" s="7">
        <v>6</v>
      </c>
      <c r="V151" s="7">
        <v>5</v>
      </c>
      <c r="W151" s="7">
        <v>6</v>
      </c>
      <c r="X151" s="7">
        <v>6</v>
      </c>
      <c r="Y151" s="7">
        <v>5</v>
      </c>
      <c r="Z151" s="7">
        <v>6</v>
      </c>
      <c r="AA151" s="7">
        <v>6</v>
      </c>
      <c r="AB151" s="7">
        <v>7</v>
      </c>
      <c r="AC151" s="7">
        <v>7</v>
      </c>
      <c r="AD151" s="7">
        <v>7</v>
      </c>
      <c r="AE151" s="7">
        <v>7</v>
      </c>
      <c r="AF151" s="7">
        <v>7</v>
      </c>
      <c r="AG151" s="7">
        <v>7</v>
      </c>
      <c r="AH151" s="7">
        <v>7</v>
      </c>
      <c r="AI151" s="20">
        <f t="shared" si="62"/>
        <v>6.4</v>
      </c>
    </row>
    <row r="152" spans="1:35" x14ac:dyDescent="0.3">
      <c r="A152" s="71"/>
      <c r="B152" s="59"/>
      <c r="C152" s="7" t="s">
        <v>24</v>
      </c>
      <c r="D152" s="7">
        <v>6</v>
      </c>
      <c r="E152" s="7">
        <v>7</v>
      </c>
      <c r="F152" s="7">
        <v>7</v>
      </c>
      <c r="G152" s="7">
        <v>7</v>
      </c>
      <c r="H152" s="7">
        <v>6</v>
      </c>
      <c r="I152" s="7">
        <v>6</v>
      </c>
      <c r="J152" s="7">
        <v>8</v>
      </c>
      <c r="K152" s="7">
        <v>6</v>
      </c>
      <c r="L152" s="7">
        <v>7</v>
      </c>
      <c r="M152" s="7">
        <v>5</v>
      </c>
      <c r="N152" s="7">
        <v>8</v>
      </c>
      <c r="O152" s="7">
        <v>5</v>
      </c>
      <c r="P152" s="7">
        <v>3</v>
      </c>
      <c r="Q152" s="7">
        <v>5</v>
      </c>
      <c r="R152" s="7">
        <v>5</v>
      </c>
      <c r="S152" s="20">
        <f t="shared" si="81"/>
        <v>6.0666666666666664</v>
      </c>
      <c r="T152" s="7">
        <v>7</v>
      </c>
      <c r="U152" s="7">
        <v>6</v>
      </c>
      <c r="V152" s="7">
        <v>8</v>
      </c>
      <c r="W152" s="7">
        <v>5</v>
      </c>
      <c r="X152" s="7">
        <v>8</v>
      </c>
      <c r="Y152" s="7">
        <v>7</v>
      </c>
      <c r="Z152" s="7">
        <v>7</v>
      </c>
      <c r="AA152" s="7">
        <v>7</v>
      </c>
      <c r="AB152" s="7">
        <v>5</v>
      </c>
      <c r="AC152" s="7">
        <v>6</v>
      </c>
      <c r="AD152" s="7">
        <v>7</v>
      </c>
      <c r="AE152" s="7">
        <v>8</v>
      </c>
      <c r="AF152" s="7">
        <v>7</v>
      </c>
      <c r="AG152" s="7">
        <v>10</v>
      </c>
      <c r="AH152" s="7">
        <v>9</v>
      </c>
      <c r="AI152" s="20">
        <f t="shared" si="62"/>
        <v>7.1333333333333337</v>
      </c>
    </row>
    <row r="153" spans="1:35" x14ac:dyDescent="0.3">
      <c r="A153" s="71"/>
      <c r="B153" s="76" t="s">
        <v>3</v>
      </c>
      <c r="C153" s="7" t="s">
        <v>21</v>
      </c>
      <c r="D153" s="21">
        <f>IF(D149="","",((D149-D145)*100/D145))</f>
        <v>16.666666666666668</v>
      </c>
      <c r="E153" s="21">
        <f t="shared" ref="E153:R153" si="90">IF(E149="","",((E149-E145)*100/E145))</f>
        <v>133.33333333333334</v>
      </c>
      <c r="F153" s="21">
        <f t="shared" si="90"/>
        <v>133.33333333333334</v>
      </c>
      <c r="G153" s="21">
        <f t="shared" si="90"/>
        <v>133.33333333333334</v>
      </c>
      <c r="H153" s="21">
        <f t="shared" si="90"/>
        <v>-37.5</v>
      </c>
      <c r="I153" s="21">
        <f t="shared" si="90"/>
        <v>50</v>
      </c>
      <c r="J153" s="21">
        <f t="shared" si="90"/>
        <v>-16.666666666666668</v>
      </c>
      <c r="K153" s="21">
        <f t="shared" si="90"/>
        <v>-50</v>
      </c>
      <c r="L153" s="21">
        <f t="shared" si="90"/>
        <v>33.333333333333336</v>
      </c>
      <c r="M153" s="21">
        <f t="shared" si="90"/>
        <v>200</v>
      </c>
      <c r="N153" s="21">
        <f t="shared" si="90"/>
        <v>25</v>
      </c>
      <c r="O153" s="21">
        <f t="shared" si="90"/>
        <v>50</v>
      </c>
      <c r="P153" s="21">
        <f t="shared" si="90"/>
        <v>40</v>
      </c>
      <c r="Q153" s="21">
        <f t="shared" si="90"/>
        <v>20</v>
      </c>
      <c r="R153" s="21">
        <f t="shared" si="90"/>
        <v>40</v>
      </c>
      <c r="S153" s="20">
        <f t="shared" si="81"/>
        <v>51.388888888888893</v>
      </c>
      <c r="T153" s="21">
        <f>IF(T149="","",((T149-T145)*100/T145))</f>
        <v>28.571428571428573</v>
      </c>
      <c r="U153" s="21">
        <f t="shared" ref="U153:AH153" si="91">IF(U149="","",((U149-U145)*100/U145))</f>
        <v>100</v>
      </c>
      <c r="V153" s="21">
        <f t="shared" si="91"/>
        <v>50</v>
      </c>
      <c r="W153" s="21">
        <f t="shared" si="91"/>
        <v>33.333333333333336</v>
      </c>
      <c r="X153" s="21">
        <f t="shared" si="91"/>
        <v>60</v>
      </c>
      <c r="Y153" s="21">
        <f t="shared" si="91"/>
        <v>0</v>
      </c>
      <c r="Z153" s="21">
        <f t="shared" si="91"/>
        <v>350</v>
      </c>
      <c r="AA153" s="21">
        <f t="shared" si="91"/>
        <v>133.33333333333334</v>
      </c>
      <c r="AB153" s="21">
        <f t="shared" si="91"/>
        <v>80</v>
      </c>
      <c r="AC153" s="21">
        <f t="shared" si="91"/>
        <v>-12.5</v>
      </c>
      <c r="AD153" s="21">
        <f t="shared" si="91"/>
        <v>100</v>
      </c>
      <c r="AE153" s="21">
        <f t="shared" si="91"/>
        <v>14.285714285714286</v>
      </c>
      <c r="AF153" s="21">
        <f t="shared" si="91"/>
        <v>40</v>
      </c>
      <c r="AG153" s="21">
        <f t="shared" si="91"/>
        <v>33.333333333333336</v>
      </c>
      <c r="AH153" s="21">
        <f t="shared" si="91"/>
        <v>14.285714285714286</v>
      </c>
      <c r="AI153" s="20">
        <f t="shared" si="62"/>
        <v>68.309523809523824</v>
      </c>
    </row>
    <row r="154" spans="1:35" x14ac:dyDescent="0.3">
      <c r="A154" s="71"/>
      <c r="B154" s="76"/>
      <c r="C154" s="7" t="s">
        <v>22</v>
      </c>
      <c r="D154" s="21">
        <f t="shared" ref="D154:R154" si="92">IF(D150="","",((D150-D146)*100/D146))</f>
        <v>50</v>
      </c>
      <c r="E154" s="21">
        <f t="shared" si="92"/>
        <v>50</v>
      </c>
      <c r="F154" s="21">
        <f t="shared" si="92"/>
        <v>0</v>
      </c>
      <c r="G154" s="21">
        <f t="shared" si="92"/>
        <v>50</v>
      </c>
      <c r="H154" s="21">
        <f t="shared" si="92"/>
        <v>-20</v>
      </c>
      <c r="I154" s="21">
        <f t="shared" si="92"/>
        <v>75</v>
      </c>
      <c r="J154" s="21">
        <f t="shared" si="92"/>
        <v>0</v>
      </c>
      <c r="K154" s="21">
        <f t="shared" si="92"/>
        <v>20</v>
      </c>
      <c r="L154" s="21">
        <f t="shared" si="92"/>
        <v>50</v>
      </c>
      <c r="M154" s="21">
        <f t="shared" si="92"/>
        <v>0</v>
      </c>
      <c r="N154" s="21">
        <f t="shared" si="92"/>
        <v>-40</v>
      </c>
      <c r="O154" s="21">
        <f t="shared" si="92"/>
        <v>0</v>
      </c>
      <c r="P154" s="21">
        <f t="shared" si="92"/>
        <v>0</v>
      </c>
      <c r="Q154" s="21">
        <f t="shared" si="92"/>
        <v>20</v>
      </c>
      <c r="R154" s="21">
        <f t="shared" si="92"/>
        <v>100</v>
      </c>
      <c r="S154" s="20">
        <f t="shared" si="81"/>
        <v>23.666666666666668</v>
      </c>
      <c r="T154" s="21">
        <f t="shared" ref="T154:AH154" si="93">IF(T150="","",((T150-T146)*100/T146))</f>
        <v>14.285714285714286</v>
      </c>
      <c r="U154" s="21">
        <f t="shared" si="93"/>
        <v>60</v>
      </c>
      <c r="V154" s="21">
        <f t="shared" si="93"/>
        <v>66.666666666666671</v>
      </c>
      <c r="W154" s="21">
        <f t="shared" si="93"/>
        <v>28.571428571428573</v>
      </c>
      <c r="X154" s="21">
        <f t="shared" si="93"/>
        <v>-33.333333333333336</v>
      </c>
      <c r="Y154" s="21">
        <f t="shared" si="93"/>
        <v>-12.5</v>
      </c>
      <c r="Z154" s="21">
        <f t="shared" si="93"/>
        <v>200</v>
      </c>
      <c r="AA154" s="21">
        <f t="shared" si="93"/>
        <v>100</v>
      </c>
      <c r="AB154" s="21">
        <f t="shared" si="93"/>
        <v>66.666666666666671</v>
      </c>
      <c r="AC154" s="21">
        <f t="shared" si="93"/>
        <v>0</v>
      </c>
      <c r="AD154" s="21">
        <f t="shared" si="93"/>
        <v>-33.333333333333336</v>
      </c>
      <c r="AE154" s="21">
        <f t="shared" si="93"/>
        <v>28.571428571428573</v>
      </c>
      <c r="AF154" s="21">
        <f t="shared" si="93"/>
        <v>28.571428571428573</v>
      </c>
      <c r="AG154" s="21">
        <f t="shared" si="93"/>
        <v>125</v>
      </c>
      <c r="AH154" s="21">
        <f t="shared" si="93"/>
        <v>50</v>
      </c>
      <c r="AI154" s="20">
        <f t="shared" si="62"/>
        <v>45.94444444444445</v>
      </c>
    </row>
    <row r="155" spans="1:35" x14ac:dyDescent="0.3">
      <c r="A155" s="71"/>
      <c r="B155" s="76"/>
      <c r="C155" s="7" t="s">
        <v>23</v>
      </c>
      <c r="D155" s="21">
        <f t="shared" ref="D155:R155" si="94">IF(D151="","",((D151-D147)*100/D147))</f>
        <v>50</v>
      </c>
      <c r="E155" s="21">
        <f t="shared" si="94"/>
        <v>-14.285714285714286</v>
      </c>
      <c r="F155" s="21">
        <f t="shared" si="94"/>
        <v>150</v>
      </c>
      <c r="G155" s="21">
        <f t="shared" si="94"/>
        <v>100</v>
      </c>
      <c r="H155" s="21">
        <f t="shared" si="94"/>
        <v>200</v>
      </c>
      <c r="I155" s="21">
        <f t="shared" si="94"/>
        <v>75</v>
      </c>
      <c r="J155" s="21">
        <f t="shared" si="94"/>
        <v>400</v>
      </c>
      <c r="K155" s="21">
        <f t="shared" si="94"/>
        <v>25</v>
      </c>
      <c r="L155" s="21">
        <f t="shared" si="94"/>
        <v>50</v>
      </c>
      <c r="M155" s="21">
        <f t="shared" si="94"/>
        <v>133.33333333333334</v>
      </c>
      <c r="N155" s="21">
        <f t="shared" si="94"/>
        <v>150</v>
      </c>
      <c r="O155" s="21">
        <f t="shared" si="94"/>
        <v>100</v>
      </c>
      <c r="P155" s="21">
        <f t="shared" si="94"/>
        <v>100</v>
      </c>
      <c r="Q155" s="21">
        <f t="shared" si="94"/>
        <v>-25</v>
      </c>
      <c r="R155" s="21">
        <f t="shared" si="94"/>
        <v>33.333333333333336</v>
      </c>
      <c r="S155" s="20">
        <f t="shared" si="81"/>
        <v>101.82539682539682</v>
      </c>
      <c r="T155" s="21">
        <f t="shared" ref="T155:AH155" si="95">IF(T151="","",((T151-T147)*100/T147))</f>
        <v>40</v>
      </c>
      <c r="U155" s="21">
        <f t="shared" si="95"/>
        <v>-14.285714285714286</v>
      </c>
      <c r="V155" s="21">
        <f t="shared" si="95"/>
        <v>-16.666666666666668</v>
      </c>
      <c r="W155" s="21">
        <f t="shared" si="95"/>
        <v>20</v>
      </c>
      <c r="X155" s="21">
        <f t="shared" si="95"/>
        <v>0</v>
      </c>
      <c r="Y155" s="21">
        <f t="shared" si="95"/>
        <v>0</v>
      </c>
      <c r="Z155" s="21">
        <f t="shared" si="95"/>
        <v>100</v>
      </c>
      <c r="AA155" s="21">
        <f t="shared" si="95"/>
        <v>-14.285714285714286</v>
      </c>
      <c r="AB155" s="21">
        <f t="shared" si="95"/>
        <v>-12.5</v>
      </c>
      <c r="AC155" s="21">
        <f t="shared" si="95"/>
        <v>16.666666666666668</v>
      </c>
      <c r="AD155" s="21">
        <f t="shared" si="95"/>
        <v>16.666666666666668</v>
      </c>
      <c r="AE155" s="21">
        <f t="shared" si="95"/>
        <v>0</v>
      </c>
      <c r="AF155" s="21">
        <f t="shared" si="95"/>
        <v>16.666666666666668</v>
      </c>
      <c r="AG155" s="21">
        <f t="shared" si="95"/>
        <v>0</v>
      </c>
      <c r="AH155" s="21">
        <f t="shared" si="95"/>
        <v>133.33333333333334</v>
      </c>
      <c r="AI155" s="20">
        <f t="shared" si="62"/>
        <v>19.039682539682538</v>
      </c>
    </row>
    <row r="156" spans="1:35" x14ac:dyDescent="0.3">
      <c r="A156" s="71"/>
      <c r="B156" s="76"/>
      <c r="C156" s="7" t="s">
        <v>24</v>
      </c>
      <c r="D156" s="21">
        <f t="shared" ref="D156:R156" si="96">IF(D152="","",((D152-D148)*100/D148))</f>
        <v>50</v>
      </c>
      <c r="E156" s="21">
        <f t="shared" si="96"/>
        <v>40</v>
      </c>
      <c r="F156" s="21">
        <f t="shared" si="96"/>
        <v>133.33333333333334</v>
      </c>
      <c r="G156" s="21">
        <f t="shared" si="96"/>
        <v>75</v>
      </c>
      <c r="H156" s="21">
        <f t="shared" si="96"/>
        <v>100</v>
      </c>
      <c r="I156" s="21">
        <f t="shared" si="96"/>
        <v>100</v>
      </c>
      <c r="J156" s="21">
        <f t="shared" si="96"/>
        <v>60</v>
      </c>
      <c r="K156" s="21">
        <f t="shared" si="96"/>
        <v>100</v>
      </c>
      <c r="L156" s="21">
        <f t="shared" si="96"/>
        <v>133.33333333333334</v>
      </c>
      <c r="M156" s="21">
        <f t="shared" si="96"/>
        <v>66.666666666666671</v>
      </c>
      <c r="N156" s="21">
        <f t="shared" si="96"/>
        <v>166.66666666666666</v>
      </c>
      <c r="O156" s="21">
        <f t="shared" si="96"/>
        <v>0</v>
      </c>
      <c r="P156" s="21">
        <f t="shared" si="96"/>
        <v>-25</v>
      </c>
      <c r="Q156" s="21">
        <f t="shared" si="96"/>
        <v>25</v>
      </c>
      <c r="R156" s="21">
        <f t="shared" si="96"/>
        <v>66.666666666666671</v>
      </c>
      <c r="S156" s="20">
        <f t="shared" si="81"/>
        <v>72.777777777777786</v>
      </c>
      <c r="T156" s="21">
        <f t="shared" ref="T156:AH156" si="97">IF(T152="","",((T152-T148)*100/T148))</f>
        <v>75</v>
      </c>
      <c r="U156" s="21">
        <f t="shared" si="97"/>
        <v>20</v>
      </c>
      <c r="V156" s="21">
        <f t="shared" si="97"/>
        <v>166.66666666666666</v>
      </c>
      <c r="W156" s="21">
        <f t="shared" si="97"/>
        <v>66.666666666666671</v>
      </c>
      <c r="X156" s="21">
        <f t="shared" si="97"/>
        <v>60</v>
      </c>
      <c r="Y156" s="21">
        <f t="shared" si="97"/>
        <v>16.666666666666668</v>
      </c>
      <c r="Z156" s="21">
        <f t="shared" si="97"/>
        <v>75</v>
      </c>
      <c r="AA156" s="21">
        <f t="shared" si="97"/>
        <v>16.666666666666668</v>
      </c>
      <c r="AB156" s="21">
        <f t="shared" si="97"/>
        <v>25</v>
      </c>
      <c r="AC156" s="21">
        <f t="shared" si="97"/>
        <v>-14.285714285714286</v>
      </c>
      <c r="AD156" s="21">
        <f t="shared" si="97"/>
        <v>75</v>
      </c>
      <c r="AE156" s="21">
        <f t="shared" si="97"/>
        <v>33.333333333333336</v>
      </c>
      <c r="AF156" s="21">
        <f t="shared" si="97"/>
        <v>40</v>
      </c>
      <c r="AG156" s="21">
        <f t="shared" si="97"/>
        <v>66.666666666666671</v>
      </c>
      <c r="AH156" s="21">
        <f t="shared" si="97"/>
        <v>50</v>
      </c>
      <c r="AI156" s="20">
        <f t="shared" si="62"/>
        <v>51.492063492063501</v>
      </c>
    </row>
    <row r="157" spans="1:35" x14ac:dyDescent="0.3">
      <c r="A157" s="70">
        <v>5</v>
      </c>
      <c r="B157" s="59" t="s">
        <v>1</v>
      </c>
      <c r="C157" s="7" t="s">
        <v>21</v>
      </c>
      <c r="D157" s="7">
        <v>2</v>
      </c>
      <c r="E157" s="7">
        <v>5</v>
      </c>
      <c r="F157" s="7">
        <v>4</v>
      </c>
      <c r="G157" s="7">
        <v>5</v>
      </c>
      <c r="H157" s="7">
        <v>4</v>
      </c>
      <c r="I157" s="7">
        <v>3</v>
      </c>
      <c r="J157" s="7">
        <v>3</v>
      </c>
      <c r="K157" s="7">
        <v>6</v>
      </c>
      <c r="L157" s="7">
        <v>6</v>
      </c>
      <c r="M157" s="7">
        <v>3</v>
      </c>
      <c r="N157" s="7">
        <v>5</v>
      </c>
      <c r="O157" s="7">
        <v>5</v>
      </c>
      <c r="P157" s="7">
        <v>5</v>
      </c>
      <c r="Q157" s="7">
        <v>6</v>
      </c>
      <c r="R157" s="7">
        <v>6</v>
      </c>
      <c r="S157" s="20">
        <f t="shared" si="81"/>
        <v>4.5333333333333332</v>
      </c>
      <c r="T157" s="7">
        <v>9</v>
      </c>
      <c r="U157" s="7">
        <v>7</v>
      </c>
      <c r="V157" s="7">
        <v>5</v>
      </c>
      <c r="W157" s="7">
        <v>7</v>
      </c>
      <c r="X157" s="7">
        <v>6</v>
      </c>
      <c r="Y157" s="7">
        <v>4</v>
      </c>
      <c r="Z157" s="7">
        <v>6</v>
      </c>
      <c r="AA157" s="7">
        <v>7</v>
      </c>
      <c r="AB157" s="7">
        <v>6</v>
      </c>
      <c r="AC157" s="7">
        <v>5</v>
      </c>
      <c r="AD157" s="7">
        <v>5</v>
      </c>
      <c r="AE157" s="7">
        <v>7</v>
      </c>
      <c r="AF157" s="7">
        <v>6</v>
      </c>
      <c r="AG157" s="7">
        <v>6</v>
      </c>
      <c r="AH157" s="7">
        <v>6</v>
      </c>
      <c r="AI157" s="20">
        <f t="shared" si="62"/>
        <v>6.1333333333333337</v>
      </c>
    </row>
    <row r="158" spans="1:35" x14ac:dyDescent="0.3">
      <c r="A158" s="71"/>
      <c r="B158" s="59"/>
      <c r="C158" s="7" t="s">
        <v>22</v>
      </c>
      <c r="D158" s="7">
        <v>3</v>
      </c>
      <c r="E158" s="7">
        <v>4</v>
      </c>
      <c r="F158" s="7">
        <v>3</v>
      </c>
      <c r="G158" s="7">
        <v>1</v>
      </c>
      <c r="H158" s="7">
        <v>3</v>
      </c>
      <c r="I158" s="7">
        <v>3</v>
      </c>
      <c r="J158" s="7">
        <v>1</v>
      </c>
      <c r="K158" s="7">
        <v>1</v>
      </c>
      <c r="L158" s="7">
        <v>2</v>
      </c>
      <c r="M158" s="7">
        <v>3</v>
      </c>
      <c r="N158" s="7">
        <v>2</v>
      </c>
      <c r="O158" s="7">
        <v>3</v>
      </c>
      <c r="P158" s="7">
        <v>6</v>
      </c>
      <c r="Q158" s="7">
        <v>4</v>
      </c>
      <c r="R158" s="7">
        <v>4</v>
      </c>
      <c r="S158" s="20">
        <f t="shared" si="81"/>
        <v>2.8666666666666667</v>
      </c>
      <c r="T158" s="7">
        <v>6</v>
      </c>
      <c r="U158" s="7">
        <v>7</v>
      </c>
      <c r="V158" s="7">
        <v>7</v>
      </c>
      <c r="W158" s="7">
        <v>5</v>
      </c>
      <c r="X158" s="7">
        <v>8</v>
      </c>
      <c r="Y158" s="7">
        <v>7</v>
      </c>
      <c r="Z158" s="7">
        <v>8</v>
      </c>
      <c r="AA158" s="7">
        <v>7</v>
      </c>
      <c r="AB158" s="7">
        <v>7</v>
      </c>
      <c r="AC158" s="7">
        <v>7</v>
      </c>
      <c r="AD158" s="7">
        <v>7</v>
      </c>
      <c r="AE158" s="7">
        <v>8</v>
      </c>
      <c r="AF158" s="7">
        <v>8</v>
      </c>
      <c r="AG158" s="7">
        <v>7</v>
      </c>
      <c r="AH158" s="7">
        <v>9</v>
      </c>
      <c r="AI158" s="20">
        <f t="shared" si="62"/>
        <v>7.2</v>
      </c>
    </row>
    <row r="159" spans="1:35" x14ac:dyDescent="0.3">
      <c r="A159" s="71"/>
      <c r="B159" s="59"/>
      <c r="C159" s="7" t="s">
        <v>23</v>
      </c>
      <c r="D159" s="7">
        <v>3</v>
      </c>
      <c r="E159" s="7">
        <v>2</v>
      </c>
      <c r="F159" s="7">
        <v>1</v>
      </c>
      <c r="G159" s="7">
        <v>2</v>
      </c>
      <c r="H159" s="7">
        <v>3</v>
      </c>
      <c r="I159" s="7">
        <v>3</v>
      </c>
      <c r="J159" s="7">
        <v>2</v>
      </c>
      <c r="K159" s="7">
        <v>3</v>
      </c>
      <c r="L159" s="7">
        <v>5</v>
      </c>
      <c r="M159" s="7">
        <v>6</v>
      </c>
      <c r="N159" s="7">
        <v>2</v>
      </c>
      <c r="O159" s="7">
        <v>2</v>
      </c>
      <c r="P159" s="7">
        <v>6</v>
      </c>
      <c r="Q159" s="7">
        <v>6</v>
      </c>
      <c r="R159" s="7">
        <v>6</v>
      </c>
      <c r="S159" s="20">
        <f t="shared" si="81"/>
        <v>3.4666666666666668</v>
      </c>
      <c r="T159" s="7">
        <v>5</v>
      </c>
      <c r="U159" s="7">
        <v>8</v>
      </c>
      <c r="V159" s="7">
        <v>5</v>
      </c>
      <c r="W159" s="7">
        <v>5</v>
      </c>
      <c r="X159" s="7">
        <v>5</v>
      </c>
      <c r="Y159" s="7">
        <v>6</v>
      </c>
      <c r="Z159" s="7">
        <v>6</v>
      </c>
      <c r="AA159" s="7">
        <v>7</v>
      </c>
      <c r="AB159" s="7">
        <v>7</v>
      </c>
      <c r="AC159" s="7">
        <v>6</v>
      </c>
      <c r="AD159" s="7">
        <v>3</v>
      </c>
      <c r="AE159" s="7">
        <v>7</v>
      </c>
      <c r="AF159" s="7">
        <v>5</v>
      </c>
      <c r="AG159" s="7">
        <v>6</v>
      </c>
      <c r="AH159" s="7">
        <v>8</v>
      </c>
      <c r="AI159" s="20">
        <f t="shared" si="62"/>
        <v>5.9333333333333336</v>
      </c>
    </row>
    <row r="160" spans="1:35" x14ac:dyDescent="0.3">
      <c r="A160" s="71"/>
      <c r="B160" s="59"/>
      <c r="C160" s="7" t="s">
        <v>24</v>
      </c>
      <c r="D160" s="7">
        <v>5</v>
      </c>
      <c r="E160" s="7">
        <v>3</v>
      </c>
      <c r="F160" s="7">
        <v>3</v>
      </c>
      <c r="G160" s="7">
        <v>2</v>
      </c>
      <c r="H160" s="7">
        <v>3</v>
      </c>
      <c r="I160" s="7">
        <v>5</v>
      </c>
      <c r="J160" s="7">
        <v>4</v>
      </c>
      <c r="K160" s="7">
        <v>3</v>
      </c>
      <c r="L160" s="7">
        <v>7</v>
      </c>
      <c r="M160" s="7">
        <v>4</v>
      </c>
      <c r="N160" s="7">
        <v>3</v>
      </c>
      <c r="O160" s="7">
        <v>2</v>
      </c>
      <c r="P160" s="7">
        <v>8</v>
      </c>
      <c r="Q160" s="7">
        <v>3</v>
      </c>
      <c r="R160" s="7">
        <v>2</v>
      </c>
      <c r="S160" s="20">
        <f t="shared" si="81"/>
        <v>3.8</v>
      </c>
      <c r="T160" s="7">
        <v>4</v>
      </c>
      <c r="U160" s="7">
        <v>9</v>
      </c>
      <c r="V160" s="7">
        <v>7</v>
      </c>
      <c r="W160" s="7">
        <v>6</v>
      </c>
      <c r="X160" s="7">
        <v>6</v>
      </c>
      <c r="Y160" s="7">
        <v>6</v>
      </c>
      <c r="Z160" s="7">
        <v>5</v>
      </c>
      <c r="AA160" s="7">
        <v>7</v>
      </c>
      <c r="AB160" s="7">
        <v>6</v>
      </c>
      <c r="AC160" s="7">
        <v>6</v>
      </c>
      <c r="AD160" s="7">
        <v>5</v>
      </c>
      <c r="AE160" s="7">
        <v>5</v>
      </c>
      <c r="AF160" s="7">
        <v>7</v>
      </c>
      <c r="AG160" s="7">
        <v>5</v>
      </c>
      <c r="AH160" s="7">
        <v>6</v>
      </c>
      <c r="AI160" s="20">
        <f t="shared" si="62"/>
        <v>6</v>
      </c>
    </row>
    <row r="161" spans="1:35" x14ac:dyDescent="0.3">
      <c r="A161" s="71"/>
      <c r="B161" s="59" t="s">
        <v>2</v>
      </c>
      <c r="C161" s="7" t="s">
        <v>21</v>
      </c>
      <c r="D161" s="7">
        <v>6</v>
      </c>
      <c r="E161" s="7">
        <v>7</v>
      </c>
      <c r="F161" s="7">
        <v>5</v>
      </c>
      <c r="G161" s="7">
        <v>7</v>
      </c>
      <c r="H161" s="7">
        <v>4</v>
      </c>
      <c r="I161" s="7">
        <v>6</v>
      </c>
      <c r="J161" s="7">
        <v>5</v>
      </c>
      <c r="K161" s="7">
        <v>7</v>
      </c>
      <c r="L161" s="7">
        <v>6</v>
      </c>
      <c r="M161" s="7">
        <v>5</v>
      </c>
      <c r="N161" s="7">
        <v>4</v>
      </c>
      <c r="O161" s="7">
        <v>6</v>
      </c>
      <c r="P161" s="7">
        <v>4</v>
      </c>
      <c r="Q161" s="7">
        <v>6</v>
      </c>
      <c r="R161" s="7">
        <v>5</v>
      </c>
      <c r="S161" s="20">
        <f t="shared" si="81"/>
        <v>5.5333333333333332</v>
      </c>
      <c r="T161" s="7">
        <v>7</v>
      </c>
      <c r="U161" s="7">
        <v>9</v>
      </c>
      <c r="V161" s="7">
        <v>9</v>
      </c>
      <c r="W161" s="7">
        <v>7</v>
      </c>
      <c r="X161" s="7">
        <v>9</v>
      </c>
      <c r="Y161" s="7">
        <v>8</v>
      </c>
      <c r="Z161" s="7">
        <v>6</v>
      </c>
      <c r="AA161" s="7">
        <v>7</v>
      </c>
      <c r="AB161" s="7">
        <v>6</v>
      </c>
      <c r="AC161" s="7">
        <v>7</v>
      </c>
      <c r="AD161" s="7">
        <v>5</v>
      </c>
      <c r="AE161" s="7">
        <v>6</v>
      </c>
      <c r="AF161" s="7">
        <v>6</v>
      </c>
      <c r="AG161" s="7">
        <v>7</v>
      </c>
      <c r="AH161" s="7">
        <v>6</v>
      </c>
      <c r="AI161" s="20">
        <f t="shared" si="62"/>
        <v>7</v>
      </c>
    </row>
    <row r="162" spans="1:35" x14ac:dyDescent="0.3">
      <c r="A162" s="71"/>
      <c r="B162" s="59"/>
      <c r="C162" s="7" t="s">
        <v>22</v>
      </c>
      <c r="D162" s="7">
        <v>5</v>
      </c>
      <c r="E162" s="7">
        <v>6</v>
      </c>
      <c r="F162" s="7">
        <v>3</v>
      </c>
      <c r="G162" s="7">
        <v>4</v>
      </c>
      <c r="H162" s="7">
        <v>4</v>
      </c>
      <c r="I162" s="7">
        <v>5</v>
      </c>
      <c r="J162" s="7">
        <v>7</v>
      </c>
      <c r="K162" s="7">
        <v>6</v>
      </c>
      <c r="L162" s="7">
        <v>7</v>
      </c>
      <c r="M162" s="7">
        <v>3</v>
      </c>
      <c r="N162" s="7">
        <v>3</v>
      </c>
      <c r="O162" s="7">
        <v>6</v>
      </c>
      <c r="P162" s="7">
        <v>6</v>
      </c>
      <c r="Q162" s="7">
        <v>5</v>
      </c>
      <c r="R162" s="7">
        <v>4</v>
      </c>
      <c r="S162" s="20">
        <f t="shared" si="81"/>
        <v>4.9333333333333336</v>
      </c>
      <c r="T162" s="7">
        <v>7</v>
      </c>
      <c r="U162" s="7">
        <v>9</v>
      </c>
      <c r="V162" s="7">
        <v>9</v>
      </c>
      <c r="W162" s="7">
        <v>10</v>
      </c>
      <c r="X162" s="7">
        <v>9</v>
      </c>
      <c r="Y162" s="7">
        <v>9</v>
      </c>
      <c r="Z162" s="7">
        <v>9</v>
      </c>
      <c r="AA162" s="7">
        <v>9</v>
      </c>
      <c r="AB162" s="7">
        <v>10</v>
      </c>
      <c r="AC162" s="7">
        <v>10</v>
      </c>
      <c r="AD162" s="7">
        <v>10</v>
      </c>
      <c r="AE162" s="7">
        <v>10</v>
      </c>
      <c r="AF162" s="7">
        <v>8</v>
      </c>
      <c r="AG162" s="7">
        <v>10</v>
      </c>
      <c r="AH162" s="7">
        <v>10</v>
      </c>
      <c r="AI162" s="20">
        <f t="shared" si="62"/>
        <v>9.2666666666666675</v>
      </c>
    </row>
    <row r="163" spans="1:35" x14ac:dyDescent="0.3">
      <c r="A163" s="71"/>
      <c r="B163" s="59"/>
      <c r="C163" s="7" t="s">
        <v>23</v>
      </c>
      <c r="D163" s="7">
        <v>5</v>
      </c>
      <c r="E163" s="7">
        <v>2</v>
      </c>
      <c r="F163" s="7">
        <v>3</v>
      </c>
      <c r="G163" s="7">
        <v>6</v>
      </c>
      <c r="H163" s="7">
        <v>5</v>
      </c>
      <c r="I163" s="7">
        <v>4</v>
      </c>
      <c r="J163" s="7">
        <v>4</v>
      </c>
      <c r="K163" s="7">
        <v>4</v>
      </c>
      <c r="L163" s="7">
        <v>4</v>
      </c>
      <c r="M163" s="7">
        <v>6</v>
      </c>
      <c r="N163" s="7">
        <v>2</v>
      </c>
      <c r="O163" s="7">
        <v>3</v>
      </c>
      <c r="P163" s="7">
        <v>4</v>
      </c>
      <c r="Q163" s="7">
        <v>3</v>
      </c>
      <c r="R163" s="7">
        <v>2</v>
      </c>
      <c r="S163" s="20">
        <f t="shared" si="81"/>
        <v>3.8</v>
      </c>
      <c r="T163" s="7">
        <v>8</v>
      </c>
      <c r="U163" s="7">
        <v>9</v>
      </c>
      <c r="V163" s="7">
        <v>7</v>
      </c>
      <c r="W163" s="7">
        <v>9</v>
      </c>
      <c r="X163" s="7">
        <v>9</v>
      </c>
      <c r="Y163" s="7">
        <v>8</v>
      </c>
      <c r="Z163" s="7">
        <v>6</v>
      </c>
      <c r="AA163" s="7">
        <v>7</v>
      </c>
      <c r="AB163" s="7">
        <v>7</v>
      </c>
      <c r="AC163" s="7">
        <v>6</v>
      </c>
      <c r="AD163" s="7">
        <v>7</v>
      </c>
      <c r="AE163" s="7">
        <v>7</v>
      </c>
      <c r="AF163" s="7">
        <v>7</v>
      </c>
      <c r="AG163" s="7">
        <v>7</v>
      </c>
      <c r="AH163" s="7">
        <v>6</v>
      </c>
      <c r="AI163" s="20">
        <f t="shared" si="62"/>
        <v>7.333333333333333</v>
      </c>
    </row>
    <row r="164" spans="1:35" x14ac:dyDescent="0.3">
      <c r="A164" s="71"/>
      <c r="B164" s="59"/>
      <c r="C164" s="7" t="s">
        <v>24</v>
      </c>
      <c r="D164" s="7">
        <v>5</v>
      </c>
      <c r="E164" s="7">
        <v>4</v>
      </c>
      <c r="F164" s="7">
        <v>3</v>
      </c>
      <c r="G164" s="7">
        <v>6</v>
      </c>
      <c r="H164" s="7">
        <v>4</v>
      </c>
      <c r="I164" s="7">
        <v>6</v>
      </c>
      <c r="J164" s="7">
        <v>5</v>
      </c>
      <c r="K164" s="7">
        <v>6</v>
      </c>
      <c r="L164" s="7">
        <v>6</v>
      </c>
      <c r="M164" s="7">
        <v>4</v>
      </c>
      <c r="N164" s="7">
        <v>2</v>
      </c>
      <c r="O164" s="7">
        <v>1</v>
      </c>
      <c r="P164" s="7">
        <v>4</v>
      </c>
      <c r="Q164" s="7">
        <v>4</v>
      </c>
      <c r="R164" s="7">
        <v>5</v>
      </c>
      <c r="S164" s="20">
        <f t="shared" si="81"/>
        <v>4.333333333333333</v>
      </c>
      <c r="T164" s="7">
        <v>8</v>
      </c>
      <c r="U164" s="7">
        <v>8</v>
      </c>
      <c r="V164" s="7">
        <v>5</v>
      </c>
      <c r="W164" s="7">
        <v>4</v>
      </c>
      <c r="X164" s="7">
        <v>5</v>
      </c>
      <c r="Y164" s="7">
        <v>6</v>
      </c>
      <c r="Z164" s="7">
        <v>6</v>
      </c>
      <c r="AA164" s="7">
        <v>7</v>
      </c>
      <c r="AB164" s="7">
        <v>5</v>
      </c>
      <c r="AC164" s="7">
        <v>8</v>
      </c>
      <c r="AD164" s="7">
        <v>7</v>
      </c>
      <c r="AE164" s="7">
        <v>8</v>
      </c>
      <c r="AF164" s="7">
        <v>7</v>
      </c>
      <c r="AG164" s="7">
        <v>6</v>
      </c>
      <c r="AH164" s="7">
        <v>7</v>
      </c>
      <c r="AI164" s="20">
        <f t="shared" si="62"/>
        <v>6.4666666666666668</v>
      </c>
    </row>
    <row r="165" spans="1:35" x14ac:dyDescent="0.3">
      <c r="A165" s="71"/>
      <c r="B165" s="76" t="s">
        <v>3</v>
      </c>
      <c r="C165" s="7" t="s">
        <v>21</v>
      </c>
      <c r="D165" s="21">
        <f>IF(D161="","",((D161-D157)*100/D157))</f>
        <v>200</v>
      </c>
      <c r="E165" s="21">
        <f t="shared" ref="E165:R165" si="98">IF(E161="","",((E161-E157)*100/E157))</f>
        <v>40</v>
      </c>
      <c r="F165" s="21">
        <f t="shared" si="98"/>
        <v>25</v>
      </c>
      <c r="G165" s="21">
        <f t="shared" si="98"/>
        <v>40</v>
      </c>
      <c r="H165" s="21">
        <f t="shared" si="98"/>
        <v>0</v>
      </c>
      <c r="I165" s="21">
        <f t="shared" si="98"/>
        <v>100</v>
      </c>
      <c r="J165" s="21">
        <f t="shared" si="98"/>
        <v>66.666666666666671</v>
      </c>
      <c r="K165" s="21">
        <f t="shared" si="98"/>
        <v>16.666666666666668</v>
      </c>
      <c r="L165" s="21">
        <f t="shared" si="98"/>
        <v>0</v>
      </c>
      <c r="M165" s="21">
        <f t="shared" si="98"/>
        <v>66.666666666666671</v>
      </c>
      <c r="N165" s="21">
        <f t="shared" si="98"/>
        <v>-20</v>
      </c>
      <c r="O165" s="21">
        <f t="shared" si="98"/>
        <v>20</v>
      </c>
      <c r="P165" s="21">
        <f t="shared" si="98"/>
        <v>-20</v>
      </c>
      <c r="Q165" s="21">
        <f t="shared" si="98"/>
        <v>0</v>
      </c>
      <c r="R165" s="21">
        <f t="shared" si="98"/>
        <v>-16.666666666666668</v>
      </c>
      <c r="S165" s="20">
        <f t="shared" si="81"/>
        <v>34.555555555555557</v>
      </c>
      <c r="T165" s="21">
        <f>IF(T161="","",((T161-T157)*100/T157))</f>
        <v>-22.222222222222221</v>
      </c>
      <c r="U165" s="21">
        <f t="shared" ref="U165:AH165" si="99">IF(U161="","",((U161-U157)*100/U157))</f>
        <v>28.571428571428573</v>
      </c>
      <c r="V165" s="21">
        <f t="shared" si="99"/>
        <v>80</v>
      </c>
      <c r="W165" s="21">
        <f t="shared" si="99"/>
        <v>0</v>
      </c>
      <c r="X165" s="21">
        <f t="shared" si="99"/>
        <v>50</v>
      </c>
      <c r="Y165" s="21">
        <f t="shared" si="99"/>
        <v>100</v>
      </c>
      <c r="Z165" s="21">
        <f t="shared" si="99"/>
        <v>0</v>
      </c>
      <c r="AA165" s="21">
        <f t="shared" si="99"/>
        <v>0</v>
      </c>
      <c r="AB165" s="21">
        <f t="shared" si="99"/>
        <v>0</v>
      </c>
      <c r="AC165" s="21">
        <f t="shared" si="99"/>
        <v>40</v>
      </c>
      <c r="AD165" s="21">
        <f t="shared" si="99"/>
        <v>0</v>
      </c>
      <c r="AE165" s="21">
        <f t="shared" si="99"/>
        <v>-14.285714285714286</v>
      </c>
      <c r="AF165" s="21">
        <f t="shared" si="99"/>
        <v>0</v>
      </c>
      <c r="AG165" s="21">
        <f t="shared" si="99"/>
        <v>16.666666666666668</v>
      </c>
      <c r="AH165" s="21">
        <f t="shared" si="99"/>
        <v>0</v>
      </c>
      <c r="AI165" s="20">
        <f t="shared" si="62"/>
        <v>18.582010582010586</v>
      </c>
    </row>
    <row r="166" spans="1:35" x14ac:dyDescent="0.3">
      <c r="A166" s="71"/>
      <c r="B166" s="76"/>
      <c r="C166" s="7" t="s">
        <v>22</v>
      </c>
      <c r="D166" s="21">
        <f t="shared" ref="D166:R166" si="100">IF(D162="","",((D162-D158)*100/D158))</f>
        <v>66.666666666666671</v>
      </c>
      <c r="E166" s="21">
        <f t="shared" si="100"/>
        <v>50</v>
      </c>
      <c r="F166" s="21">
        <f t="shared" si="100"/>
        <v>0</v>
      </c>
      <c r="G166" s="21">
        <f t="shared" si="100"/>
        <v>300</v>
      </c>
      <c r="H166" s="21">
        <f t="shared" si="100"/>
        <v>33.333333333333336</v>
      </c>
      <c r="I166" s="21">
        <f t="shared" si="100"/>
        <v>66.666666666666671</v>
      </c>
      <c r="J166" s="21">
        <f t="shared" si="100"/>
        <v>600</v>
      </c>
      <c r="K166" s="21">
        <f t="shared" si="100"/>
        <v>500</v>
      </c>
      <c r="L166" s="21">
        <f t="shared" si="100"/>
        <v>250</v>
      </c>
      <c r="M166" s="21">
        <f t="shared" si="100"/>
        <v>0</v>
      </c>
      <c r="N166" s="21">
        <f t="shared" si="100"/>
        <v>50</v>
      </c>
      <c r="O166" s="21">
        <f t="shared" si="100"/>
        <v>100</v>
      </c>
      <c r="P166" s="21">
        <f t="shared" si="100"/>
        <v>0</v>
      </c>
      <c r="Q166" s="21">
        <f t="shared" si="100"/>
        <v>25</v>
      </c>
      <c r="R166" s="21">
        <f t="shared" si="100"/>
        <v>0</v>
      </c>
      <c r="S166" s="20">
        <f t="shared" si="81"/>
        <v>136.11111111111111</v>
      </c>
      <c r="T166" s="21">
        <f t="shared" ref="T166:AH166" si="101">IF(T162="","",((T162-T158)*100/T158))</f>
        <v>16.666666666666668</v>
      </c>
      <c r="U166" s="21">
        <f t="shared" si="101"/>
        <v>28.571428571428573</v>
      </c>
      <c r="V166" s="21">
        <f t="shared" si="101"/>
        <v>28.571428571428573</v>
      </c>
      <c r="W166" s="21">
        <f t="shared" si="101"/>
        <v>100</v>
      </c>
      <c r="X166" s="21">
        <f t="shared" si="101"/>
        <v>12.5</v>
      </c>
      <c r="Y166" s="21">
        <f t="shared" si="101"/>
        <v>28.571428571428573</v>
      </c>
      <c r="Z166" s="21">
        <f t="shared" si="101"/>
        <v>12.5</v>
      </c>
      <c r="AA166" s="21">
        <f t="shared" si="101"/>
        <v>28.571428571428573</v>
      </c>
      <c r="AB166" s="21">
        <f t="shared" si="101"/>
        <v>42.857142857142854</v>
      </c>
      <c r="AC166" s="21">
        <f t="shared" si="101"/>
        <v>42.857142857142854</v>
      </c>
      <c r="AD166" s="21">
        <f t="shared" si="101"/>
        <v>42.857142857142854</v>
      </c>
      <c r="AE166" s="21">
        <f t="shared" si="101"/>
        <v>25</v>
      </c>
      <c r="AF166" s="21">
        <f t="shared" si="101"/>
        <v>0</v>
      </c>
      <c r="AG166" s="21">
        <f t="shared" si="101"/>
        <v>42.857142857142854</v>
      </c>
      <c r="AH166" s="21">
        <f t="shared" si="101"/>
        <v>11.111111111111111</v>
      </c>
      <c r="AI166" s="20">
        <f t="shared" si="62"/>
        <v>30.899470899470892</v>
      </c>
    </row>
    <row r="167" spans="1:35" x14ac:dyDescent="0.3">
      <c r="A167" s="71"/>
      <c r="B167" s="76"/>
      <c r="C167" s="7" t="s">
        <v>23</v>
      </c>
      <c r="D167" s="21">
        <f t="shared" ref="D167:R167" si="102">IF(D163="","",((D163-D159)*100/D159))</f>
        <v>66.666666666666671</v>
      </c>
      <c r="E167" s="21">
        <f t="shared" si="102"/>
        <v>0</v>
      </c>
      <c r="F167" s="21">
        <f t="shared" si="102"/>
        <v>200</v>
      </c>
      <c r="G167" s="21">
        <f t="shared" si="102"/>
        <v>200</v>
      </c>
      <c r="H167" s="21">
        <f t="shared" si="102"/>
        <v>66.666666666666671</v>
      </c>
      <c r="I167" s="21">
        <f t="shared" si="102"/>
        <v>33.333333333333336</v>
      </c>
      <c r="J167" s="21">
        <f t="shared" si="102"/>
        <v>100</v>
      </c>
      <c r="K167" s="21">
        <f t="shared" si="102"/>
        <v>33.333333333333336</v>
      </c>
      <c r="L167" s="21">
        <f t="shared" si="102"/>
        <v>-20</v>
      </c>
      <c r="M167" s="21">
        <f t="shared" si="102"/>
        <v>0</v>
      </c>
      <c r="N167" s="21">
        <f t="shared" si="102"/>
        <v>0</v>
      </c>
      <c r="O167" s="21">
        <f t="shared" si="102"/>
        <v>50</v>
      </c>
      <c r="P167" s="21">
        <f t="shared" si="102"/>
        <v>-33.333333333333336</v>
      </c>
      <c r="Q167" s="21">
        <f t="shared" si="102"/>
        <v>-50</v>
      </c>
      <c r="R167" s="21">
        <f t="shared" si="102"/>
        <v>-66.666666666666671</v>
      </c>
      <c r="S167" s="20">
        <f t="shared" si="81"/>
        <v>38.666666666666671</v>
      </c>
      <c r="T167" s="21">
        <f t="shared" ref="T167:AH167" si="103">IF(T163="","",((T163-T159)*100/T159))</f>
        <v>60</v>
      </c>
      <c r="U167" s="21">
        <f t="shared" si="103"/>
        <v>12.5</v>
      </c>
      <c r="V167" s="21">
        <f t="shared" si="103"/>
        <v>40</v>
      </c>
      <c r="W167" s="21">
        <f t="shared" si="103"/>
        <v>80</v>
      </c>
      <c r="X167" s="21">
        <f t="shared" si="103"/>
        <v>80</v>
      </c>
      <c r="Y167" s="21">
        <f t="shared" si="103"/>
        <v>33.333333333333336</v>
      </c>
      <c r="Z167" s="21">
        <f t="shared" si="103"/>
        <v>0</v>
      </c>
      <c r="AA167" s="21">
        <f t="shared" si="103"/>
        <v>0</v>
      </c>
      <c r="AB167" s="21">
        <f t="shared" si="103"/>
        <v>0</v>
      </c>
      <c r="AC167" s="21">
        <f t="shared" si="103"/>
        <v>0</v>
      </c>
      <c r="AD167" s="21">
        <f t="shared" si="103"/>
        <v>133.33333333333334</v>
      </c>
      <c r="AE167" s="21">
        <f t="shared" si="103"/>
        <v>0</v>
      </c>
      <c r="AF167" s="21">
        <f t="shared" si="103"/>
        <v>40</v>
      </c>
      <c r="AG167" s="21">
        <f t="shared" si="103"/>
        <v>16.666666666666668</v>
      </c>
      <c r="AH167" s="21">
        <f t="shared" si="103"/>
        <v>-25</v>
      </c>
      <c r="AI167" s="20">
        <f t="shared" si="62"/>
        <v>31.388888888888889</v>
      </c>
    </row>
    <row r="168" spans="1:35" x14ac:dyDescent="0.3">
      <c r="A168" s="71"/>
      <c r="B168" s="76"/>
      <c r="C168" s="7" t="s">
        <v>24</v>
      </c>
      <c r="D168" s="21">
        <f t="shared" ref="D168:R168" si="104">IF(D164="","",((D164-D160)*100/D160))</f>
        <v>0</v>
      </c>
      <c r="E168" s="21">
        <f t="shared" si="104"/>
        <v>33.333333333333336</v>
      </c>
      <c r="F168" s="21">
        <f t="shared" si="104"/>
        <v>0</v>
      </c>
      <c r="G168" s="21">
        <f t="shared" si="104"/>
        <v>200</v>
      </c>
      <c r="H168" s="21">
        <f t="shared" si="104"/>
        <v>33.333333333333336</v>
      </c>
      <c r="I168" s="21">
        <f t="shared" si="104"/>
        <v>20</v>
      </c>
      <c r="J168" s="21">
        <f t="shared" si="104"/>
        <v>25</v>
      </c>
      <c r="K168" s="21">
        <f t="shared" si="104"/>
        <v>100</v>
      </c>
      <c r="L168" s="21">
        <f t="shared" si="104"/>
        <v>-14.285714285714286</v>
      </c>
      <c r="M168" s="21">
        <f t="shared" si="104"/>
        <v>0</v>
      </c>
      <c r="N168" s="21">
        <f t="shared" si="104"/>
        <v>-33.333333333333336</v>
      </c>
      <c r="O168" s="21">
        <f t="shared" si="104"/>
        <v>-50</v>
      </c>
      <c r="P168" s="21">
        <f t="shared" si="104"/>
        <v>-50</v>
      </c>
      <c r="Q168" s="21">
        <f t="shared" si="104"/>
        <v>33.333333333333336</v>
      </c>
      <c r="R168" s="21">
        <f t="shared" si="104"/>
        <v>150</v>
      </c>
      <c r="S168" s="20">
        <f t="shared" si="81"/>
        <v>29.825396825396826</v>
      </c>
      <c r="T168" s="21">
        <f t="shared" ref="T168:AH168" si="105">IF(T164="","",((T164-T160)*100/T160))</f>
        <v>100</v>
      </c>
      <c r="U168" s="21">
        <f t="shared" si="105"/>
        <v>-11.111111111111111</v>
      </c>
      <c r="V168" s="21">
        <f t="shared" si="105"/>
        <v>-28.571428571428573</v>
      </c>
      <c r="W168" s="21">
        <f t="shared" si="105"/>
        <v>-33.333333333333336</v>
      </c>
      <c r="X168" s="21">
        <f t="shared" si="105"/>
        <v>-16.666666666666668</v>
      </c>
      <c r="Y168" s="21">
        <f t="shared" si="105"/>
        <v>0</v>
      </c>
      <c r="Z168" s="21">
        <f t="shared" si="105"/>
        <v>20</v>
      </c>
      <c r="AA168" s="21">
        <f t="shared" si="105"/>
        <v>0</v>
      </c>
      <c r="AB168" s="21">
        <f t="shared" si="105"/>
        <v>-16.666666666666668</v>
      </c>
      <c r="AC168" s="21">
        <f t="shared" si="105"/>
        <v>33.333333333333336</v>
      </c>
      <c r="AD168" s="21">
        <f t="shared" si="105"/>
        <v>40</v>
      </c>
      <c r="AE168" s="21">
        <f t="shared" si="105"/>
        <v>60</v>
      </c>
      <c r="AF168" s="21">
        <f t="shared" si="105"/>
        <v>0</v>
      </c>
      <c r="AG168" s="21">
        <f t="shared" si="105"/>
        <v>20</v>
      </c>
      <c r="AH168" s="21">
        <f t="shared" si="105"/>
        <v>16.666666666666668</v>
      </c>
      <c r="AI168" s="20">
        <f t="shared" si="62"/>
        <v>12.243386243386244</v>
      </c>
    </row>
    <row r="169" spans="1:35" x14ac:dyDescent="0.3">
      <c r="A169" s="70">
        <v>6</v>
      </c>
      <c r="B169" s="70" t="s">
        <v>1</v>
      </c>
      <c r="C169" s="7" t="s">
        <v>21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20"/>
      <c r="T169" s="7">
        <v>7</v>
      </c>
      <c r="U169" s="7">
        <v>7</v>
      </c>
      <c r="V169" s="7">
        <v>6</v>
      </c>
      <c r="W169" s="7">
        <v>4</v>
      </c>
      <c r="X169" s="7">
        <v>6</v>
      </c>
      <c r="Y169" s="7">
        <v>6</v>
      </c>
      <c r="Z169" s="7">
        <v>7</v>
      </c>
      <c r="AA169" s="7">
        <v>5</v>
      </c>
      <c r="AB169" s="7">
        <v>8</v>
      </c>
      <c r="AC169" s="7">
        <v>6</v>
      </c>
      <c r="AD169" s="7">
        <v>7</v>
      </c>
      <c r="AE169" s="7">
        <v>4</v>
      </c>
      <c r="AF169" s="7">
        <v>6</v>
      </c>
      <c r="AG169" s="7">
        <v>7</v>
      </c>
      <c r="AH169" s="7">
        <v>7</v>
      </c>
      <c r="AI169" s="20">
        <f t="shared" si="62"/>
        <v>6.2</v>
      </c>
    </row>
    <row r="170" spans="1:35" x14ac:dyDescent="0.3">
      <c r="A170" s="71"/>
      <c r="B170" s="71"/>
      <c r="C170" s="7" t="s">
        <v>22</v>
      </c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20"/>
      <c r="T170" s="7">
        <v>6</v>
      </c>
      <c r="U170" s="7">
        <v>7</v>
      </c>
      <c r="V170" s="7">
        <v>8</v>
      </c>
      <c r="W170" s="7">
        <v>6</v>
      </c>
      <c r="X170" s="7">
        <v>7</v>
      </c>
      <c r="Y170" s="7">
        <v>8</v>
      </c>
      <c r="Z170" s="7">
        <v>5</v>
      </c>
      <c r="AA170" s="7">
        <v>5</v>
      </c>
      <c r="AB170" s="7">
        <v>7</v>
      </c>
      <c r="AC170" s="7">
        <v>6</v>
      </c>
      <c r="AD170" s="7">
        <v>5</v>
      </c>
      <c r="AE170" s="7">
        <v>7</v>
      </c>
      <c r="AF170" s="7">
        <v>7</v>
      </c>
      <c r="AG170" s="7">
        <v>7</v>
      </c>
      <c r="AH170" s="7">
        <v>9</v>
      </c>
      <c r="AI170" s="20">
        <f t="shared" si="62"/>
        <v>6.666666666666667</v>
      </c>
    </row>
    <row r="171" spans="1:35" x14ac:dyDescent="0.3">
      <c r="A171" s="71"/>
      <c r="B171" s="71"/>
      <c r="C171" s="7" t="s">
        <v>23</v>
      </c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20"/>
      <c r="T171" s="7">
        <v>5</v>
      </c>
      <c r="U171" s="7">
        <v>7</v>
      </c>
      <c r="V171" s="7">
        <v>6</v>
      </c>
      <c r="W171" s="7">
        <v>6</v>
      </c>
      <c r="X171" s="7">
        <v>5</v>
      </c>
      <c r="Y171" s="7">
        <v>6</v>
      </c>
      <c r="Z171" s="7">
        <v>7</v>
      </c>
      <c r="AA171" s="7">
        <v>5</v>
      </c>
      <c r="AB171" s="7">
        <v>5</v>
      </c>
      <c r="AC171" s="7">
        <v>4</v>
      </c>
      <c r="AD171" s="7">
        <v>5</v>
      </c>
      <c r="AE171" s="7">
        <v>6</v>
      </c>
      <c r="AF171" s="7">
        <v>6</v>
      </c>
      <c r="AG171" s="7">
        <v>6</v>
      </c>
      <c r="AH171" s="7">
        <v>6</v>
      </c>
      <c r="AI171" s="20">
        <f t="shared" si="62"/>
        <v>5.666666666666667</v>
      </c>
    </row>
    <row r="172" spans="1:35" x14ac:dyDescent="0.3">
      <c r="A172" s="71"/>
      <c r="B172" s="71"/>
      <c r="C172" s="7" t="s">
        <v>24</v>
      </c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20"/>
      <c r="T172" s="7">
        <v>7</v>
      </c>
      <c r="U172" s="7">
        <v>7</v>
      </c>
      <c r="V172" s="7">
        <v>7</v>
      </c>
      <c r="W172" s="7">
        <v>6</v>
      </c>
      <c r="X172" s="7">
        <v>6</v>
      </c>
      <c r="Y172" s="7">
        <v>7</v>
      </c>
      <c r="Z172" s="7">
        <v>8</v>
      </c>
      <c r="AA172" s="7">
        <v>8</v>
      </c>
      <c r="AB172" s="7">
        <v>8</v>
      </c>
      <c r="AC172" s="7">
        <v>7</v>
      </c>
      <c r="AD172" s="7">
        <v>7</v>
      </c>
      <c r="AE172" s="7">
        <v>6</v>
      </c>
      <c r="AF172" s="7">
        <v>6</v>
      </c>
      <c r="AG172" s="7">
        <v>6</v>
      </c>
      <c r="AH172" s="7">
        <v>7</v>
      </c>
      <c r="AI172" s="20">
        <f t="shared" si="62"/>
        <v>6.8666666666666663</v>
      </c>
    </row>
    <row r="173" spans="1:35" x14ac:dyDescent="0.3">
      <c r="A173" s="71"/>
      <c r="B173" s="71"/>
      <c r="C173" s="7" t="s">
        <v>25</v>
      </c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20"/>
      <c r="T173" s="7">
        <v>5</v>
      </c>
      <c r="U173" s="7">
        <v>6</v>
      </c>
      <c r="V173" s="7">
        <v>6</v>
      </c>
      <c r="W173" s="7">
        <v>6</v>
      </c>
      <c r="X173" s="7">
        <v>5</v>
      </c>
      <c r="Y173" s="7">
        <v>6</v>
      </c>
      <c r="Z173" s="7">
        <v>7</v>
      </c>
      <c r="AA173" s="7">
        <v>4</v>
      </c>
      <c r="AB173" s="7">
        <v>7</v>
      </c>
      <c r="AC173" s="7">
        <v>7</v>
      </c>
      <c r="AD173" s="7">
        <v>6</v>
      </c>
      <c r="AE173" s="7">
        <v>6</v>
      </c>
      <c r="AF173" s="7">
        <v>7</v>
      </c>
      <c r="AG173" s="7">
        <v>6</v>
      </c>
      <c r="AH173" s="7">
        <v>6</v>
      </c>
      <c r="AI173" s="20">
        <f t="shared" si="62"/>
        <v>6</v>
      </c>
    </row>
    <row r="174" spans="1:35" x14ac:dyDescent="0.3">
      <c r="A174" s="71"/>
      <c r="B174" s="72"/>
      <c r="C174" s="7" t="s">
        <v>26</v>
      </c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20"/>
      <c r="T174" s="7">
        <v>5</v>
      </c>
      <c r="U174" s="7">
        <v>6</v>
      </c>
      <c r="V174" s="7">
        <v>4</v>
      </c>
      <c r="W174" s="7">
        <v>4</v>
      </c>
      <c r="X174" s="7">
        <v>4</v>
      </c>
      <c r="Y174" s="7">
        <v>5</v>
      </c>
      <c r="Z174" s="7">
        <v>5</v>
      </c>
      <c r="AA174" s="7">
        <v>4</v>
      </c>
      <c r="AB174" s="7">
        <v>6</v>
      </c>
      <c r="AC174" s="7">
        <v>6</v>
      </c>
      <c r="AD174" s="7">
        <v>6</v>
      </c>
      <c r="AE174" s="7">
        <v>7</v>
      </c>
      <c r="AF174" s="7">
        <v>6</v>
      </c>
      <c r="AG174" s="7">
        <v>6</v>
      </c>
      <c r="AH174" s="7">
        <v>6</v>
      </c>
      <c r="AI174" s="20">
        <f t="shared" ref="AI174:AI186" si="106">AVERAGE(T174:AH174)</f>
        <v>5.333333333333333</v>
      </c>
    </row>
    <row r="175" spans="1:35" x14ac:dyDescent="0.3">
      <c r="A175" s="71"/>
      <c r="B175" s="70" t="s">
        <v>2</v>
      </c>
      <c r="C175" s="7" t="s">
        <v>21</v>
      </c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20"/>
      <c r="T175" s="7">
        <v>9</v>
      </c>
      <c r="U175" s="7">
        <v>10</v>
      </c>
      <c r="V175" s="7">
        <v>10</v>
      </c>
      <c r="W175" s="7">
        <v>9</v>
      </c>
      <c r="X175" s="7">
        <v>9</v>
      </c>
      <c r="Y175" s="7">
        <v>9</v>
      </c>
      <c r="Z175" s="7">
        <v>8</v>
      </c>
      <c r="AA175" s="7">
        <v>8</v>
      </c>
      <c r="AB175" s="7">
        <v>8</v>
      </c>
      <c r="AC175" s="7">
        <v>9</v>
      </c>
      <c r="AD175" s="7">
        <v>10</v>
      </c>
      <c r="AE175" s="7">
        <v>10</v>
      </c>
      <c r="AF175" s="7">
        <v>10</v>
      </c>
      <c r="AG175" s="7">
        <v>9</v>
      </c>
      <c r="AH175" s="7">
        <v>9</v>
      </c>
      <c r="AI175" s="20">
        <f t="shared" si="106"/>
        <v>9.1333333333333329</v>
      </c>
    </row>
    <row r="176" spans="1:35" x14ac:dyDescent="0.3">
      <c r="A176" s="71"/>
      <c r="B176" s="71"/>
      <c r="C176" s="7" t="s">
        <v>22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20"/>
      <c r="T176" s="7">
        <v>8</v>
      </c>
      <c r="U176" s="7">
        <v>9</v>
      </c>
      <c r="V176" s="7">
        <v>9</v>
      </c>
      <c r="W176" s="7">
        <v>8</v>
      </c>
      <c r="X176" s="7">
        <v>7</v>
      </c>
      <c r="Y176" s="7">
        <v>8</v>
      </c>
      <c r="Z176" s="7">
        <v>6</v>
      </c>
      <c r="AA176" s="7">
        <v>8</v>
      </c>
      <c r="AB176" s="7">
        <v>8</v>
      </c>
      <c r="AC176" s="7">
        <v>7</v>
      </c>
      <c r="AD176" s="7">
        <v>8</v>
      </c>
      <c r="AE176" s="7">
        <v>8</v>
      </c>
      <c r="AF176" s="7">
        <v>8</v>
      </c>
      <c r="AG176" s="7">
        <v>9</v>
      </c>
      <c r="AH176" s="7">
        <v>9</v>
      </c>
      <c r="AI176" s="20">
        <f t="shared" si="106"/>
        <v>8</v>
      </c>
    </row>
    <row r="177" spans="1:35" x14ac:dyDescent="0.3">
      <c r="A177" s="71"/>
      <c r="B177" s="71"/>
      <c r="C177" s="7" t="s">
        <v>23</v>
      </c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20"/>
      <c r="T177" s="7">
        <v>7</v>
      </c>
      <c r="U177" s="7">
        <v>7</v>
      </c>
      <c r="V177" s="7">
        <v>7</v>
      </c>
      <c r="W177" s="7">
        <v>7</v>
      </c>
      <c r="X177" s="7">
        <v>7</v>
      </c>
      <c r="Y177" s="7">
        <v>7</v>
      </c>
      <c r="Z177" s="7">
        <v>6</v>
      </c>
      <c r="AA177" s="7">
        <v>7</v>
      </c>
      <c r="AB177" s="7">
        <v>7</v>
      </c>
      <c r="AC177" s="7">
        <v>7</v>
      </c>
      <c r="AD177" s="7">
        <v>7</v>
      </c>
      <c r="AE177" s="7">
        <v>8</v>
      </c>
      <c r="AF177" s="7">
        <v>5</v>
      </c>
      <c r="AG177" s="7">
        <v>5</v>
      </c>
      <c r="AH177" s="7">
        <v>6</v>
      </c>
      <c r="AI177" s="20">
        <f t="shared" si="106"/>
        <v>6.666666666666667</v>
      </c>
    </row>
    <row r="178" spans="1:35" x14ac:dyDescent="0.3">
      <c r="A178" s="71"/>
      <c r="B178" s="71"/>
      <c r="C178" s="7" t="s">
        <v>24</v>
      </c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20"/>
      <c r="T178" s="7">
        <v>8</v>
      </c>
      <c r="U178" s="7">
        <v>8</v>
      </c>
      <c r="V178" s="7">
        <v>8</v>
      </c>
      <c r="W178" s="7">
        <v>8</v>
      </c>
      <c r="X178" s="7">
        <v>8</v>
      </c>
      <c r="Y178" s="7">
        <v>8</v>
      </c>
      <c r="Z178" s="7">
        <v>7</v>
      </c>
      <c r="AA178" s="7">
        <v>7</v>
      </c>
      <c r="AB178" s="7">
        <v>8</v>
      </c>
      <c r="AC178" s="7">
        <v>8</v>
      </c>
      <c r="AD178" s="7">
        <v>8</v>
      </c>
      <c r="AE178" s="7">
        <v>7</v>
      </c>
      <c r="AF178" s="7">
        <v>8</v>
      </c>
      <c r="AG178" s="7">
        <v>8</v>
      </c>
      <c r="AH178" s="7">
        <v>7</v>
      </c>
      <c r="AI178" s="20">
        <f t="shared" si="106"/>
        <v>7.7333333333333334</v>
      </c>
    </row>
    <row r="179" spans="1:35" x14ac:dyDescent="0.3">
      <c r="A179" s="71"/>
      <c r="B179" s="71"/>
      <c r="C179" s="7" t="s">
        <v>25</v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20"/>
      <c r="T179" s="7">
        <v>6</v>
      </c>
      <c r="U179" s="7">
        <v>6</v>
      </c>
      <c r="V179" s="7">
        <v>5</v>
      </c>
      <c r="W179" s="7">
        <v>5</v>
      </c>
      <c r="X179" s="7">
        <v>4</v>
      </c>
      <c r="Y179" s="7">
        <v>6</v>
      </c>
      <c r="Z179" s="7">
        <v>4</v>
      </c>
      <c r="AA179" s="7">
        <v>4</v>
      </c>
      <c r="AB179" s="7">
        <v>4</v>
      </c>
      <c r="AC179" s="7">
        <v>4</v>
      </c>
      <c r="AD179" s="7">
        <v>4</v>
      </c>
      <c r="AE179" s="7">
        <v>4</v>
      </c>
      <c r="AF179" s="7">
        <v>5</v>
      </c>
      <c r="AG179" s="7">
        <v>5</v>
      </c>
      <c r="AH179" s="7">
        <v>6</v>
      </c>
      <c r="AI179" s="20">
        <f t="shared" si="106"/>
        <v>4.8</v>
      </c>
    </row>
    <row r="180" spans="1:35" x14ac:dyDescent="0.3">
      <c r="A180" s="71"/>
      <c r="B180" s="72"/>
      <c r="C180" s="7" t="s">
        <v>26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20"/>
      <c r="T180" s="7">
        <v>8</v>
      </c>
      <c r="U180" s="7">
        <v>7</v>
      </c>
      <c r="V180" s="7">
        <v>8</v>
      </c>
      <c r="W180" s="7">
        <v>8</v>
      </c>
      <c r="X180" s="7">
        <v>8</v>
      </c>
      <c r="Y180" s="7">
        <v>8</v>
      </c>
      <c r="Z180" s="7">
        <v>6</v>
      </c>
      <c r="AA180" s="7"/>
      <c r="AB180" s="7">
        <v>6</v>
      </c>
      <c r="AC180" s="7">
        <v>6</v>
      </c>
      <c r="AD180" s="7">
        <v>5</v>
      </c>
      <c r="AE180" s="7">
        <v>5</v>
      </c>
      <c r="AF180" s="7">
        <v>5</v>
      </c>
      <c r="AG180" s="7">
        <v>5</v>
      </c>
      <c r="AH180" s="7">
        <v>5</v>
      </c>
      <c r="AI180" s="20">
        <f t="shared" si="106"/>
        <v>6.4285714285714288</v>
      </c>
    </row>
    <row r="181" spans="1:35" x14ac:dyDescent="0.3">
      <c r="A181" s="71"/>
      <c r="B181" s="73" t="s">
        <v>3</v>
      </c>
      <c r="C181" s="7" t="s">
        <v>21</v>
      </c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0"/>
      <c r="T181" s="21">
        <f>IF(T175="","",((T175-T169)*100/T169))</f>
        <v>28.571428571428573</v>
      </c>
      <c r="U181" s="21">
        <f t="shared" ref="U181:AH181" si="107">IF(U175="","",((U175-U169)*100/U169))</f>
        <v>42.857142857142854</v>
      </c>
      <c r="V181" s="21">
        <f t="shared" si="107"/>
        <v>66.666666666666671</v>
      </c>
      <c r="W181" s="21">
        <f t="shared" si="107"/>
        <v>125</v>
      </c>
      <c r="X181" s="21">
        <f t="shared" si="107"/>
        <v>50</v>
      </c>
      <c r="Y181" s="21">
        <f t="shared" si="107"/>
        <v>50</v>
      </c>
      <c r="Z181" s="21">
        <f t="shared" si="107"/>
        <v>14.285714285714286</v>
      </c>
      <c r="AA181" s="21">
        <f t="shared" si="107"/>
        <v>60</v>
      </c>
      <c r="AB181" s="21">
        <f t="shared" si="107"/>
        <v>0</v>
      </c>
      <c r="AC181" s="21">
        <f t="shared" si="107"/>
        <v>50</v>
      </c>
      <c r="AD181" s="21">
        <f t="shared" si="107"/>
        <v>42.857142857142854</v>
      </c>
      <c r="AE181" s="21">
        <f t="shared" si="107"/>
        <v>150</v>
      </c>
      <c r="AF181" s="21">
        <f t="shared" si="107"/>
        <v>66.666666666666671</v>
      </c>
      <c r="AG181" s="21">
        <f t="shared" si="107"/>
        <v>28.571428571428573</v>
      </c>
      <c r="AH181" s="21">
        <f t="shared" si="107"/>
        <v>28.571428571428573</v>
      </c>
      <c r="AI181" s="20">
        <f t="shared" si="106"/>
        <v>53.603174603174594</v>
      </c>
    </row>
    <row r="182" spans="1:35" x14ac:dyDescent="0.3">
      <c r="A182" s="71"/>
      <c r="B182" s="74"/>
      <c r="C182" s="7" t="s">
        <v>22</v>
      </c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0"/>
      <c r="T182" s="21">
        <f t="shared" ref="T182:AH182" si="108">IF(T176="","",((T176-T170)*100/T170))</f>
        <v>33.333333333333336</v>
      </c>
      <c r="U182" s="21">
        <f t="shared" si="108"/>
        <v>28.571428571428573</v>
      </c>
      <c r="V182" s="21">
        <f t="shared" si="108"/>
        <v>12.5</v>
      </c>
      <c r="W182" s="21">
        <f t="shared" si="108"/>
        <v>33.333333333333336</v>
      </c>
      <c r="X182" s="21">
        <f t="shared" si="108"/>
        <v>0</v>
      </c>
      <c r="Y182" s="21">
        <f t="shared" si="108"/>
        <v>0</v>
      </c>
      <c r="Z182" s="21">
        <f t="shared" si="108"/>
        <v>20</v>
      </c>
      <c r="AA182" s="21">
        <f t="shared" si="108"/>
        <v>60</v>
      </c>
      <c r="AB182" s="21">
        <f t="shared" si="108"/>
        <v>14.285714285714286</v>
      </c>
      <c r="AC182" s="21">
        <f t="shared" si="108"/>
        <v>16.666666666666668</v>
      </c>
      <c r="AD182" s="21">
        <f t="shared" si="108"/>
        <v>60</v>
      </c>
      <c r="AE182" s="21">
        <f t="shared" si="108"/>
        <v>14.285714285714286</v>
      </c>
      <c r="AF182" s="21">
        <f t="shared" si="108"/>
        <v>14.285714285714286</v>
      </c>
      <c r="AG182" s="21">
        <f t="shared" si="108"/>
        <v>28.571428571428573</v>
      </c>
      <c r="AH182" s="21">
        <f t="shared" si="108"/>
        <v>0</v>
      </c>
      <c r="AI182" s="20">
        <f t="shared" si="106"/>
        <v>22.388888888888882</v>
      </c>
    </row>
    <row r="183" spans="1:35" x14ac:dyDescent="0.3">
      <c r="A183" s="71"/>
      <c r="B183" s="74"/>
      <c r="C183" s="7" t="s">
        <v>23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0"/>
      <c r="T183" s="21">
        <f t="shared" ref="T183:AH183" si="109">IF(T177="","",((T177-T171)*100/T171))</f>
        <v>40</v>
      </c>
      <c r="U183" s="21">
        <f t="shared" si="109"/>
        <v>0</v>
      </c>
      <c r="V183" s="21">
        <f t="shared" si="109"/>
        <v>16.666666666666668</v>
      </c>
      <c r="W183" s="21">
        <f t="shared" si="109"/>
        <v>16.666666666666668</v>
      </c>
      <c r="X183" s="21">
        <f t="shared" si="109"/>
        <v>40</v>
      </c>
      <c r="Y183" s="21">
        <f t="shared" si="109"/>
        <v>16.666666666666668</v>
      </c>
      <c r="Z183" s="21">
        <f t="shared" si="109"/>
        <v>-14.285714285714286</v>
      </c>
      <c r="AA183" s="21">
        <f t="shared" si="109"/>
        <v>40</v>
      </c>
      <c r="AB183" s="21">
        <f t="shared" si="109"/>
        <v>40</v>
      </c>
      <c r="AC183" s="21">
        <f t="shared" si="109"/>
        <v>75</v>
      </c>
      <c r="AD183" s="21">
        <f t="shared" si="109"/>
        <v>40</v>
      </c>
      <c r="AE183" s="21">
        <f t="shared" si="109"/>
        <v>33.333333333333336</v>
      </c>
      <c r="AF183" s="21">
        <f t="shared" si="109"/>
        <v>-16.666666666666668</v>
      </c>
      <c r="AG183" s="21">
        <f t="shared" si="109"/>
        <v>-16.666666666666668</v>
      </c>
      <c r="AH183" s="21">
        <f t="shared" si="109"/>
        <v>0</v>
      </c>
      <c r="AI183" s="20">
        <f t="shared" si="106"/>
        <v>20.714285714285712</v>
      </c>
    </row>
    <row r="184" spans="1:35" x14ac:dyDescent="0.3">
      <c r="A184" s="71"/>
      <c r="B184" s="74"/>
      <c r="C184" s="7" t="s">
        <v>24</v>
      </c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0"/>
      <c r="T184" s="21">
        <f t="shared" ref="T184:AH184" si="110">IF(T178="","",((T178-T172)*100/T172))</f>
        <v>14.285714285714286</v>
      </c>
      <c r="U184" s="21">
        <f t="shared" si="110"/>
        <v>14.285714285714286</v>
      </c>
      <c r="V184" s="21">
        <f t="shared" si="110"/>
        <v>14.285714285714286</v>
      </c>
      <c r="W184" s="21">
        <f t="shared" si="110"/>
        <v>33.333333333333336</v>
      </c>
      <c r="X184" s="21">
        <f t="shared" si="110"/>
        <v>33.333333333333336</v>
      </c>
      <c r="Y184" s="21">
        <f t="shared" si="110"/>
        <v>14.285714285714286</v>
      </c>
      <c r="Z184" s="21">
        <f t="shared" si="110"/>
        <v>-12.5</v>
      </c>
      <c r="AA184" s="21">
        <f t="shared" si="110"/>
        <v>-12.5</v>
      </c>
      <c r="AB184" s="21">
        <f t="shared" si="110"/>
        <v>0</v>
      </c>
      <c r="AC184" s="21">
        <f t="shared" si="110"/>
        <v>14.285714285714286</v>
      </c>
      <c r="AD184" s="21">
        <f t="shared" si="110"/>
        <v>14.285714285714286</v>
      </c>
      <c r="AE184" s="21">
        <f t="shared" si="110"/>
        <v>16.666666666666668</v>
      </c>
      <c r="AF184" s="21">
        <f t="shared" si="110"/>
        <v>33.333333333333336</v>
      </c>
      <c r="AG184" s="21">
        <f t="shared" si="110"/>
        <v>33.333333333333336</v>
      </c>
      <c r="AH184" s="21">
        <f t="shared" si="110"/>
        <v>0</v>
      </c>
      <c r="AI184" s="20">
        <f t="shared" si="106"/>
        <v>14.047619047619053</v>
      </c>
    </row>
    <row r="185" spans="1:35" x14ac:dyDescent="0.3">
      <c r="A185" s="71"/>
      <c r="B185" s="74"/>
      <c r="C185" s="7" t="s">
        <v>25</v>
      </c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0"/>
      <c r="T185" s="21">
        <f t="shared" ref="T185:AH185" si="111">IF(T179="","",((T179-T173)*100/T173))</f>
        <v>20</v>
      </c>
      <c r="U185" s="21">
        <f t="shared" si="111"/>
        <v>0</v>
      </c>
      <c r="V185" s="21">
        <f t="shared" si="111"/>
        <v>-16.666666666666668</v>
      </c>
      <c r="W185" s="21">
        <f t="shared" si="111"/>
        <v>-16.666666666666668</v>
      </c>
      <c r="X185" s="21">
        <f t="shared" si="111"/>
        <v>-20</v>
      </c>
      <c r="Y185" s="21">
        <f t="shared" si="111"/>
        <v>0</v>
      </c>
      <c r="Z185" s="21">
        <f t="shared" si="111"/>
        <v>-42.857142857142854</v>
      </c>
      <c r="AA185" s="21">
        <f t="shared" si="111"/>
        <v>0</v>
      </c>
      <c r="AB185" s="21">
        <f t="shared" si="111"/>
        <v>-42.857142857142854</v>
      </c>
      <c r="AC185" s="21">
        <f t="shared" si="111"/>
        <v>-42.857142857142854</v>
      </c>
      <c r="AD185" s="21">
        <f t="shared" si="111"/>
        <v>-33.333333333333336</v>
      </c>
      <c r="AE185" s="21">
        <f t="shared" si="111"/>
        <v>-33.333333333333336</v>
      </c>
      <c r="AF185" s="21">
        <f t="shared" si="111"/>
        <v>-28.571428571428573</v>
      </c>
      <c r="AG185" s="21">
        <f t="shared" si="111"/>
        <v>-16.666666666666668</v>
      </c>
      <c r="AH185" s="21">
        <f t="shared" si="111"/>
        <v>0</v>
      </c>
      <c r="AI185" s="20">
        <f t="shared" si="106"/>
        <v>-18.253968253968257</v>
      </c>
    </row>
    <row r="186" spans="1:35" x14ac:dyDescent="0.3">
      <c r="A186" s="72"/>
      <c r="B186" s="75"/>
      <c r="C186" s="7" t="s">
        <v>26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0"/>
      <c r="T186" s="21">
        <f t="shared" ref="T186:AH186" si="112">IF(T180="","",((T180-T174)*100/T174))</f>
        <v>60</v>
      </c>
      <c r="U186" s="21">
        <f t="shared" si="112"/>
        <v>16.666666666666668</v>
      </c>
      <c r="V186" s="21">
        <f t="shared" si="112"/>
        <v>100</v>
      </c>
      <c r="W186" s="21">
        <f t="shared" si="112"/>
        <v>100</v>
      </c>
      <c r="X186" s="21">
        <f t="shared" si="112"/>
        <v>100</v>
      </c>
      <c r="Y186" s="21">
        <f t="shared" si="112"/>
        <v>60</v>
      </c>
      <c r="Z186" s="21">
        <f t="shared" si="112"/>
        <v>20</v>
      </c>
      <c r="AA186" s="21" t="str">
        <f t="shared" si="112"/>
        <v/>
      </c>
      <c r="AB186" s="21">
        <f t="shared" si="112"/>
        <v>0</v>
      </c>
      <c r="AC186" s="21">
        <f t="shared" si="112"/>
        <v>0</v>
      </c>
      <c r="AD186" s="21">
        <f t="shared" si="112"/>
        <v>-16.666666666666668</v>
      </c>
      <c r="AE186" s="21">
        <f t="shared" si="112"/>
        <v>-28.571428571428573</v>
      </c>
      <c r="AF186" s="21">
        <f t="shared" si="112"/>
        <v>-16.666666666666668</v>
      </c>
      <c r="AG186" s="21">
        <f t="shared" si="112"/>
        <v>-16.666666666666668</v>
      </c>
      <c r="AH186" s="21">
        <f t="shared" si="112"/>
        <v>-16.666666666666668</v>
      </c>
      <c r="AI186" s="20">
        <f t="shared" si="106"/>
        <v>25.81632653061224</v>
      </c>
    </row>
  </sheetData>
  <mergeCells count="60">
    <mergeCell ref="T107:AI107"/>
    <mergeCell ref="A109:A120"/>
    <mergeCell ref="A121:A132"/>
    <mergeCell ref="B129:B132"/>
    <mergeCell ref="A133:A144"/>
    <mergeCell ref="B133:B136"/>
    <mergeCell ref="B137:B140"/>
    <mergeCell ref="B141:B144"/>
    <mergeCell ref="B113:B116"/>
    <mergeCell ref="B117:B120"/>
    <mergeCell ref="B121:B124"/>
    <mergeCell ref="B125:B128"/>
    <mergeCell ref="B15:B18"/>
    <mergeCell ref="B19:B22"/>
    <mergeCell ref="B23:B26"/>
    <mergeCell ref="A15:A26"/>
    <mergeCell ref="C107:S107"/>
    <mergeCell ref="B51:B54"/>
    <mergeCell ref="B59:B62"/>
    <mergeCell ref="A63:A74"/>
    <mergeCell ref="B63:B66"/>
    <mergeCell ref="B81:B86"/>
    <mergeCell ref="B87:B92"/>
    <mergeCell ref="B75:B80"/>
    <mergeCell ref="A75:A92"/>
    <mergeCell ref="A27:A38"/>
    <mergeCell ref="B27:B30"/>
    <mergeCell ref="B31:B34"/>
    <mergeCell ref="T1:AI1"/>
    <mergeCell ref="A3:A14"/>
    <mergeCell ref="B3:B6"/>
    <mergeCell ref="B7:B10"/>
    <mergeCell ref="B11:B14"/>
    <mergeCell ref="C1:S1"/>
    <mergeCell ref="B35:B38"/>
    <mergeCell ref="B55:B58"/>
    <mergeCell ref="B67:B70"/>
    <mergeCell ref="B71:B74"/>
    <mergeCell ref="A39:A50"/>
    <mergeCell ref="B39:B42"/>
    <mergeCell ref="B43:B46"/>
    <mergeCell ref="B47:B50"/>
    <mergeCell ref="A51:A62"/>
    <mergeCell ref="A93:A104"/>
    <mergeCell ref="B93:B96"/>
    <mergeCell ref="B97:B100"/>
    <mergeCell ref="B101:B104"/>
    <mergeCell ref="B109:B112"/>
    <mergeCell ref="A169:A186"/>
    <mergeCell ref="B169:B174"/>
    <mergeCell ref="B175:B180"/>
    <mergeCell ref="B181:B186"/>
    <mergeCell ref="A145:A156"/>
    <mergeCell ref="B145:B148"/>
    <mergeCell ref="B149:B152"/>
    <mergeCell ref="B153:B156"/>
    <mergeCell ref="A157:A168"/>
    <mergeCell ref="B157:B160"/>
    <mergeCell ref="B161:B164"/>
    <mergeCell ref="B165:B16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0EDB-2714-4355-95E3-BC4F2A8C4988}">
  <dimension ref="A1:W80"/>
  <sheetViews>
    <sheetView topLeftCell="J60" workbookViewId="0">
      <selection activeCell="P62" sqref="P62:U80"/>
    </sheetView>
  </sheetViews>
  <sheetFormatPr defaultRowHeight="14" x14ac:dyDescent="0.3"/>
  <cols>
    <col min="4" max="4" width="30.83203125" customWidth="1"/>
    <col min="10" max="10" width="8.4140625" customWidth="1"/>
    <col min="15" max="15" width="33.5" customWidth="1"/>
  </cols>
  <sheetData>
    <row r="1" spans="1:23" ht="14.5" x14ac:dyDescent="0.3">
      <c r="A1" s="2" t="s">
        <v>29</v>
      </c>
      <c r="B1" s="3" t="s">
        <v>30</v>
      </c>
      <c r="C1" s="3" t="s">
        <v>31</v>
      </c>
      <c r="D1" s="3" t="s">
        <v>32</v>
      </c>
      <c r="E1" s="3" t="s">
        <v>33</v>
      </c>
      <c r="F1" s="3" t="s">
        <v>34</v>
      </c>
      <c r="G1" s="3" t="s">
        <v>35</v>
      </c>
      <c r="H1" s="3" t="s">
        <v>36</v>
      </c>
      <c r="I1" s="3" t="s">
        <v>37</v>
      </c>
      <c r="J1" s="3" t="s">
        <v>38</v>
      </c>
      <c r="L1" s="2" t="s">
        <v>29</v>
      </c>
      <c r="M1" s="3" t="s">
        <v>30</v>
      </c>
      <c r="N1" s="3" t="s">
        <v>31</v>
      </c>
      <c r="O1" s="3" t="s">
        <v>32</v>
      </c>
      <c r="P1" s="3" t="s">
        <v>33</v>
      </c>
      <c r="Q1" s="3" t="s">
        <v>34</v>
      </c>
      <c r="R1" s="3" t="s">
        <v>35</v>
      </c>
      <c r="S1" s="3" t="s">
        <v>36</v>
      </c>
      <c r="T1" s="3" t="s">
        <v>37</v>
      </c>
      <c r="U1" s="3" t="s">
        <v>38</v>
      </c>
    </row>
    <row r="2" spans="1:23" ht="14.5" x14ac:dyDescent="0.3">
      <c r="A2" s="2">
        <v>1</v>
      </c>
      <c r="B2" s="2">
        <v>7</v>
      </c>
      <c r="C2" s="3" t="s">
        <v>39</v>
      </c>
      <c r="D2" s="3" t="s">
        <v>195</v>
      </c>
      <c r="E2" s="5">
        <v>4.6706089710000001</v>
      </c>
      <c r="F2" s="5">
        <v>4.4882211500000002</v>
      </c>
      <c r="G2" s="5">
        <v>4.3787920040000001</v>
      </c>
      <c r="H2" s="5">
        <v>4.7206635739999996</v>
      </c>
      <c r="I2" s="5">
        <v>4.7187351910000004</v>
      </c>
      <c r="J2" s="5">
        <v>4.6035755800000002</v>
      </c>
      <c r="L2" s="2">
        <v>1</v>
      </c>
      <c r="M2" s="2">
        <v>7</v>
      </c>
      <c r="N2" s="3" t="s">
        <v>40</v>
      </c>
      <c r="O2" s="3" t="s">
        <v>209</v>
      </c>
      <c r="P2" s="7">
        <v>4.391290455</v>
      </c>
      <c r="Q2" s="7">
        <v>3.8684787850000002</v>
      </c>
      <c r="R2" s="7">
        <v>4.0940430570000004</v>
      </c>
      <c r="S2" s="7">
        <v>3.4758910150000002</v>
      </c>
      <c r="T2" s="7">
        <v>2.9809970190000001</v>
      </c>
      <c r="U2" s="7">
        <v>3.3652892759999999</v>
      </c>
      <c r="W2" s="4"/>
    </row>
    <row r="3" spans="1:23" ht="14.5" x14ac:dyDescent="0.3">
      <c r="A3" s="2">
        <v>2</v>
      </c>
      <c r="B3" s="2">
        <v>7</v>
      </c>
      <c r="C3" s="3" t="s">
        <v>39</v>
      </c>
      <c r="D3" s="3" t="s">
        <v>196</v>
      </c>
      <c r="E3" s="5">
        <v>3.5533952549999999</v>
      </c>
      <c r="F3" s="5">
        <v>4.0124578570000002</v>
      </c>
      <c r="G3" s="5">
        <v>3.651955573</v>
      </c>
      <c r="H3" s="5">
        <v>3.9521707510000001</v>
      </c>
      <c r="I3" s="5">
        <v>3.7838169439999998</v>
      </c>
      <c r="J3" s="5">
        <v>4.0896021710000001</v>
      </c>
      <c r="L3" s="2">
        <v>2</v>
      </c>
      <c r="M3" s="2">
        <v>7</v>
      </c>
      <c r="N3" s="3" t="s">
        <v>40</v>
      </c>
      <c r="O3" s="3" t="s">
        <v>210</v>
      </c>
      <c r="P3" s="7">
        <v>4.8410094089999998</v>
      </c>
      <c r="Q3" s="7">
        <v>5.3695066359999997</v>
      </c>
      <c r="R3" s="7">
        <v>4.6565152689999998</v>
      </c>
      <c r="S3" s="7">
        <v>4.898687314</v>
      </c>
      <c r="T3" s="7">
        <v>4.1545605300000004</v>
      </c>
      <c r="U3" s="7">
        <v>4.4936713949999998</v>
      </c>
      <c r="W3" s="4"/>
    </row>
    <row r="4" spans="1:23" ht="14.5" x14ac:dyDescent="0.3">
      <c r="A4" s="2">
        <v>3</v>
      </c>
      <c r="B4" s="2">
        <v>7</v>
      </c>
      <c r="C4" s="3" t="s">
        <v>39</v>
      </c>
      <c r="D4" s="3" t="s">
        <v>197</v>
      </c>
      <c r="E4" s="5">
        <v>3.807803845</v>
      </c>
      <c r="F4" s="5">
        <v>4.1862358940000002</v>
      </c>
      <c r="G4" s="5">
        <v>4.0723854409999998</v>
      </c>
      <c r="H4" s="5">
        <v>3.7039659349999998</v>
      </c>
      <c r="I4" s="5">
        <v>3.9873220049999998</v>
      </c>
      <c r="J4" s="5">
        <v>4.0503323079999998</v>
      </c>
      <c r="L4" s="2">
        <v>3</v>
      </c>
      <c r="M4" s="2">
        <v>7</v>
      </c>
      <c r="N4" s="3" t="s">
        <v>40</v>
      </c>
      <c r="O4" s="3" t="s">
        <v>211</v>
      </c>
      <c r="P4" s="7">
        <v>3.8260071500000001</v>
      </c>
      <c r="Q4" s="7">
        <v>3.9397279859999998</v>
      </c>
      <c r="R4" s="7">
        <v>4.3242876260000003</v>
      </c>
      <c r="S4" s="7">
        <v>4.0048109439999999</v>
      </c>
      <c r="T4" s="7">
        <v>3.8604269150000001</v>
      </c>
      <c r="U4" s="7">
        <v>3.9393743040000002</v>
      </c>
      <c r="W4" s="4"/>
    </row>
    <row r="5" spans="1:23" ht="14.5" x14ac:dyDescent="0.3">
      <c r="A5" s="2">
        <v>4</v>
      </c>
      <c r="B5" s="2">
        <v>7</v>
      </c>
      <c r="C5" s="3" t="s">
        <v>39</v>
      </c>
      <c r="D5" s="3" t="s">
        <v>198</v>
      </c>
      <c r="E5" s="5">
        <v>4.5750318529999996</v>
      </c>
      <c r="F5" s="5">
        <v>4.4628939460000003</v>
      </c>
      <c r="G5" s="5">
        <v>4.6367808459999997</v>
      </c>
      <c r="H5" s="5">
        <v>4.104600273</v>
      </c>
      <c r="I5" s="5">
        <v>4.5264074570000004</v>
      </c>
      <c r="J5" s="5">
        <v>4.1329016080000001</v>
      </c>
      <c r="L5" s="2">
        <v>4</v>
      </c>
      <c r="M5" s="2">
        <v>7</v>
      </c>
      <c r="N5" s="3" t="s">
        <v>40</v>
      </c>
      <c r="O5" s="3" t="s">
        <v>212</v>
      </c>
      <c r="P5" s="7">
        <v>4.8301827020000001</v>
      </c>
      <c r="Q5" s="7">
        <v>4.8431305330000001</v>
      </c>
      <c r="R5" s="7">
        <v>4.9505824340000002</v>
      </c>
      <c r="S5" s="7">
        <v>3.528298231</v>
      </c>
      <c r="T5" s="7">
        <v>3.5104110039999998</v>
      </c>
      <c r="U5" s="7">
        <v>3.3407715339999999</v>
      </c>
      <c r="W5" s="4"/>
    </row>
    <row r="6" spans="1:23" ht="14.5" x14ac:dyDescent="0.3">
      <c r="A6" s="2">
        <v>5</v>
      </c>
      <c r="B6" s="2">
        <v>7</v>
      </c>
      <c r="C6" s="3" t="s">
        <v>39</v>
      </c>
      <c r="D6" s="3" t="s">
        <v>199</v>
      </c>
      <c r="E6" s="7">
        <v>3.6891695448541002</v>
      </c>
      <c r="F6" s="7">
        <v>3.2639676935899149</v>
      </c>
      <c r="G6" s="7">
        <v>3.9772902797356133</v>
      </c>
      <c r="H6" s="7">
        <v>2.6520045617345249</v>
      </c>
      <c r="I6" s="7">
        <v>2.5828106823354071</v>
      </c>
      <c r="J6" s="7">
        <v>3.4907989869996867</v>
      </c>
      <c r="L6" s="2">
        <v>5</v>
      </c>
      <c r="M6" s="2">
        <v>7</v>
      </c>
      <c r="N6" s="3" t="s">
        <v>40</v>
      </c>
      <c r="O6" s="3" t="s">
        <v>214</v>
      </c>
      <c r="P6" s="7">
        <v>3.940313992571252</v>
      </c>
      <c r="Q6" s="7">
        <v>3.4786963779492996</v>
      </c>
      <c r="R6" s="7">
        <v>3.0861282074339216</v>
      </c>
      <c r="S6" s="7">
        <v>2.979730038982864</v>
      </c>
      <c r="T6" s="7">
        <v>3.9493789891494715</v>
      </c>
      <c r="U6" s="7">
        <v>3.5169876979720569</v>
      </c>
      <c r="W6" s="4"/>
    </row>
    <row r="7" spans="1:23" ht="14.5" x14ac:dyDescent="0.3">
      <c r="A7" s="2">
        <v>6</v>
      </c>
      <c r="B7" s="2">
        <v>7</v>
      </c>
      <c r="C7" s="3" t="s">
        <v>39</v>
      </c>
      <c r="D7" s="3" t="s">
        <v>200</v>
      </c>
      <c r="E7" s="7">
        <v>2.5128773676728442</v>
      </c>
      <c r="F7" s="7">
        <v>3.7114162832575008</v>
      </c>
      <c r="G7" s="7">
        <v>2.6525756491256502</v>
      </c>
      <c r="H7" s="7">
        <v>3.4915759111774163</v>
      </c>
      <c r="I7" s="7">
        <v>2.5283759948674129</v>
      </c>
      <c r="J7" s="7">
        <v>3.8786049177001498</v>
      </c>
      <c r="L7" s="2">
        <v>6</v>
      </c>
      <c r="M7" s="2">
        <v>7</v>
      </c>
      <c r="N7" s="3" t="s">
        <v>40</v>
      </c>
      <c r="O7" s="3" t="s">
        <v>215</v>
      </c>
      <c r="P7" s="7">
        <v>4.7900679867553002</v>
      </c>
      <c r="Q7" s="7">
        <v>3.4956882912178422</v>
      </c>
      <c r="R7" s="7">
        <v>4.2899195826648198</v>
      </c>
      <c r="S7" s="7">
        <v>3.1734780709333008</v>
      </c>
      <c r="T7" s="7">
        <v>4.8320855909879654</v>
      </c>
      <c r="U7" s="7">
        <v>5.2668253673354757</v>
      </c>
    </row>
    <row r="8" spans="1:23" ht="14.5" x14ac:dyDescent="0.3">
      <c r="A8" s="2">
        <v>7</v>
      </c>
      <c r="B8" s="2">
        <v>7</v>
      </c>
      <c r="C8" s="3" t="s">
        <v>39</v>
      </c>
      <c r="D8" s="3" t="s">
        <v>213</v>
      </c>
      <c r="E8" s="7">
        <v>2.6278134781093736</v>
      </c>
      <c r="F8" s="7">
        <v>3.936843178775193</v>
      </c>
      <c r="G8" s="7">
        <v>3.0508305895840286</v>
      </c>
      <c r="H8" s="7">
        <v>3.5927845758426242</v>
      </c>
      <c r="I8" s="7">
        <v>2.5478028697265702</v>
      </c>
      <c r="J8" s="5">
        <v>3.2661846602292322</v>
      </c>
      <c r="L8" s="2">
        <v>7</v>
      </c>
      <c r="M8" s="2">
        <v>7</v>
      </c>
      <c r="N8" s="3" t="s">
        <v>40</v>
      </c>
      <c r="O8" s="3" t="s">
        <v>216</v>
      </c>
      <c r="P8" s="7">
        <v>3.0849663066011384</v>
      </c>
      <c r="Q8" s="7">
        <v>4.7455277694811899</v>
      </c>
      <c r="R8" s="7">
        <v>3.8463003230564934</v>
      </c>
      <c r="S8" s="7">
        <v>4.9024970146316482</v>
      </c>
      <c r="T8" s="7">
        <v>3.6578598163871581</v>
      </c>
      <c r="U8" s="7">
        <v>4.2209271419734673</v>
      </c>
    </row>
    <row r="9" spans="1:23" ht="14.5" x14ac:dyDescent="0.3">
      <c r="A9" s="2">
        <v>8</v>
      </c>
      <c r="B9" s="2">
        <v>7</v>
      </c>
      <c r="C9" s="3" t="s">
        <v>39</v>
      </c>
      <c r="D9" s="3" t="s">
        <v>201</v>
      </c>
      <c r="E9" s="5">
        <v>3.3047595021446137</v>
      </c>
      <c r="F9" s="5">
        <v>3.2832349182506815</v>
      </c>
      <c r="G9" s="5">
        <v>3.7535776600316075</v>
      </c>
      <c r="H9" s="5">
        <v>3.0069850290777413</v>
      </c>
      <c r="I9" s="5">
        <v>3.9416776775077658</v>
      </c>
      <c r="J9" s="5">
        <v>3.6834562607392578</v>
      </c>
      <c r="L9" s="2">
        <v>8</v>
      </c>
      <c r="M9" s="2">
        <v>7</v>
      </c>
      <c r="N9" s="3" t="s">
        <v>40</v>
      </c>
      <c r="O9" s="3" t="s">
        <v>217</v>
      </c>
      <c r="P9" s="7">
        <v>4.1841123453131948</v>
      </c>
      <c r="Q9" s="7">
        <v>4.9150399946239691</v>
      </c>
      <c r="R9" s="7">
        <v>4.5639126978199931</v>
      </c>
      <c r="S9" s="7">
        <v>4.0205594199374897</v>
      </c>
      <c r="T9" s="7">
        <v>3.6993226583349377</v>
      </c>
      <c r="U9" s="7">
        <v>5.7865644764634165</v>
      </c>
    </row>
    <row r="10" spans="1:23" ht="14.5" x14ac:dyDescent="0.3">
      <c r="A10" s="2">
        <v>9</v>
      </c>
      <c r="B10" s="2">
        <v>7</v>
      </c>
      <c r="C10" s="3" t="s">
        <v>39</v>
      </c>
      <c r="D10" s="3" t="s">
        <v>202</v>
      </c>
      <c r="E10" s="5">
        <v>3.2223373813493112</v>
      </c>
      <c r="F10" s="5">
        <v>2.8758643450921593</v>
      </c>
      <c r="G10" s="7">
        <v>2.5934427894373813</v>
      </c>
      <c r="H10" s="7">
        <v>2.5865037169547058</v>
      </c>
      <c r="I10" s="7">
        <v>2.4097096632997621</v>
      </c>
      <c r="J10" s="7">
        <v>2.3146975102214671</v>
      </c>
      <c r="L10" s="2">
        <v>9</v>
      </c>
      <c r="M10" s="2">
        <v>7</v>
      </c>
      <c r="N10" s="3" t="s">
        <v>40</v>
      </c>
      <c r="O10" s="3" t="s">
        <v>218</v>
      </c>
      <c r="P10" s="7">
        <v>5.0950834352925876</v>
      </c>
      <c r="Q10" s="7">
        <v>5.006655108430893</v>
      </c>
      <c r="R10" s="7">
        <v>5.2164650409309621</v>
      </c>
      <c r="S10" s="7">
        <v>5.3126031840977817</v>
      </c>
      <c r="T10" s="7">
        <v>4.4490109066019103</v>
      </c>
      <c r="U10" s="7">
        <v>4.6362391569331916</v>
      </c>
    </row>
    <row r="11" spans="1:23" ht="14.5" x14ac:dyDescent="0.3">
      <c r="A11" s="2">
        <v>10</v>
      </c>
      <c r="B11" s="2">
        <v>7</v>
      </c>
      <c r="C11" s="3" t="s">
        <v>39</v>
      </c>
      <c r="D11" s="3" t="s">
        <v>203</v>
      </c>
      <c r="E11" s="7">
        <v>3.4281877531860188</v>
      </c>
      <c r="F11" s="7">
        <v>2.2810714799299965</v>
      </c>
      <c r="G11" s="7">
        <v>2.2232486042319906</v>
      </c>
      <c r="H11" s="7">
        <v>2.7825096672592795</v>
      </c>
      <c r="I11" s="7">
        <v>3.536998065911598</v>
      </c>
      <c r="J11" s="7">
        <v>2.5729758754870478</v>
      </c>
      <c r="L11" s="2">
        <v>10</v>
      </c>
      <c r="M11" s="2">
        <v>7</v>
      </c>
      <c r="N11" s="3" t="s">
        <v>40</v>
      </c>
      <c r="O11" s="3" t="s">
        <v>219</v>
      </c>
      <c r="P11" s="7">
        <v>4.7332223136491232</v>
      </c>
      <c r="Q11" s="7">
        <v>4.7610495968632645</v>
      </c>
      <c r="R11" s="7">
        <v>4.5178836630736665</v>
      </c>
      <c r="S11" s="7">
        <v>4.4279486188853925</v>
      </c>
      <c r="T11" s="7">
        <v>3.9563078525352084</v>
      </c>
      <c r="U11" s="7">
        <v>4.2473624226521753</v>
      </c>
    </row>
    <row r="12" spans="1:23" ht="14.5" x14ac:dyDescent="0.3">
      <c r="A12" s="2">
        <v>11</v>
      </c>
      <c r="B12" s="2">
        <v>7</v>
      </c>
      <c r="C12" s="3" t="s">
        <v>39</v>
      </c>
      <c r="D12" s="3" t="s">
        <v>204</v>
      </c>
      <c r="E12" s="7">
        <v>3.918905087640884</v>
      </c>
      <c r="F12" s="7">
        <v>3.6825214426856863</v>
      </c>
      <c r="G12" s="7">
        <v>4.0742646212509657</v>
      </c>
      <c r="H12" s="7">
        <v>3.1865737494463371</v>
      </c>
      <c r="I12" s="7">
        <v>3.1185560873562479</v>
      </c>
      <c r="J12" s="7">
        <v>3.3230969916064419</v>
      </c>
      <c r="K12" s="6"/>
      <c r="L12" s="2">
        <v>11</v>
      </c>
      <c r="M12" s="2">
        <v>7</v>
      </c>
      <c r="N12" s="3" t="s">
        <v>40</v>
      </c>
      <c r="O12" s="48" t="s">
        <v>220</v>
      </c>
      <c r="P12" s="7">
        <v>3.1727200381461911</v>
      </c>
      <c r="Q12" s="7">
        <v>2.8748084235100357</v>
      </c>
      <c r="R12" s="7">
        <v>3.1408644430251225</v>
      </c>
      <c r="S12" s="7">
        <v>2.7635349311034871</v>
      </c>
      <c r="T12" s="7">
        <v>3.4545673369649932</v>
      </c>
      <c r="U12" s="7">
        <v>3.3642796400140695</v>
      </c>
    </row>
    <row r="13" spans="1:23" ht="14.5" x14ac:dyDescent="0.3">
      <c r="A13" s="2">
        <v>12</v>
      </c>
      <c r="B13" s="2">
        <v>7</v>
      </c>
      <c r="C13" s="3" t="s">
        <v>39</v>
      </c>
      <c r="D13" s="48" t="s">
        <v>205</v>
      </c>
      <c r="E13" s="7">
        <v>4.1784807519599818</v>
      </c>
      <c r="F13" s="7">
        <v>2.7625744293876888</v>
      </c>
      <c r="G13" s="7">
        <v>2.9882736961582115</v>
      </c>
      <c r="H13" s="7">
        <v>3.8901941644026752</v>
      </c>
      <c r="I13" s="7">
        <v>4.4599299498078819</v>
      </c>
      <c r="J13" s="7">
        <v>3.5669719755087161</v>
      </c>
      <c r="L13" s="2">
        <v>12</v>
      </c>
      <c r="M13" s="2">
        <v>7</v>
      </c>
      <c r="N13" s="3" t="s">
        <v>40</v>
      </c>
      <c r="O13" s="48" t="s">
        <v>221</v>
      </c>
      <c r="P13" s="7">
        <v>3.2146580445188309</v>
      </c>
      <c r="Q13" s="7">
        <v>3.0392496046022401</v>
      </c>
      <c r="R13" s="7">
        <v>3.0868671956876907</v>
      </c>
      <c r="S13" s="7">
        <v>2.8680811441627077</v>
      </c>
      <c r="T13" s="7">
        <v>3.3275978521682887</v>
      </c>
      <c r="U13" s="7">
        <v>3.2016539918806095</v>
      </c>
    </row>
    <row r="14" spans="1:23" ht="14.5" x14ac:dyDescent="0.3">
      <c r="A14" s="2">
        <v>13</v>
      </c>
      <c r="B14" s="2">
        <v>7</v>
      </c>
      <c r="C14" s="3" t="s">
        <v>39</v>
      </c>
      <c r="D14" s="48" t="s">
        <v>206</v>
      </c>
      <c r="E14" s="7">
        <v>3.3434776185409087</v>
      </c>
      <c r="F14" s="7">
        <v>3.6401014905586475</v>
      </c>
      <c r="G14" s="7">
        <v>4.017226590414591</v>
      </c>
      <c r="H14" s="7">
        <v>4.4623157352736698</v>
      </c>
      <c r="I14" s="7">
        <v>4.2444552362313059</v>
      </c>
      <c r="J14" s="7">
        <v>4.0854812971767327</v>
      </c>
      <c r="L14" s="2">
        <v>13</v>
      </c>
      <c r="M14" s="2">
        <v>7</v>
      </c>
      <c r="N14" s="3" t="s">
        <v>40</v>
      </c>
      <c r="O14" s="48" t="s">
        <v>222</v>
      </c>
      <c r="P14" s="7">
        <v>3.0008807950590191</v>
      </c>
      <c r="Q14" s="7">
        <v>3.7043901451264061</v>
      </c>
      <c r="R14" s="7">
        <v>3.4457001369789615</v>
      </c>
      <c r="S14" s="7">
        <v>3.6538743956856061</v>
      </c>
      <c r="T14" s="7">
        <v>2.9925242071081959</v>
      </c>
      <c r="U14" s="7">
        <v>3.5722193799597388</v>
      </c>
    </row>
    <row r="15" spans="1:23" ht="14.5" x14ac:dyDescent="0.3">
      <c r="A15" s="2">
        <v>14</v>
      </c>
      <c r="B15" s="2">
        <v>7</v>
      </c>
      <c r="C15" s="3" t="s">
        <v>39</v>
      </c>
      <c r="D15" s="48" t="s">
        <v>207</v>
      </c>
      <c r="E15" s="7">
        <v>3.4560959832480536</v>
      </c>
      <c r="F15" s="5">
        <v>3.7207835930892932</v>
      </c>
      <c r="G15" s="5">
        <v>3.6205545521173157</v>
      </c>
      <c r="H15" s="5">
        <v>3.6693649894227485</v>
      </c>
      <c r="I15" s="5">
        <v>3.4967493248852963</v>
      </c>
      <c r="J15" s="5">
        <v>3.4881855633309469</v>
      </c>
      <c r="L15" s="2">
        <v>14</v>
      </c>
      <c r="M15" s="2">
        <v>7</v>
      </c>
      <c r="N15" s="3" t="s">
        <v>40</v>
      </c>
      <c r="O15" s="48" t="s">
        <v>223</v>
      </c>
      <c r="P15" s="7">
        <v>3.1995655391238116</v>
      </c>
      <c r="Q15" s="7">
        <v>3.2932804091350434</v>
      </c>
      <c r="R15" s="7">
        <v>3.0399911018205508</v>
      </c>
      <c r="S15" s="7">
        <v>3.3303832624382661</v>
      </c>
      <c r="T15" s="7">
        <v>3.0228532397265444</v>
      </c>
      <c r="U15" s="7">
        <v>2.8458971905951045</v>
      </c>
    </row>
    <row r="16" spans="1:23" ht="14.5" x14ac:dyDescent="0.3">
      <c r="A16" s="2">
        <v>15</v>
      </c>
      <c r="B16" s="2">
        <v>7</v>
      </c>
      <c r="C16" s="3" t="s">
        <v>39</v>
      </c>
      <c r="D16" s="48" t="s">
        <v>208</v>
      </c>
      <c r="E16" s="5">
        <v>2.360823843125627</v>
      </c>
      <c r="F16" s="5">
        <v>3.1025306011526248</v>
      </c>
      <c r="G16" s="5">
        <v>3.0816724794555035</v>
      </c>
      <c r="H16" s="5">
        <v>3.5149490832373305</v>
      </c>
      <c r="I16" s="7">
        <v>3.2867986980445671</v>
      </c>
      <c r="J16" s="7">
        <v>3.2953757865286448</v>
      </c>
      <c r="L16" s="2">
        <v>15</v>
      </c>
      <c r="M16" s="2">
        <v>7</v>
      </c>
      <c r="N16" s="3" t="s">
        <v>40</v>
      </c>
      <c r="O16" s="48" t="s">
        <v>224</v>
      </c>
      <c r="P16" s="7">
        <v>2.4547811130000001</v>
      </c>
      <c r="Q16" s="7">
        <v>3.154215899</v>
      </c>
      <c r="R16" s="7">
        <v>2.7181790370000001</v>
      </c>
      <c r="S16" s="7">
        <v>3.216285193</v>
      </c>
      <c r="T16" s="7">
        <v>2.9953274859999999</v>
      </c>
      <c r="U16" s="7">
        <v>3.5745466800000001</v>
      </c>
    </row>
    <row r="18" spans="1:23" ht="14.5" x14ac:dyDescent="0.3">
      <c r="A18" s="2" t="s">
        <v>29</v>
      </c>
      <c r="B18" s="3" t="s">
        <v>30</v>
      </c>
      <c r="C18" s="3" t="s">
        <v>31</v>
      </c>
      <c r="D18" s="3" t="s">
        <v>32</v>
      </c>
      <c r="E18" s="3" t="s">
        <v>33</v>
      </c>
      <c r="F18" s="3" t="s">
        <v>34</v>
      </c>
      <c r="G18" s="3" t="s">
        <v>35</v>
      </c>
      <c r="H18" s="3" t="s">
        <v>36</v>
      </c>
      <c r="I18" s="3" t="s">
        <v>37</v>
      </c>
      <c r="J18" s="3" t="s">
        <v>38</v>
      </c>
      <c r="L18" s="2" t="s">
        <v>29</v>
      </c>
      <c r="M18" s="3" t="s">
        <v>30</v>
      </c>
      <c r="N18" s="3" t="s">
        <v>31</v>
      </c>
      <c r="O18" s="3" t="s">
        <v>32</v>
      </c>
      <c r="P18" s="3" t="s">
        <v>33</v>
      </c>
      <c r="Q18" s="3" t="s">
        <v>34</v>
      </c>
      <c r="R18" s="3" t="s">
        <v>35</v>
      </c>
      <c r="S18" s="3" t="s">
        <v>36</v>
      </c>
      <c r="T18" s="3" t="s">
        <v>37</v>
      </c>
      <c r="U18" s="3" t="s">
        <v>38</v>
      </c>
    </row>
    <row r="19" spans="1:23" ht="14.5" x14ac:dyDescent="0.3">
      <c r="A19" s="2">
        <v>1</v>
      </c>
      <c r="B19" s="2">
        <v>14</v>
      </c>
      <c r="C19" s="3" t="s">
        <v>39</v>
      </c>
      <c r="D19" s="3" t="s">
        <v>225</v>
      </c>
      <c r="E19" s="7">
        <v>3.7256807644358432</v>
      </c>
      <c r="F19" s="7">
        <v>4.2481930229222904</v>
      </c>
      <c r="G19" s="7">
        <v>4.3812725647015176</v>
      </c>
      <c r="H19" s="7">
        <v>3.4238881403270036</v>
      </c>
      <c r="I19" s="7">
        <v>4.0138621621173689</v>
      </c>
      <c r="J19" s="7">
        <v>4.5852298632201167</v>
      </c>
      <c r="L19" s="2">
        <v>1</v>
      </c>
      <c r="M19" s="2">
        <v>14</v>
      </c>
      <c r="N19" s="3" t="s">
        <v>40</v>
      </c>
      <c r="O19" s="3" t="s">
        <v>247</v>
      </c>
      <c r="P19" s="5">
        <v>3.7746599999999999</v>
      </c>
      <c r="Q19" s="5">
        <v>3.6547429999999999</v>
      </c>
      <c r="R19" s="5">
        <v>3.6085880000000001</v>
      </c>
      <c r="S19" s="5">
        <v>3.3709039999999999</v>
      </c>
      <c r="T19" s="5">
        <v>3.1881710000000001</v>
      </c>
      <c r="U19" s="5">
        <v>3.2441559999999998</v>
      </c>
      <c r="W19" s="4"/>
    </row>
    <row r="20" spans="1:23" ht="14.5" x14ac:dyDescent="0.3">
      <c r="A20" s="2">
        <v>2</v>
      </c>
      <c r="B20" s="2">
        <v>14</v>
      </c>
      <c r="C20" s="3" t="s">
        <v>39</v>
      </c>
      <c r="D20" s="3" t="s">
        <v>226</v>
      </c>
      <c r="E20" s="7">
        <v>2.4671272932471204</v>
      </c>
      <c r="F20" s="7">
        <v>3.1449041834444933</v>
      </c>
      <c r="G20" s="7">
        <v>5.463767743510437</v>
      </c>
      <c r="H20" s="7">
        <v>2.9837586250583295</v>
      </c>
      <c r="I20" s="7">
        <v>5.6784309229256227</v>
      </c>
      <c r="J20" s="7">
        <v>4.9332273631834731</v>
      </c>
      <c r="L20" s="2">
        <v>2</v>
      </c>
      <c r="M20" s="2">
        <v>14</v>
      </c>
      <c r="N20" s="3" t="s">
        <v>40</v>
      </c>
      <c r="O20" s="3" t="s">
        <v>247</v>
      </c>
      <c r="P20" s="5">
        <v>3.629721</v>
      </c>
      <c r="Q20" s="5">
        <v>3.765549</v>
      </c>
      <c r="R20" s="5">
        <v>3.8787259999999999</v>
      </c>
      <c r="S20" s="5">
        <v>4.1309620000000002</v>
      </c>
      <c r="T20" s="5">
        <v>3.8452549999999999</v>
      </c>
      <c r="U20" s="5">
        <v>3.492429</v>
      </c>
      <c r="W20" s="4"/>
    </row>
    <row r="21" spans="1:23" ht="14.5" x14ac:dyDescent="0.3">
      <c r="A21" s="2">
        <v>3</v>
      </c>
      <c r="B21" s="2">
        <v>14</v>
      </c>
      <c r="C21" s="3" t="s">
        <v>39</v>
      </c>
      <c r="D21" s="3" t="s">
        <v>227</v>
      </c>
      <c r="E21" s="7">
        <v>4.3382242117525474</v>
      </c>
      <c r="F21" s="7">
        <v>4.2680759859509996</v>
      </c>
      <c r="G21" s="7">
        <v>3.6828982532770791</v>
      </c>
      <c r="H21" s="7">
        <v>3.11086786051386</v>
      </c>
      <c r="I21" s="7">
        <v>3.6046745622092149</v>
      </c>
      <c r="J21" s="7">
        <v>3.635839800734149</v>
      </c>
      <c r="L21" s="2">
        <v>3</v>
      </c>
      <c r="M21" s="2">
        <v>14</v>
      </c>
      <c r="N21" s="3" t="s">
        <v>40</v>
      </c>
      <c r="O21" s="3" t="s">
        <v>248</v>
      </c>
      <c r="P21" s="5">
        <v>4.1527859999999999</v>
      </c>
      <c r="Q21" s="5">
        <v>4.8604079999999996</v>
      </c>
      <c r="R21" s="5">
        <v>4.4744529999999996</v>
      </c>
      <c r="S21" s="5">
        <v>3.8786320000000001</v>
      </c>
      <c r="T21" s="5">
        <v>3.7420239999999998</v>
      </c>
      <c r="U21" s="5">
        <v>4.7578040000000001</v>
      </c>
      <c r="W21" s="4"/>
    </row>
    <row r="22" spans="1:23" ht="14.5" x14ac:dyDescent="0.3">
      <c r="A22" s="2">
        <v>4</v>
      </c>
      <c r="B22" s="2">
        <v>14</v>
      </c>
      <c r="C22" s="3" t="s">
        <v>39</v>
      </c>
      <c r="D22" s="3" t="s">
        <v>228</v>
      </c>
      <c r="E22" s="7">
        <v>3.2026167053330874</v>
      </c>
      <c r="F22" s="7">
        <v>4.1529015823580933</v>
      </c>
      <c r="G22" s="7">
        <v>4.3012304484316912</v>
      </c>
      <c r="H22" s="7">
        <v>2.7612280617436022</v>
      </c>
      <c r="I22" s="7">
        <v>3.1163532338902553</v>
      </c>
      <c r="J22" s="7">
        <v>3.9285243623034924</v>
      </c>
      <c r="L22" s="2">
        <v>4</v>
      </c>
      <c r="M22" s="2">
        <v>14</v>
      </c>
      <c r="N22" s="3" t="s">
        <v>40</v>
      </c>
      <c r="O22" s="3" t="s">
        <v>248</v>
      </c>
      <c r="P22" s="5">
        <v>4.2255219999999998</v>
      </c>
      <c r="Q22" s="5">
        <v>3.6094189999999999</v>
      </c>
      <c r="R22" s="5">
        <v>4.2004859999999997</v>
      </c>
      <c r="S22" s="5">
        <v>2.7793260000000002</v>
      </c>
      <c r="T22" s="5">
        <v>4.1736459999999997</v>
      </c>
      <c r="U22" s="5">
        <v>3.8680089999999998</v>
      </c>
      <c r="W22" s="4"/>
    </row>
    <row r="23" spans="1:23" ht="14.5" x14ac:dyDescent="0.3">
      <c r="A23" s="2">
        <v>5</v>
      </c>
      <c r="B23" s="2">
        <v>14</v>
      </c>
      <c r="C23" s="3" t="s">
        <v>39</v>
      </c>
      <c r="D23" s="3" t="s">
        <v>229</v>
      </c>
      <c r="E23" s="7">
        <v>3.1065315555468782</v>
      </c>
      <c r="F23" s="7">
        <v>3.0601277288104036</v>
      </c>
      <c r="G23" s="7">
        <v>4.043302588756287</v>
      </c>
      <c r="H23" s="7">
        <v>3.1383205794231062</v>
      </c>
      <c r="I23" s="7">
        <v>4.3272447073116673</v>
      </c>
      <c r="J23" s="7">
        <v>4.3403620401487624</v>
      </c>
      <c r="L23" s="2">
        <v>5</v>
      </c>
      <c r="M23" s="2">
        <v>14</v>
      </c>
      <c r="N23" s="3" t="s">
        <v>40</v>
      </c>
      <c r="O23" s="3" t="s">
        <v>249</v>
      </c>
      <c r="P23" s="5">
        <v>4.0545730000000004</v>
      </c>
      <c r="Q23" s="5">
        <v>3.4128379999999998</v>
      </c>
      <c r="R23" s="5">
        <v>4.0090310000000002</v>
      </c>
      <c r="S23" s="5">
        <v>3.3727149999999999</v>
      </c>
      <c r="T23" s="5">
        <v>4.6077599999999999</v>
      </c>
      <c r="U23" s="5">
        <v>3.876941</v>
      </c>
      <c r="W23" s="4"/>
    </row>
    <row r="24" spans="1:23" ht="14.5" x14ac:dyDescent="0.3">
      <c r="A24" s="2">
        <v>6</v>
      </c>
      <c r="B24" s="2">
        <v>14</v>
      </c>
      <c r="C24" s="3" t="s">
        <v>39</v>
      </c>
      <c r="D24" s="3" t="s">
        <v>230</v>
      </c>
      <c r="E24" s="7">
        <v>2.945339020836574</v>
      </c>
      <c r="F24" s="7">
        <v>3.1956455235674603</v>
      </c>
      <c r="G24" s="7">
        <v>3.2607797137612806</v>
      </c>
      <c r="H24" s="7">
        <v>2.4695560022170198</v>
      </c>
      <c r="I24" s="7">
        <v>2.7087837053517805</v>
      </c>
      <c r="J24" s="7">
        <v>2.727131930581252</v>
      </c>
      <c r="L24" s="2">
        <v>6</v>
      </c>
      <c r="M24" s="2">
        <v>14</v>
      </c>
      <c r="N24" s="3" t="s">
        <v>40</v>
      </c>
      <c r="O24" s="3" t="s">
        <v>249</v>
      </c>
      <c r="P24" s="5">
        <v>3.3603860000000001</v>
      </c>
      <c r="Q24" s="5">
        <v>4.1669229999999997</v>
      </c>
      <c r="R24" s="5">
        <v>4.4419009999999997</v>
      </c>
      <c r="S24" s="5">
        <v>3.6357629999999999</v>
      </c>
      <c r="T24" s="5">
        <v>3.9122210000000002</v>
      </c>
      <c r="U24" s="5">
        <v>4.8301220000000002</v>
      </c>
    </row>
    <row r="25" spans="1:23" ht="14.5" x14ac:dyDescent="0.3">
      <c r="A25" s="2">
        <v>7</v>
      </c>
      <c r="B25" s="2">
        <v>14</v>
      </c>
      <c r="C25" s="3" t="s">
        <v>39</v>
      </c>
      <c r="D25" s="3" t="s">
        <v>231</v>
      </c>
      <c r="E25" s="7">
        <v>4.8418614735578727</v>
      </c>
      <c r="F25" s="7">
        <v>3.2542049221936598</v>
      </c>
      <c r="G25" s="7">
        <v>4.3764701694008261</v>
      </c>
      <c r="H25" s="7">
        <v>3.9441635716590908</v>
      </c>
      <c r="I25" s="7">
        <v>4.2929435307401684</v>
      </c>
      <c r="J25" s="7">
        <v>4.1467115026990982</v>
      </c>
      <c r="L25" s="2">
        <v>7</v>
      </c>
      <c r="M25" s="2">
        <v>14</v>
      </c>
      <c r="N25" s="3" t="s">
        <v>40</v>
      </c>
      <c r="O25" s="3" t="s">
        <v>239</v>
      </c>
      <c r="P25" s="5">
        <v>4.0246740320000001</v>
      </c>
      <c r="Q25" s="5">
        <v>3.846643807</v>
      </c>
      <c r="R25" s="5">
        <v>4.5365898529999997</v>
      </c>
      <c r="S25" s="5">
        <v>3.2866849930000002</v>
      </c>
      <c r="T25" s="5">
        <v>4.4520494780000002</v>
      </c>
      <c r="U25" s="5">
        <v>6.1422133539999999</v>
      </c>
    </row>
    <row r="26" spans="1:23" ht="14.5" x14ac:dyDescent="0.3">
      <c r="A26" s="2">
        <v>8</v>
      </c>
      <c r="B26" s="2">
        <v>14</v>
      </c>
      <c r="C26" s="3" t="s">
        <v>39</v>
      </c>
      <c r="D26" s="3" t="s">
        <v>232</v>
      </c>
      <c r="E26" s="7">
        <v>4.1271684299550166</v>
      </c>
      <c r="F26" s="7">
        <v>4.8256728035538083</v>
      </c>
      <c r="G26" s="7">
        <v>2.8747973860276939</v>
      </c>
      <c r="H26" s="7">
        <v>2.7246512994915579</v>
      </c>
      <c r="I26" s="7">
        <v>3.6032960664185767</v>
      </c>
      <c r="J26" s="7">
        <v>4.9305665653510431</v>
      </c>
      <c r="L26" s="2">
        <v>8</v>
      </c>
      <c r="M26" s="2">
        <v>14</v>
      </c>
      <c r="N26" s="3" t="s">
        <v>40</v>
      </c>
      <c r="O26" s="3" t="s">
        <v>240</v>
      </c>
      <c r="P26" s="5">
        <v>4.3113627929999998</v>
      </c>
      <c r="Q26" s="5">
        <v>4.6488680200000001</v>
      </c>
      <c r="R26" s="5">
        <v>4.4511906750000003</v>
      </c>
      <c r="S26" s="5">
        <v>4.1107416949999998</v>
      </c>
      <c r="T26" s="5">
        <v>4.5672602769999999</v>
      </c>
      <c r="U26" s="5">
        <v>4.7801799799999998</v>
      </c>
    </row>
    <row r="27" spans="1:23" ht="14.5" x14ac:dyDescent="0.3">
      <c r="A27" s="2">
        <v>9</v>
      </c>
      <c r="B27" s="2">
        <v>14</v>
      </c>
      <c r="C27" s="3" t="s">
        <v>39</v>
      </c>
      <c r="D27" s="3" t="s">
        <v>233</v>
      </c>
      <c r="E27" s="7">
        <v>5.4740771301290296</v>
      </c>
      <c r="F27" s="7">
        <v>5.08039602088322</v>
      </c>
      <c r="G27" s="7">
        <v>4.3986664883787538</v>
      </c>
      <c r="H27" s="7">
        <v>6.3608972487914448</v>
      </c>
      <c r="I27" s="7">
        <v>5.2656300911430449</v>
      </c>
      <c r="J27" s="7">
        <v>4.9856719453654259</v>
      </c>
      <c r="L27" s="2">
        <v>9</v>
      </c>
      <c r="M27" s="2">
        <v>14</v>
      </c>
      <c r="N27" s="3" t="s">
        <v>40</v>
      </c>
      <c r="O27" s="3" t="s">
        <v>241</v>
      </c>
      <c r="P27" s="5">
        <v>3.7753119499999999</v>
      </c>
      <c r="Q27" s="5">
        <v>3.555968209</v>
      </c>
      <c r="R27" s="5">
        <v>4.443399157</v>
      </c>
      <c r="S27" s="5">
        <v>3.4094391420000001</v>
      </c>
      <c r="T27" s="5">
        <v>3.6875943769999999</v>
      </c>
      <c r="U27" s="5">
        <v>3.8504375300000002</v>
      </c>
    </row>
    <row r="28" spans="1:23" ht="14.5" x14ac:dyDescent="0.3">
      <c r="A28" s="2">
        <v>10</v>
      </c>
      <c r="B28" s="2">
        <v>14</v>
      </c>
      <c r="C28" s="3" t="s">
        <v>39</v>
      </c>
      <c r="D28" s="3" t="s">
        <v>234</v>
      </c>
      <c r="E28" s="7">
        <v>2.8447265028870254</v>
      </c>
      <c r="F28" s="7">
        <v>1.5100506286897388</v>
      </c>
      <c r="G28" s="7">
        <v>1.3252814604420091</v>
      </c>
      <c r="H28" s="7">
        <v>1.720379554695771</v>
      </c>
      <c r="I28" s="7">
        <v>2.8177214665173631</v>
      </c>
      <c r="J28" s="7">
        <v>1.1818651057564387</v>
      </c>
      <c r="L28" s="2">
        <v>10</v>
      </c>
      <c r="M28" s="2">
        <v>14</v>
      </c>
      <c r="N28" s="3" t="s">
        <v>40</v>
      </c>
      <c r="O28" s="3" t="s">
        <v>242</v>
      </c>
      <c r="P28" s="5">
        <v>6.0536890159999999</v>
      </c>
      <c r="Q28" s="5">
        <v>5.0448285349999997</v>
      </c>
      <c r="R28" s="5">
        <v>5.018588491</v>
      </c>
      <c r="S28" s="5">
        <v>4.5783155259999999</v>
      </c>
      <c r="T28" s="5">
        <v>3.9203009350000002</v>
      </c>
      <c r="U28" s="5">
        <v>4.6844007520000002</v>
      </c>
    </row>
    <row r="29" spans="1:23" ht="14.5" x14ac:dyDescent="0.3">
      <c r="A29" s="2">
        <v>11</v>
      </c>
      <c r="B29" s="2">
        <v>14</v>
      </c>
      <c r="C29" s="3" t="s">
        <v>39</v>
      </c>
      <c r="D29" s="9" t="s">
        <v>235</v>
      </c>
      <c r="E29" s="5">
        <v>3.7372450000000002</v>
      </c>
      <c r="F29" s="5">
        <v>3.5590769999999998</v>
      </c>
      <c r="G29" s="5">
        <v>3.8677670000000002</v>
      </c>
      <c r="H29" s="5">
        <v>3.4977390000000002</v>
      </c>
      <c r="I29" s="5">
        <v>3.2063519999999999</v>
      </c>
      <c r="J29" s="5">
        <v>3.9345910000000002</v>
      </c>
      <c r="K29" s="6"/>
      <c r="L29" s="2">
        <v>11</v>
      </c>
      <c r="M29" s="2">
        <v>14</v>
      </c>
      <c r="N29" s="3" t="s">
        <v>40</v>
      </c>
      <c r="O29" s="3" t="s">
        <v>243</v>
      </c>
      <c r="P29" s="5">
        <v>3.1902883110000002</v>
      </c>
      <c r="Q29" s="5">
        <v>3.576241531</v>
      </c>
      <c r="R29" s="5">
        <v>4.1024347399999996</v>
      </c>
      <c r="S29" s="5">
        <v>3.509717261</v>
      </c>
      <c r="T29" s="5">
        <v>4.1575940850000004</v>
      </c>
      <c r="U29" s="5">
        <v>4.2533017089999996</v>
      </c>
    </row>
    <row r="30" spans="1:23" ht="14.5" x14ac:dyDescent="0.3">
      <c r="A30" s="2">
        <v>12</v>
      </c>
      <c r="B30" s="2">
        <v>14</v>
      </c>
      <c r="C30" s="3" t="s">
        <v>39</v>
      </c>
      <c r="D30" s="9" t="s">
        <v>236</v>
      </c>
      <c r="E30" s="5">
        <v>2.1556690000000001</v>
      </c>
      <c r="F30" s="5">
        <v>3.360366</v>
      </c>
      <c r="G30" s="5">
        <v>3.3222339999999999</v>
      </c>
      <c r="H30" s="5">
        <v>3.1987429999999999</v>
      </c>
      <c r="I30" s="5">
        <v>3.3024339999999999</v>
      </c>
      <c r="J30" s="5">
        <v>4.696841</v>
      </c>
      <c r="L30" s="2">
        <v>12</v>
      </c>
      <c r="M30" s="2">
        <v>14</v>
      </c>
      <c r="N30" s="3" t="s">
        <v>40</v>
      </c>
      <c r="O30" s="3" t="s">
        <v>244</v>
      </c>
      <c r="P30" s="5">
        <v>3.496479135</v>
      </c>
      <c r="Q30" s="5">
        <v>3.6688811910000001</v>
      </c>
      <c r="R30" s="5">
        <v>3.7323537290000002</v>
      </c>
      <c r="S30" s="5">
        <v>3.6960105759999999</v>
      </c>
      <c r="T30" s="5">
        <v>2.726932068</v>
      </c>
      <c r="U30" s="5">
        <v>3.9731253679999998</v>
      </c>
    </row>
    <row r="31" spans="1:23" ht="14.5" x14ac:dyDescent="0.3">
      <c r="A31" s="2">
        <v>13</v>
      </c>
      <c r="B31" s="2">
        <v>14</v>
      </c>
      <c r="C31" s="3" t="s">
        <v>39</v>
      </c>
      <c r="D31" s="9" t="s">
        <v>237</v>
      </c>
      <c r="E31" s="5">
        <v>3.1763499999999998</v>
      </c>
      <c r="F31" s="5">
        <v>3.0617909999999999</v>
      </c>
      <c r="G31" s="5">
        <v>3.6004520000000002</v>
      </c>
      <c r="H31" s="5">
        <v>2.8228040000000001</v>
      </c>
      <c r="I31" s="5">
        <v>2.9852370000000001</v>
      </c>
      <c r="J31" s="5">
        <v>3.001684</v>
      </c>
      <c r="L31" s="2">
        <v>13</v>
      </c>
      <c r="M31" s="2">
        <v>14</v>
      </c>
      <c r="N31" s="3" t="s">
        <v>40</v>
      </c>
      <c r="O31" s="3" t="s">
        <v>245</v>
      </c>
      <c r="P31" s="5">
        <v>4.4586881849999997</v>
      </c>
      <c r="Q31" s="5">
        <v>4.0055820300000002</v>
      </c>
      <c r="R31" s="5">
        <v>3.4120403050000001</v>
      </c>
      <c r="S31" s="5">
        <v>4.1432620360000003</v>
      </c>
      <c r="T31" s="5">
        <v>4.968538616</v>
      </c>
      <c r="U31" s="5">
        <v>5.1694942099999999</v>
      </c>
    </row>
    <row r="32" spans="1:23" ht="14.5" x14ac:dyDescent="0.3">
      <c r="A32" s="2">
        <v>14</v>
      </c>
      <c r="B32" s="2">
        <v>14</v>
      </c>
      <c r="C32" s="3" t="s">
        <v>39</v>
      </c>
      <c r="D32" s="9" t="s">
        <v>238</v>
      </c>
      <c r="E32" s="5">
        <v>4.1944119999999998</v>
      </c>
      <c r="F32" s="5">
        <v>3.1384629999999998</v>
      </c>
      <c r="G32" s="5">
        <v>3.8248340000000001</v>
      </c>
      <c r="H32" s="5">
        <v>3.8771270000000002</v>
      </c>
      <c r="I32" s="5">
        <v>3.578119</v>
      </c>
      <c r="J32" s="5">
        <v>3.7201029999999999</v>
      </c>
      <c r="L32" s="2">
        <v>14</v>
      </c>
      <c r="M32" s="2">
        <v>14</v>
      </c>
      <c r="N32" s="3" t="s">
        <v>40</v>
      </c>
      <c r="O32" s="3" t="s">
        <v>246</v>
      </c>
      <c r="P32" s="5">
        <v>4.6801290470000003</v>
      </c>
      <c r="Q32" s="5">
        <v>4.7132682590000003</v>
      </c>
      <c r="R32" s="5">
        <v>5.0225841979999997</v>
      </c>
      <c r="S32" s="5">
        <v>4.4438554699999999</v>
      </c>
      <c r="T32" s="5">
        <v>4.2041763689999998</v>
      </c>
      <c r="U32" s="5">
        <v>4.5950294700000001</v>
      </c>
    </row>
    <row r="33" spans="1:23" x14ac:dyDescent="0.3">
      <c r="E33" s="6"/>
    </row>
    <row r="34" spans="1:23" ht="14.5" x14ac:dyDescent="0.3">
      <c r="A34" s="2" t="s">
        <v>29</v>
      </c>
      <c r="B34" s="3" t="s">
        <v>30</v>
      </c>
      <c r="C34" s="3" t="s">
        <v>31</v>
      </c>
      <c r="D34" s="3" t="s">
        <v>32</v>
      </c>
      <c r="E34" s="3" t="s">
        <v>33</v>
      </c>
      <c r="F34" s="3" t="s">
        <v>34</v>
      </c>
      <c r="G34" s="3" t="s">
        <v>35</v>
      </c>
      <c r="H34" s="3" t="s">
        <v>36</v>
      </c>
      <c r="I34" s="3" t="s">
        <v>37</v>
      </c>
      <c r="J34" s="3" t="s">
        <v>38</v>
      </c>
      <c r="L34" s="2" t="s">
        <v>29</v>
      </c>
      <c r="M34" s="3" t="s">
        <v>30</v>
      </c>
      <c r="N34" s="3" t="s">
        <v>31</v>
      </c>
      <c r="O34" s="3" t="s">
        <v>32</v>
      </c>
      <c r="P34" s="3" t="s">
        <v>33</v>
      </c>
      <c r="Q34" s="3" t="s">
        <v>34</v>
      </c>
      <c r="R34" s="3" t="s">
        <v>35</v>
      </c>
      <c r="S34" s="3" t="s">
        <v>36</v>
      </c>
      <c r="T34" s="3" t="s">
        <v>37</v>
      </c>
      <c r="U34" s="3" t="s">
        <v>38</v>
      </c>
    </row>
    <row r="35" spans="1:23" ht="14.5" x14ac:dyDescent="0.3">
      <c r="A35" s="2">
        <v>1</v>
      </c>
      <c r="B35" s="2">
        <v>21</v>
      </c>
      <c r="C35" s="3" t="s">
        <v>39</v>
      </c>
      <c r="D35" s="3" t="s">
        <v>250</v>
      </c>
      <c r="E35" s="5">
        <v>4.5220593679999999</v>
      </c>
      <c r="F35" s="5">
        <v>3.7382072599999998</v>
      </c>
      <c r="G35" s="5">
        <v>5.7385367409999999</v>
      </c>
      <c r="H35" s="5">
        <v>3.483667514</v>
      </c>
      <c r="I35" s="5">
        <v>5.0147226030000001</v>
      </c>
      <c r="J35" s="5">
        <v>4.6856658610000004</v>
      </c>
      <c r="L35" s="2">
        <v>1</v>
      </c>
      <c r="M35" s="2">
        <v>21</v>
      </c>
      <c r="N35" s="3" t="s">
        <v>40</v>
      </c>
      <c r="O35" s="3" t="s">
        <v>265</v>
      </c>
      <c r="P35" s="5">
        <v>4.3214786319999998</v>
      </c>
      <c r="Q35" s="5">
        <v>4.5899810509999996</v>
      </c>
      <c r="R35" s="5">
        <v>5.0045185659999998</v>
      </c>
      <c r="S35" s="5">
        <v>4.3710429150000003</v>
      </c>
      <c r="T35" s="5">
        <v>3.8645546249999998</v>
      </c>
      <c r="U35" s="5">
        <v>4.3018508979999996</v>
      </c>
      <c r="W35" s="4"/>
    </row>
    <row r="36" spans="1:23" ht="14.5" x14ac:dyDescent="0.3">
      <c r="A36" s="2">
        <v>2</v>
      </c>
      <c r="B36" s="2">
        <v>21</v>
      </c>
      <c r="C36" s="3" t="s">
        <v>39</v>
      </c>
      <c r="D36" s="3" t="s">
        <v>251</v>
      </c>
      <c r="E36" s="5">
        <v>3.0331165740000001</v>
      </c>
      <c r="F36" s="5">
        <v>3.3908099420000002</v>
      </c>
      <c r="G36" s="5">
        <v>3.4526985379999999</v>
      </c>
      <c r="H36" s="5">
        <v>4.2088531849999997</v>
      </c>
      <c r="I36" s="5">
        <v>3.88072566</v>
      </c>
      <c r="J36" s="5">
        <v>3.4337362960000002</v>
      </c>
      <c r="L36" s="2">
        <v>2</v>
      </c>
      <c r="M36" s="2">
        <v>21</v>
      </c>
      <c r="N36" s="3" t="s">
        <v>40</v>
      </c>
      <c r="O36" s="3" t="s">
        <v>266</v>
      </c>
      <c r="P36" s="5">
        <v>3.8609476439999999</v>
      </c>
      <c r="Q36" s="5">
        <v>3.8591785930000002</v>
      </c>
      <c r="R36" s="5">
        <v>5.3194190060000004</v>
      </c>
      <c r="S36" s="5">
        <v>3.6375725320000001</v>
      </c>
      <c r="T36" s="5">
        <v>4.4763933790000001</v>
      </c>
      <c r="U36" s="5">
        <v>4.4259149969999996</v>
      </c>
      <c r="W36" s="4"/>
    </row>
    <row r="37" spans="1:23" ht="14.5" x14ac:dyDescent="0.3">
      <c r="A37" s="2">
        <v>3</v>
      </c>
      <c r="B37" s="2">
        <v>21</v>
      </c>
      <c r="C37" s="3" t="s">
        <v>39</v>
      </c>
      <c r="D37" s="3" t="s">
        <v>252</v>
      </c>
      <c r="E37" s="5">
        <v>2.7733806859999999</v>
      </c>
      <c r="F37" s="5">
        <v>3.3033958299999999</v>
      </c>
      <c r="G37" s="5">
        <v>2.2678200519999998</v>
      </c>
      <c r="H37" s="5">
        <v>2.5523020220000001</v>
      </c>
      <c r="I37" s="5">
        <v>3.3493541050000002</v>
      </c>
      <c r="J37" s="5">
        <v>3.934299357</v>
      </c>
      <c r="L37" s="2">
        <v>3</v>
      </c>
      <c r="M37" s="2">
        <v>21</v>
      </c>
      <c r="N37" s="3" t="s">
        <v>40</v>
      </c>
      <c r="O37" s="3" t="s">
        <v>267</v>
      </c>
      <c r="P37" s="5">
        <v>4.769572836</v>
      </c>
      <c r="Q37" s="5">
        <v>4.407351491</v>
      </c>
      <c r="R37" s="5">
        <v>4.6086539689999997</v>
      </c>
      <c r="S37" s="5">
        <v>3.9250597119999999</v>
      </c>
      <c r="T37" s="5">
        <v>4.5206357309999996</v>
      </c>
      <c r="U37" s="5">
        <v>4.0174257999999998</v>
      </c>
      <c r="W37" s="4"/>
    </row>
    <row r="38" spans="1:23" ht="14.5" x14ac:dyDescent="0.3">
      <c r="A38" s="2">
        <v>4</v>
      </c>
      <c r="B38" s="2">
        <v>21</v>
      </c>
      <c r="C38" s="3" t="s">
        <v>39</v>
      </c>
      <c r="D38" s="3" t="s">
        <v>253</v>
      </c>
      <c r="E38" s="5">
        <v>3.419896762</v>
      </c>
      <c r="F38" s="5">
        <v>3.5744829660000002</v>
      </c>
      <c r="G38" s="5">
        <v>3.8947272069999999</v>
      </c>
      <c r="H38" s="5">
        <v>3.3145347090000001</v>
      </c>
      <c r="I38" s="5">
        <v>1.414799275</v>
      </c>
      <c r="J38" s="5">
        <v>3.4241139070000002</v>
      </c>
      <c r="L38" s="2">
        <v>4</v>
      </c>
      <c r="M38" s="2">
        <v>21</v>
      </c>
      <c r="N38" s="3" t="s">
        <v>40</v>
      </c>
      <c r="O38" s="3" t="s">
        <v>268</v>
      </c>
      <c r="P38" s="5">
        <v>2.8029115930000001</v>
      </c>
      <c r="Q38" s="5">
        <v>2.9793029519999998</v>
      </c>
      <c r="R38" s="5">
        <v>3.7690275419999999</v>
      </c>
      <c r="S38" s="5">
        <v>2.9994388609999998</v>
      </c>
      <c r="T38" s="5">
        <v>3.2969402890000001</v>
      </c>
      <c r="U38" s="5">
        <v>3.842423787</v>
      </c>
      <c r="W38" s="4"/>
    </row>
    <row r="39" spans="1:23" ht="14.5" x14ac:dyDescent="0.3">
      <c r="A39" s="2">
        <v>5</v>
      </c>
      <c r="B39" s="2">
        <v>21</v>
      </c>
      <c r="C39" s="3" t="s">
        <v>39</v>
      </c>
      <c r="D39" s="3" t="s">
        <v>254</v>
      </c>
      <c r="E39" s="5">
        <v>4.9624197880000001</v>
      </c>
      <c r="F39" s="5">
        <v>4.5473647880000003</v>
      </c>
      <c r="G39" s="5">
        <v>4.9796844550000001</v>
      </c>
      <c r="H39" s="5">
        <v>4.2364774379999997</v>
      </c>
      <c r="I39" s="5">
        <v>4.2157955869999997</v>
      </c>
      <c r="J39" s="5">
        <v>3.7424235000000001</v>
      </c>
      <c r="L39" s="2">
        <v>5</v>
      </c>
      <c r="M39" s="2">
        <v>21</v>
      </c>
      <c r="N39" s="3" t="s">
        <v>40</v>
      </c>
      <c r="O39" s="3" t="s">
        <v>269</v>
      </c>
      <c r="P39" s="5">
        <v>5.3169877830000001</v>
      </c>
      <c r="Q39" s="5">
        <v>5.1809904080000004</v>
      </c>
      <c r="R39" s="5">
        <v>2.2952956160000002</v>
      </c>
      <c r="S39" s="5">
        <v>3.671415519</v>
      </c>
      <c r="T39" s="5">
        <v>4.6784161260000001</v>
      </c>
      <c r="U39" s="5">
        <v>6.3235577889999997</v>
      </c>
      <c r="W39" s="4"/>
    </row>
    <row r="40" spans="1:23" ht="14.5" x14ac:dyDescent="0.3">
      <c r="A40" s="2">
        <v>6</v>
      </c>
      <c r="B40" s="2">
        <v>21</v>
      </c>
      <c r="C40" s="3" t="s">
        <v>39</v>
      </c>
      <c r="D40" s="3" t="s">
        <v>255</v>
      </c>
      <c r="E40" s="5">
        <v>2.377309291</v>
      </c>
      <c r="F40" s="5">
        <v>2.2425214260000002</v>
      </c>
      <c r="G40" s="5">
        <v>3.5692063169999999</v>
      </c>
      <c r="H40" s="5">
        <v>2.8332016900000001</v>
      </c>
      <c r="I40" s="5">
        <v>3.6936116640000001</v>
      </c>
      <c r="J40" s="5">
        <v>3.7166151589999998</v>
      </c>
      <c r="L40" s="2">
        <v>6</v>
      </c>
      <c r="M40" s="2">
        <v>21</v>
      </c>
      <c r="N40" s="3" t="s">
        <v>40</v>
      </c>
      <c r="O40" s="3" t="s">
        <v>270</v>
      </c>
      <c r="P40" s="5">
        <v>3.7484631670000002</v>
      </c>
      <c r="Q40" s="5">
        <v>4.685559585</v>
      </c>
      <c r="R40" s="5">
        <v>5.0986566619999998</v>
      </c>
      <c r="S40" s="5">
        <v>3.491973577</v>
      </c>
      <c r="T40" s="5">
        <v>3.8202217300000001</v>
      </c>
      <c r="U40" s="5">
        <v>3.8582204459999998</v>
      </c>
    </row>
    <row r="41" spans="1:23" ht="14.5" x14ac:dyDescent="0.3">
      <c r="A41" s="2">
        <v>7</v>
      </c>
      <c r="B41" s="2">
        <v>21</v>
      </c>
      <c r="C41" s="3" t="s">
        <v>39</v>
      </c>
      <c r="D41" s="3" t="s">
        <v>256</v>
      </c>
      <c r="E41" s="5">
        <v>2.2984196149999998</v>
      </c>
      <c r="F41" s="5">
        <v>2.319442762</v>
      </c>
      <c r="G41" s="5">
        <v>4.9905665460000002</v>
      </c>
      <c r="H41" s="5">
        <v>2.9178100900000001</v>
      </c>
      <c r="I41" s="5">
        <v>6.7014315020000002</v>
      </c>
      <c r="J41" s="5">
        <v>6.6702652159999998</v>
      </c>
      <c r="L41" s="2">
        <v>7</v>
      </c>
      <c r="M41" s="2">
        <v>21</v>
      </c>
      <c r="N41" s="3" t="s">
        <v>40</v>
      </c>
      <c r="O41" s="3" t="s">
        <v>271</v>
      </c>
      <c r="P41" s="5">
        <v>3.8009828369999998</v>
      </c>
      <c r="Q41" s="5">
        <v>4.1735312560000004</v>
      </c>
      <c r="R41" s="5">
        <v>5.6005768600000003</v>
      </c>
      <c r="S41" s="5">
        <v>2.9292292020000001</v>
      </c>
      <c r="T41" s="5">
        <v>3.8945497859999998</v>
      </c>
      <c r="U41" s="5">
        <v>3.7685469760000001</v>
      </c>
    </row>
    <row r="42" spans="1:23" ht="14.5" x14ac:dyDescent="0.3">
      <c r="A42" s="2">
        <v>8</v>
      </c>
      <c r="B42" s="2">
        <v>21</v>
      </c>
      <c r="C42" s="3" t="s">
        <v>39</v>
      </c>
      <c r="D42" s="3" t="s">
        <v>257</v>
      </c>
      <c r="E42" s="5">
        <v>2.024620927</v>
      </c>
      <c r="F42" s="5">
        <v>2.3365894520000001</v>
      </c>
      <c r="G42" s="5">
        <v>2.3800865550000001</v>
      </c>
      <c r="H42" s="5">
        <v>2.4280253040000002</v>
      </c>
      <c r="I42" s="5">
        <v>2.3495668869999999</v>
      </c>
      <c r="J42" s="5">
        <v>3.056821802</v>
      </c>
      <c r="L42" s="2">
        <v>8</v>
      </c>
      <c r="M42" s="2">
        <v>21</v>
      </c>
      <c r="N42" s="3" t="s">
        <v>40</v>
      </c>
      <c r="O42" s="3" t="s">
        <v>272</v>
      </c>
      <c r="P42" s="5">
        <v>4.2215336030000001</v>
      </c>
      <c r="Q42" s="5">
        <v>3.7356007490000001</v>
      </c>
      <c r="R42" s="5">
        <v>4.4090080499999997</v>
      </c>
      <c r="S42" s="5">
        <v>4.2407158249999997</v>
      </c>
      <c r="T42" s="5">
        <v>4.3333124979999997</v>
      </c>
      <c r="U42" s="5">
        <v>3.734050001</v>
      </c>
    </row>
    <row r="43" spans="1:23" ht="14.5" x14ac:dyDescent="0.3">
      <c r="A43" s="2">
        <v>9</v>
      </c>
      <c r="B43" s="2">
        <v>21</v>
      </c>
      <c r="C43" s="3" t="s">
        <v>39</v>
      </c>
      <c r="D43" s="3" t="s">
        <v>258</v>
      </c>
      <c r="E43" s="5">
        <v>3.1228976880000001</v>
      </c>
      <c r="F43" s="5">
        <v>3.1859876979999999</v>
      </c>
      <c r="G43" s="5">
        <v>3.6152278280000001</v>
      </c>
      <c r="H43" s="5">
        <v>3.635061995</v>
      </c>
      <c r="I43" s="5">
        <v>4.6215344260000002</v>
      </c>
      <c r="J43" s="5">
        <v>4.1040606869999996</v>
      </c>
      <c r="L43" s="2">
        <v>9</v>
      </c>
      <c r="M43" s="2">
        <v>21</v>
      </c>
      <c r="N43" s="3" t="s">
        <v>40</v>
      </c>
      <c r="O43" s="3" t="s">
        <v>273</v>
      </c>
      <c r="P43" s="5">
        <v>4.208478071</v>
      </c>
      <c r="Q43" s="5">
        <v>2.6848177039999999</v>
      </c>
      <c r="R43" s="5">
        <v>4.4087957979999999</v>
      </c>
      <c r="S43" s="5">
        <v>3.862384992</v>
      </c>
      <c r="T43" s="5">
        <v>4.5030633980000001</v>
      </c>
      <c r="U43" s="5">
        <v>4.225259694</v>
      </c>
    </row>
    <row r="44" spans="1:23" ht="14.5" x14ac:dyDescent="0.3">
      <c r="A44" s="2">
        <v>10</v>
      </c>
      <c r="B44" s="2">
        <v>21</v>
      </c>
      <c r="C44" s="3" t="s">
        <v>39</v>
      </c>
      <c r="D44" s="3" t="s">
        <v>259</v>
      </c>
      <c r="E44" s="5">
        <v>4.7498341899999996</v>
      </c>
      <c r="F44" s="5">
        <v>4.3358873679999999</v>
      </c>
      <c r="G44" s="5">
        <v>4.3936263670000004</v>
      </c>
      <c r="H44" s="5">
        <v>3.0764566960000002</v>
      </c>
      <c r="I44" s="5">
        <v>4.0480094839999996</v>
      </c>
      <c r="J44" s="5">
        <v>3.86973843</v>
      </c>
      <c r="L44" s="2">
        <v>10</v>
      </c>
      <c r="M44" s="2">
        <v>21</v>
      </c>
      <c r="N44" s="3" t="s">
        <v>40</v>
      </c>
      <c r="O44" s="3" t="s">
        <v>274</v>
      </c>
      <c r="P44" s="5">
        <v>2.9477351509999998</v>
      </c>
      <c r="Q44" s="5">
        <v>3.3736108589999998</v>
      </c>
      <c r="R44" s="5">
        <v>3.2964293439999999</v>
      </c>
      <c r="S44" s="5">
        <v>2.92465653</v>
      </c>
      <c r="T44" s="5">
        <v>3.5049314749999998</v>
      </c>
      <c r="U44" s="5">
        <v>3.4943126819999999</v>
      </c>
    </row>
    <row r="45" spans="1:23" ht="14.5" x14ac:dyDescent="0.3">
      <c r="A45" s="2">
        <v>11</v>
      </c>
      <c r="B45" s="2">
        <v>21</v>
      </c>
      <c r="C45" s="3" t="s">
        <v>39</v>
      </c>
      <c r="D45" s="3" t="s">
        <v>260</v>
      </c>
      <c r="E45" s="5">
        <v>4.248199863</v>
      </c>
      <c r="F45" s="5">
        <v>3.9098735420000001</v>
      </c>
      <c r="G45" s="5">
        <v>4.0053120780000002</v>
      </c>
      <c r="H45" s="5">
        <v>4.0618416369999997</v>
      </c>
      <c r="I45" s="5">
        <v>3.8785837500000002</v>
      </c>
      <c r="J45" s="5">
        <v>3.121568409</v>
      </c>
      <c r="K45" s="6"/>
      <c r="L45" s="2">
        <v>11</v>
      </c>
      <c r="M45" s="2">
        <v>21</v>
      </c>
      <c r="N45" s="3" t="s">
        <v>40</v>
      </c>
      <c r="O45" s="3" t="s">
        <v>275</v>
      </c>
      <c r="P45" s="5">
        <v>4.3542880659999996</v>
      </c>
      <c r="Q45" s="5">
        <v>4.3723815620000002</v>
      </c>
      <c r="R45" s="5">
        <v>4.5097307610000001</v>
      </c>
      <c r="S45" s="5">
        <v>4.3405783480000002</v>
      </c>
      <c r="T45" s="5">
        <v>4.3148802230000003</v>
      </c>
      <c r="U45" s="5">
        <v>4.5903326709999996</v>
      </c>
    </row>
    <row r="46" spans="1:23" ht="14.5" x14ac:dyDescent="0.3">
      <c r="A46" s="2">
        <v>12</v>
      </c>
      <c r="B46" s="2">
        <v>21</v>
      </c>
      <c r="C46" s="3" t="s">
        <v>39</v>
      </c>
      <c r="D46" s="3" t="s">
        <v>261</v>
      </c>
      <c r="E46" s="5">
        <v>4.6048115559999996</v>
      </c>
      <c r="F46" s="5">
        <v>4.2268108590000004</v>
      </c>
      <c r="G46" s="5">
        <v>4.5228706909999996</v>
      </c>
      <c r="H46" s="5">
        <v>4.3772182839999996</v>
      </c>
      <c r="I46" s="5">
        <v>4.6487334669999996</v>
      </c>
      <c r="J46" s="5">
        <v>4.3331262019999999</v>
      </c>
      <c r="L46" s="2">
        <v>12</v>
      </c>
      <c r="M46" s="2">
        <v>21</v>
      </c>
      <c r="N46" s="3" t="s">
        <v>40</v>
      </c>
      <c r="O46" s="3" t="s">
        <v>276</v>
      </c>
      <c r="P46" s="5">
        <v>3.7715869450000001</v>
      </c>
      <c r="Q46" s="5">
        <v>3.960060049</v>
      </c>
      <c r="R46" s="5">
        <v>3.5861436229999999</v>
      </c>
      <c r="S46" s="5">
        <v>3.8885407750000001</v>
      </c>
      <c r="T46" s="5">
        <v>3.7455124889999998</v>
      </c>
      <c r="U46" s="5">
        <v>3.4687816059999999</v>
      </c>
    </row>
    <row r="47" spans="1:23" ht="14.5" x14ac:dyDescent="0.3">
      <c r="A47" s="2">
        <v>13</v>
      </c>
      <c r="B47" s="2">
        <v>21</v>
      </c>
      <c r="C47" s="3" t="s">
        <v>39</v>
      </c>
      <c r="D47" s="3" t="s">
        <v>262</v>
      </c>
      <c r="E47" s="5">
        <v>2.560622961</v>
      </c>
      <c r="F47" s="5">
        <v>3.1084238110000002</v>
      </c>
      <c r="G47" s="5">
        <v>3.3069128910000001</v>
      </c>
      <c r="H47" s="5">
        <v>3.4111052960000001</v>
      </c>
      <c r="I47" s="5">
        <v>2.023303265</v>
      </c>
      <c r="J47" s="5">
        <v>3.853662784</v>
      </c>
      <c r="L47" s="2">
        <v>13</v>
      </c>
      <c r="M47" s="2">
        <v>21</v>
      </c>
      <c r="N47" s="3" t="s">
        <v>40</v>
      </c>
      <c r="O47" s="3" t="s">
        <v>277</v>
      </c>
      <c r="P47" s="5">
        <v>3.5217308410000001</v>
      </c>
      <c r="Q47" s="5">
        <v>3.624087796</v>
      </c>
      <c r="R47" s="5">
        <v>3.7849019720000001</v>
      </c>
      <c r="S47" s="5">
        <v>3.9088318009999998</v>
      </c>
      <c r="T47" s="5">
        <v>3.5999617929999999</v>
      </c>
      <c r="U47" s="5">
        <v>3.99564165</v>
      </c>
    </row>
    <row r="48" spans="1:23" ht="14.5" x14ac:dyDescent="0.3">
      <c r="A48" s="2">
        <v>14</v>
      </c>
      <c r="B48" s="2">
        <v>21</v>
      </c>
      <c r="C48" s="3" t="s">
        <v>39</v>
      </c>
      <c r="D48" s="3" t="s">
        <v>263</v>
      </c>
      <c r="E48" s="5">
        <v>3.4245026780000001</v>
      </c>
      <c r="F48" s="5">
        <v>3.2943885929999999</v>
      </c>
      <c r="G48" s="5">
        <v>3.4634266600000001</v>
      </c>
      <c r="H48" s="5">
        <v>3.505097745</v>
      </c>
      <c r="I48" s="5">
        <v>3.379715536</v>
      </c>
      <c r="J48" s="5">
        <v>3.0477325039999998</v>
      </c>
      <c r="L48" s="2">
        <v>14</v>
      </c>
      <c r="M48" s="2">
        <v>21</v>
      </c>
      <c r="N48" s="3" t="s">
        <v>40</v>
      </c>
      <c r="O48" s="3" t="s">
        <v>278</v>
      </c>
      <c r="P48" s="5">
        <v>4.3126198740000001</v>
      </c>
      <c r="Q48" s="5">
        <v>4.338206424</v>
      </c>
      <c r="R48" s="5">
        <v>4.8005102749999997</v>
      </c>
      <c r="S48" s="5">
        <v>4.4751684049999998</v>
      </c>
      <c r="T48" s="5">
        <v>4.5360176660000002</v>
      </c>
      <c r="U48" s="5">
        <v>4.3930627720000004</v>
      </c>
    </row>
    <row r="49" spans="1:23" ht="14.5" x14ac:dyDescent="0.3">
      <c r="A49" s="2">
        <v>15</v>
      </c>
      <c r="B49" s="2">
        <v>21</v>
      </c>
      <c r="C49" s="3" t="s">
        <v>39</v>
      </c>
      <c r="D49" s="3" t="s">
        <v>264</v>
      </c>
      <c r="E49" s="5">
        <v>3.1842396630000001</v>
      </c>
      <c r="F49" s="5">
        <v>2.7294215839999998</v>
      </c>
      <c r="G49" s="5">
        <v>2.7557732220000002</v>
      </c>
      <c r="H49" s="5">
        <v>2.4701490929999999</v>
      </c>
      <c r="I49" s="5">
        <v>3.4196302439999999</v>
      </c>
      <c r="J49" s="5">
        <v>3.5544973359999998</v>
      </c>
      <c r="L49" s="2">
        <v>15</v>
      </c>
      <c r="M49" s="2">
        <v>21</v>
      </c>
      <c r="N49" s="3" t="s">
        <v>40</v>
      </c>
      <c r="O49" s="3" t="s">
        <v>279</v>
      </c>
      <c r="P49" s="5">
        <v>4.5049843579999997</v>
      </c>
      <c r="Q49" s="5">
        <v>4.4432714530000004</v>
      </c>
      <c r="R49" s="5">
        <v>5.0063351059999999</v>
      </c>
      <c r="S49" s="5">
        <v>4.2241274329999996</v>
      </c>
      <c r="T49" s="5">
        <v>4.863664623</v>
      </c>
      <c r="U49" s="5">
        <v>3.7888731340000001</v>
      </c>
    </row>
    <row r="51" spans="1:23" ht="14.5" x14ac:dyDescent="0.3">
      <c r="A51" s="2" t="s">
        <v>29</v>
      </c>
      <c r="B51" s="3" t="s">
        <v>30</v>
      </c>
      <c r="C51" s="3" t="s">
        <v>31</v>
      </c>
      <c r="D51" s="3" t="s">
        <v>32</v>
      </c>
      <c r="E51" s="3" t="s">
        <v>33</v>
      </c>
      <c r="F51" s="3" t="s">
        <v>34</v>
      </c>
      <c r="G51" s="3" t="s">
        <v>35</v>
      </c>
      <c r="H51" s="3" t="s">
        <v>36</v>
      </c>
      <c r="I51" s="3" t="s">
        <v>37</v>
      </c>
      <c r="J51" s="3" t="s">
        <v>38</v>
      </c>
      <c r="L51" s="2" t="s">
        <v>29</v>
      </c>
      <c r="M51" s="3" t="s">
        <v>30</v>
      </c>
      <c r="N51" s="3" t="s">
        <v>31</v>
      </c>
      <c r="O51" s="3" t="s">
        <v>32</v>
      </c>
      <c r="P51" s="3" t="s">
        <v>33</v>
      </c>
      <c r="Q51" s="3" t="s">
        <v>34</v>
      </c>
      <c r="R51" s="3" t="s">
        <v>35</v>
      </c>
      <c r="S51" s="3" t="s">
        <v>36</v>
      </c>
      <c r="T51" s="3" t="s">
        <v>37</v>
      </c>
      <c r="U51" s="3" t="s">
        <v>38</v>
      </c>
    </row>
    <row r="52" spans="1:23" ht="14.5" x14ac:dyDescent="0.3">
      <c r="A52" s="2">
        <v>1</v>
      </c>
      <c r="B52" s="2">
        <v>21</v>
      </c>
      <c r="C52" s="3" t="s">
        <v>41</v>
      </c>
      <c r="D52" s="3" t="s">
        <v>280</v>
      </c>
      <c r="E52" s="5">
        <v>4.6670309999999997</v>
      </c>
      <c r="F52" s="5">
        <v>4.7099659999999997</v>
      </c>
      <c r="G52" s="5">
        <v>4.5835780000000002</v>
      </c>
      <c r="H52" s="5">
        <v>3.7171319999999999</v>
      </c>
      <c r="I52" s="5">
        <v>3.6752579999999999</v>
      </c>
      <c r="J52" s="5">
        <v>3.6412300000000002</v>
      </c>
      <c r="L52" s="2">
        <v>1</v>
      </c>
      <c r="M52" s="2">
        <v>21</v>
      </c>
      <c r="N52" s="3" t="s">
        <v>42</v>
      </c>
      <c r="O52" s="3" t="s">
        <v>288</v>
      </c>
      <c r="P52" s="27">
        <v>3.7511649999999999</v>
      </c>
      <c r="Q52" s="27">
        <v>3.3374039999999998</v>
      </c>
      <c r="R52" s="27">
        <v>3.1836000000000002</v>
      </c>
      <c r="S52" s="27">
        <v>3.550424</v>
      </c>
      <c r="T52" s="27">
        <v>3.8071220000000001</v>
      </c>
      <c r="U52" s="27">
        <v>3.4262359999999998</v>
      </c>
      <c r="W52" s="4"/>
    </row>
    <row r="53" spans="1:23" ht="14.5" x14ac:dyDescent="0.3">
      <c r="A53" s="2">
        <v>2</v>
      </c>
      <c r="B53" s="2">
        <v>21</v>
      </c>
      <c r="C53" s="3" t="s">
        <v>41</v>
      </c>
      <c r="D53" s="3" t="s">
        <v>281</v>
      </c>
      <c r="E53" s="5">
        <v>3.2913559999999999</v>
      </c>
      <c r="F53" s="5">
        <v>4.1128520000000002</v>
      </c>
      <c r="G53" s="5">
        <v>4.1407119999999997</v>
      </c>
      <c r="H53" s="5">
        <v>3.9102830000000002</v>
      </c>
      <c r="I53" s="5">
        <v>3.801831</v>
      </c>
      <c r="J53" s="5">
        <v>3.6083419999999999</v>
      </c>
      <c r="L53" s="2">
        <v>2</v>
      </c>
      <c r="M53" s="2">
        <v>21</v>
      </c>
      <c r="N53" s="3" t="s">
        <v>42</v>
      </c>
      <c r="O53" s="3" t="s">
        <v>449</v>
      </c>
      <c r="P53" s="27">
        <v>3.6600640000000002</v>
      </c>
      <c r="Q53" s="27">
        <v>3.908261</v>
      </c>
      <c r="R53" s="27">
        <v>4.3226469999999999</v>
      </c>
      <c r="S53" s="27">
        <v>4.3591519999999999</v>
      </c>
      <c r="T53" s="27">
        <v>4.1579639999999998</v>
      </c>
      <c r="U53" s="27">
        <v>3.8877489999999999</v>
      </c>
      <c r="W53" s="4"/>
    </row>
    <row r="54" spans="1:23" ht="14.5" x14ac:dyDescent="0.3">
      <c r="A54" s="2">
        <v>3</v>
      </c>
      <c r="B54" s="2">
        <v>21</v>
      </c>
      <c r="C54" s="3" t="s">
        <v>41</v>
      </c>
      <c r="D54" s="3" t="s">
        <v>282</v>
      </c>
      <c r="E54" s="5">
        <v>4.1686779999999999</v>
      </c>
      <c r="F54" s="5">
        <v>3.8948670000000001</v>
      </c>
      <c r="G54" s="5">
        <v>4.4154749999999998</v>
      </c>
      <c r="H54" s="5">
        <v>4.1658489999999997</v>
      </c>
      <c r="I54" s="5">
        <v>3.936696</v>
      </c>
      <c r="J54" s="5">
        <v>4.1059869999999998</v>
      </c>
      <c r="L54" s="2">
        <v>3</v>
      </c>
      <c r="M54" s="2">
        <v>21</v>
      </c>
      <c r="N54" s="3" t="s">
        <v>42</v>
      </c>
      <c r="O54" s="3" t="s">
        <v>289</v>
      </c>
      <c r="P54" s="27">
        <v>3.2719309999999999</v>
      </c>
      <c r="Q54" s="27">
        <v>3.291398</v>
      </c>
      <c r="R54" s="27">
        <v>4.093998</v>
      </c>
      <c r="S54" s="27">
        <v>3.588031</v>
      </c>
      <c r="T54" s="27">
        <v>3.7908270000000002</v>
      </c>
      <c r="U54" s="27">
        <v>4.1125189999999998</v>
      </c>
      <c r="W54" s="4"/>
    </row>
    <row r="55" spans="1:23" ht="14.5" x14ac:dyDescent="0.3">
      <c r="A55" s="2">
        <v>4</v>
      </c>
      <c r="B55" s="2">
        <v>21</v>
      </c>
      <c r="C55" s="3" t="s">
        <v>41</v>
      </c>
      <c r="D55" s="3" t="s">
        <v>283</v>
      </c>
      <c r="E55" s="5">
        <v>3.8528769999999999</v>
      </c>
      <c r="F55" s="5">
        <v>4.7728229999999998</v>
      </c>
      <c r="G55" s="5">
        <v>4.770289</v>
      </c>
      <c r="H55" s="5">
        <v>4.2604129999999998</v>
      </c>
      <c r="I55" s="5">
        <v>4.7226470000000003</v>
      </c>
      <c r="J55" s="5">
        <v>4.2969679999999997</v>
      </c>
      <c r="L55" s="2">
        <v>4</v>
      </c>
      <c r="M55" s="2">
        <v>21</v>
      </c>
      <c r="N55" s="3" t="s">
        <v>42</v>
      </c>
      <c r="O55" s="3" t="s">
        <v>290</v>
      </c>
      <c r="P55" s="27">
        <v>4.1776330000000002</v>
      </c>
      <c r="Q55" s="27">
        <v>4.2998500000000002</v>
      </c>
      <c r="R55" s="27">
        <v>3.9739870000000002</v>
      </c>
      <c r="S55" s="27">
        <v>4.1558700000000002</v>
      </c>
      <c r="T55" s="27">
        <v>4.3355680000000003</v>
      </c>
      <c r="U55" s="27">
        <v>3.6689940000000001</v>
      </c>
      <c r="W55" s="4"/>
    </row>
    <row r="56" spans="1:23" ht="14.5" x14ac:dyDescent="0.3">
      <c r="A56" s="2">
        <v>5</v>
      </c>
      <c r="B56" s="2">
        <v>21</v>
      </c>
      <c r="C56" s="3" t="s">
        <v>41</v>
      </c>
      <c r="D56" s="3" t="s">
        <v>284</v>
      </c>
      <c r="E56" s="5">
        <v>4.3814440000000001</v>
      </c>
      <c r="F56" s="5">
        <v>3.6917049999999998</v>
      </c>
      <c r="G56" s="5">
        <v>4.0123090000000001</v>
      </c>
      <c r="H56" s="5">
        <v>4.3151080000000004</v>
      </c>
      <c r="I56" s="5">
        <v>4.0910650000000004</v>
      </c>
      <c r="J56" s="5">
        <v>3.9908190000000001</v>
      </c>
      <c r="L56" s="2">
        <v>5</v>
      </c>
      <c r="M56" s="2">
        <v>21</v>
      </c>
      <c r="N56" s="3" t="s">
        <v>42</v>
      </c>
      <c r="O56" s="3" t="s">
        <v>291</v>
      </c>
      <c r="P56" s="27">
        <v>4.1414999999999997</v>
      </c>
      <c r="Q56" s="27">
        <v>4.1723280000000003</v>
      </c>
      <c r="R56" s="27">
        <v>4.0859909999999999</v>
      </c>
      <c r="S56" s="27">
        <v>3.8258779999999999</v>
      </c>
      <c r="T56" s="27">
        <v>4.1309659999999999</v>
      </c>
      <c r="U56" s="27">
        <v>4.23285</v>
      </c>
      <c r="W56" s="4"/>
    </row>
    <row r="57" spans="1:23" ht="14.5" x14ac:dyDescent="0.3">
      <c r="A57" s="2">
        <v>6</v>
      </c>
      <c r="B57" s="2">
        <v>21</v>
      </c>
      <c r="C57" s="3" t="s">
        <v>41</v>
      </c>
      <c r="D57" s="3" t="s">
        <v>285</v>
      </c>
      <c r="E57" s="5">
        <v>4.9255409999999999</v>
      </c>
      <c r="F57" s="5">
        <v>4.7687929999999996</v>
      </c>
      <c r="G57" s="5">
        <v>4.9340849999999996</v>
      </c>
      <c r="H57" s="5">
        <v>4.0177649999999998</v>
      </c>
      <c r="I57" s="5">
        <v>3.591494</v>
      </c>
      <c r="J57" s="5">
        <v>4.0606850000000003</v>
      </c>
      <c r="L57" s="2">
        <v>6</v>
      </c>
      <c r="M57" s="2">
        <v>21</v>
      </c>
      <c r="N57" s="3" t="s">
        <v>42</v>
      </c>
      <c r="O57" s="3" t="s">
        <v>292</v>
      </c>
      <c r="P57" s="27">
        <v>4.1252180000000003</v>
      </c>
      <c r="Q57" s="27">
        <v>4.4387169999999996</v>
      </c>
      <c r="R57" s="27">
        <v>4.6390330000000004</v>
      </c>
      <c r="S57" s="27">
        <v>4.1867679999999998</v>
      </c>
      <c r="T57" s="27">
        <v>3.952245</v>
      </c>
      <c r="U57" s="27">
        <v>4.4005020000000004</v>
      </c>
    </row>
    <row r="58" spans="1:23" ht="14.5" x14ac:dyDescent="0.3">
      <c r="A58" s="2">
        <v>7</v>
      </c>
      <c r="B58" s="2">
        <v>21</v>
      </c>
      <c r="C58" s="3" t="s">
        <v>41</v>
      </c>
      <c r="D58" s="3" t="s">
        <v>286</v>
      </c>
      <c r="E58" s="5">
        <v>4.1569419999999999</v>
      </c>
      <c r="F58" s="5">
        <v>3.2656390000000002</v>
      </c>
      <c r="G58" s="5">
        <v>4.5718120000000004</v>
      </c>
      <c r="H58" s="5">
        <v>4.427594</v>
      </c>
      <c r="I58" s="5">
        <v>4.0061109999999998</v>
      </c>
      <c r="J58" s="5">
        <v>4.4412640000000003</v>
      </c>
    </row>
    <row r="59" spans="1:23" ht="14.5" x14ac:dyDescent="0.3">
      <c r="A59" s="2">
        <v>8</v>
      </c>
      <c r="B59" s="2">
        <v>21</v>
      </c>
      <c r="C59" s="3" t="s">
        <v>41</v>
      </c>
      <c r="D59" s="3" t="s">
        <v>287</v>
      </c>
      <c r="E59" s="5">
        <v>4.9809049999999999</v>
      </c>
      <c r="F59" s="5">
        <v>4.5031749999999997</v>
      </c>
      <c r="G59" s="5">
        <v>4.5413170000000003</v>
      </c>
      <c r="H59" s="5">
        <v>3.9190239999999998</v>
      </c>
      <c r="I59" s="5">
        <v>4.1493669999999998</v>
      </c>
      <c r="J59" s="5">
        <v>3.6547499999999999</v>
      </c>
    </row>
    <row r="61" spans="1:23" ht="14.5" x14ac:dyDescent="0.3">
      <c r="A61" s="2" t="s">
        <v>29</v>
      </c>
      <c r="B61" s="3" t="s">
        <v>63</v>
      </c>
      <c r="C61" s="3" t="s">
        <v>31</v>
      </c>
      <c r="D61" s="3" t="s">
        <v>32</v>
      </c>
      <c r="E61" s="3" t="s">
        <v>33</v>
      </c>
      <c r="F61" s="3" t="s">
        <v>34</v>
      </c>
      <c r="G61" s="3" t="s">
        <v>35</v>
      </c>
      <c r="H61" s="3" t="s">
        <v>36</v>
      </c>
      <c r="I61" s="3" t="s">
        <v>37</v>
      </c>
      <c r="J61" s="3" t="s">
        <v>38</v>
      </c>
      <c r="L61" s="2" t="s">
        <v>29</v>
      </c>
      <c r="M61" s="3" t="s">
        <v>63</v>
      </c>
      <c r="N61" s="3" t="s">
        <v>31</v>
      </c>
      <c r="O61" s="3" t="s">
        <v>32</v>
      </c>
      <c r="P61" s="3" t="s">
        <v>33</v>
      </c>
      <c r="Q61" s="3" t="s">
        <v>34</v>
      </c>
      <c r="R61" s="3" t="s">
        <v>35</v>
      </c>
      <c r="S61" s="3" t="s">
        <v>36</v>
      </c>
      <c r="T61" s="3" t="s">
        <v>37</v>
      </c>
      <c r="U61" s="3" t="s">
        <v>38</v>
      </c>
    </row>
    <row r="62" spans="1:23" ht="14.5" x14ac:dyDescent="0.3">
      <c r="A62" s="2">
        <v>1</v>
      </c>
      <c r="B62" s="2">
        <v>3</v>
      </c>
      <c r="C62" s="3" t="s">
        <v>39</v>
      </c>
      <c r="D62" s="3" t="s">
        <v>293</v>
      </c>
      <c r="E62" s="27">
        <v>5.5675466829999998</v>
      </c>
      <c r="F62" s="27">
        <v>8.5021606999999992</v>
      </c>
      <c r="G62" s="27">
        <v>10.255684670000001</v>
      </c>
      <c r="H62" s="27">
        <v>6.5831079050000003</v>
      </c>
      <c r="I62" s="27">
        <v>8.4669284260000008</v>
      </c>
      <c r="J62" s="27">
        <v>7.4864531510000001</v>
      </c>
      <c r="L62" s="2">
        <v>1</v>
      </c>
      <c r="M62" s="2">
        <v>3</v>
      </c>
      <c r="N62" s="3" t="s">
        <v>40</v>
      </c>
      <c r="O62" s="3" t="s">
        <v>312</v>
      </c>
      <c r="P62" s="27">
        <v>9.6211210109999996</v>
      </c>
      <c r="Q62" s="27">
        <v>13.545045350000001</v>
      </c>
      <c r="R62" s="27">
        <v>14.12691663</v>
      </c>
      <c r="S62" s="27">
        <v>10.985330039999999</v>
      </c>
      <c r="T62" s="27">
        <v>12.60007206</v>
      </c>
      <c r="U62" s="27">
        <v>9.5225926740000002</v>
      </c>
    </row>
    <row r="63" spans="1:23" ht="14.5" x14ac:dyDescent="0.3">
      <c r="A63" s="2">
        <v>2</v>
      </c>
      <c r="B63" s="2">
        <v>3</v>
      </c>
      <c r="C63" s="3" t="s">
        <v>39</v>
      </c>
      <c r="D63" s="3" t="s">
        <v>294</v>
      </c>
      <c r="E63" s="27">
        <v>8.6498362279999998</v>
      </c>
      <c r="F63" s="27">
        <v>9.0556887209999992</v>
      </c>
      <c r="G63" s="27">
        <v>10.008070699999999</v>
      </c>
      <c r="H63" s="27">
        <v>8.2274224710000006</v>
      </c>
      <c r="I63" s="27">
        <v>9.5377878850000002</v>
      </c>
      <c r="J63" s="27">
        <v>7.0747443949999997</v>
      </c>
      <c r="L63" s="2">
        <v>2</v>
      </c>
      <c r="M63" s="2">
        <v>3</v>
      </c>
      <c r="N63" s="3" t="s">
        <v>40</v>
      </c>
      <c r="O63" s="3" t="s">
        <v>313</v>
      </c>
      <c r="P63" s="27">
        <v>9.3749918569999995</v>
      </c>
      <c r="Q63" s="27">
        <v>8.9961240250000003</v>
      </c>
      <c r="R63" s="27">
        <v>10.762018039999999</v>
      </c>
      <c r="S63" s="27">
        <v>8.2480479029999998</v>
      </c>
      <c r="T63" s="27">
        <v>10.35843493</v>
      </c>
      <c r="U63" s="27">
        <v>8.4458194520000003</v>
      </c>
    </row>
    <row r="64" spans="1:23" ht="14.5" x14ac:dyDescent="0.3">
      <c r="A64" s="2">
        <v>3</v>
      </c>
      <c r="B64" s="2">
        <v>3</v>
      </c>
      <c r="C64" s="3" t="s">
        <v>39</v>
      </c>
      <c r="D64" s="3" t="s">
        <v>295</v>
      </c>
      <c r="E64" s="27">
        <v>9.6421792049999997</v>
      </c>
      <c r="F64" s="27">
        <v>10.829152560000001</v>
      </c>
      <c r="G64" s="27">
        <v>9.5329564859999998</v>
      </c>
      <c r="H64" s="27">
        <v>9.1988057899999998</v>
      </c>
      <c r="I64" s="27">
        <v>9.8076010979999992</v>
      </c>
      <c r="J64" s="27">
        <v>7.7940405850000003</v>
      </c>
      <c r="L64" s="2">
        <v>3</v>
      </c>
      <c r="M64" s="2">
        <v>3</v>
      </c>
      <c r="N64" s="3" t="s">
        <v>40</v>
      </c>
      <c r="O64" s="3" t="s">
        <v>314</v>
      </c>
      <c r="P64" s="27">
        <v>13.46852281</v>
      </c>
      <c r="Q64" s="27">
        <v>12.15613353</v>
      </c>
      <c r="R64" s="27">
        <v>10.778203850000001</v>
      </c>
      <c r="S64" s="27">
        <v>11.349184149999999</v>
      </c>
      <c r="T64" s="27">
        <v>11.74013519</v>
      </c>
      <c r="U64" s="27">
        <v>10.50439989</v>
      </c>
    </row>
    <row r="65" spans="1:21" ht="14.5" x14ac:dyDescent="0.3">
      <c r="A65" s="2">
        <v>4</v>
      </c>
      <c r="B65" s="2">
        <v>3</v>
      </c>
      <c r="C65" s="3" t="s">
        <v>39</v>
      </c>
      <c r="D65" s="3" t="s">
        <v>296</v>
      </c>
      <c r="E65" s="27">
        <v>5.4194822040000004</v>
      </c>
      <c r="F65" s="27">
        <v>7.0753448409999997</v>
      </c>
      <c r="G65" s="27">
        <v>7.8810082440000002</v>
      </c>
      <c r="H65" s="27">
        <v>5.3341258109999998</v>
      </c>
      <c r="I65" s="27">
        <v>6.5569538649999997</v>
      </c>
      <c r="J65" s="27">
        <v>5.3363677640000002</v>
      </c>
      <c r="L65" s="2">
        <v>4</v>
      </c>
      <c r="M65" s="2">
        <v>3</v>
      </c>
      <c r="N65" s="3" t="s">
        <v>40</v>
      </c>
      <c r="O65" s="3" t="s">
        <v>315</v>
      </c>
      <c r="P65" s="27">
        <v>11.06976805</v>
      </c>
      <c r="Q65" s="27">
        <v>8.9937281799999997</v>
      </c>
      <c r="R65" s="27">
        <v>11.759487630000001</v>
      </c>
      <c r="S65" s="27">
        <v>10.928011769999999</v>
      </c>
      <c r="T65" s="27">
        <v>12.19661767</v>
      </c>
      <c r="U65" s="27">
        <v>9.8286238370000003</v>
      </c>
    </row>
    <row r="66" spans="1:21" ht="14.5" x14ac:dyDescent="0.3">
      <c r="A66" s="2">
        <v>5</v>
      </c>
      <c r="B66" s="2">
        <v>3</v>
      </c>
      <c r="C66" s="3" t="s">
        <v>39</v>
      </c>
      <c r="D66" s="3" t="s">
        <v>297</v>
      </c>
      <c r="E66" s="27">
        <v>6.1913489039999998</v>
      </c>
      <c r="F66" s="27">
        <v>7.3220081669999999</v>
      </c>
      <c r="G66" s="27">
        <v>9.2793596449999995</v>
      </c>
      <c r="H66" s="27">
        <v>6.9804608339999996</v>
      </c>
      <c r="I66" s="27">
        <v>8.0813292820000004</v>
      </c>
      <c r="J66" s="27">
        <v>6.7644162740000002</v>
      </c>
      <c r="L66" s="2">
        <v>5</v>
      </c>
      <c r="M66" s="2">
        <v>3</v>
      </c>
      <c r="N66" s="3" t="s">
        <v>40</v>
      </c>
      <c r="O66" s="3" t="s">
        <v>316</v>
      </c>
      <c r="P66" s="27">
        <v>7.6012282139999998</v>
      </c>
      <c r="Q66" s="27">
        <v>11.2205411</v>
      </c>
      <c r="R66" s="27">
        <v>14.215793550000001</v>
      </c>
      <c r="S66" s="27">
        <v>9.4145241550000005</v>
      </c>
      <c r="T66" s="27">
        <v>13.855724349999999</v>
      </c>
      <c r="U66" s="27">
        <v>12.58267773</v>
      </c>
    </row>
    <row r="67" spans="1:21" ht="14.5" x14ac:dyDescent="0.3">
      <c r="A67" s="2">
        <v>6</v>
      </c>
      <c r="B67" s="2">
        <v>3</v>
      </c>
      <c r="C67" s="3" t="s">
        <v>39</v>
      </c>
      <c r="D67" s="3" t="s">
        <v>298</v>
      </c>
      <c r="E67" s="27">
        <v>5.2540904890000002</v>
      </c>
      <c r="F67" s="27">
        <v>7.0863083019999999</v>
      </c>
      <c r="G67" s="27">
        <v>8.5195232389999997</v>
      </c>
      <c r="H67" s="27">
        <v>5.7045278440000002</v>
      </c>
      <c r="I67" s="27">
        <v>7.9732293150000002</v>
      </c>
      <c r="J67" s="27">
        <v>6.2300972950000002</v>
      </c>
      <c r="L67" s="2">
        <v>6</v>
      </c>
      <c r="M67" s="2">
        <v>3</v>
      </c>
      <c r="N67" s="3" t="s">
        <v>40</v>
      </c>
      <c r="O67" s="3" t="s">
        <v>327</v>
      </c>
      <c r="P67" s="27">
        <v>6.3877640250000001</v>
      </c>
      <c r="Q67" s="27">
        <v>8.6558157359999992</v>
      </c>
      <c r="R67" s="27">
        <v>9.1263764910000003</v>
      </c>
      <c r="S67" s="27">
        <v>5.4580055710000002</v>
      </c>
      <c r="T67" s="27">
        <v>7.8195909920000002</v>
      </c>
      <c r="U67" s="27">
        <v>5.26791929</v>
      </c>
    </row>
    <row r="68" spans="1:21" ht="14.5" x14ac:dyDescent="0.3">
      <c r="A68" s="2">
        <v>7</v>
      </c>
      <c r="B68" s="2">
        <v>3</v>
      </c>
      <c r="C68" s="3" t="s">
        <v>39</v>
      </c>
      <c r="D68" s="3" t="s">
        <v>299</v>
      </c>
      <c r="E68" s="27">
        <v>6.234981737</v>
      </c>
      <c r="F68" s="27">
        <v>7.0198130609999998</v>
      </c>
      <c r="G68" s="27">
        <v>8.2987277670000008</v>
      </c>
      <c r="H68" s="27">
        <v>5.8965671469999998</v>
      </c>
      <c r="I68" s="27">
        <v>7.4623023159999997</v>
      </c>
      <c r="J68" s="27">
        <v>5.5324007359999996</v>
      </c>
      <c r="L68" s="2">
        <v>7</v>
      </c>
      <c r="M68" s="2">
        <v>3</v>
      </c>
      <c r="N68" s="3" t="s">
        <v>40</v>
      </c>
      <c r="O68" s="3" t="s">
        <v>328</v>
      </c>
      <c r="P68" s="27">
        <v>5.4502547449999996</v>
      </c>
      <c r="Q68" s="27">
        <v>7.928498319</v>
      </c>
      <c r="R68" s="27">
        <v>9.2911971199999996</v>
      </c>
      <c r="S68" s="27">
        <v>5.8983372760000004</v>
      </c>
      <c r="T68" s="27">
        <v>8.4701671429999994</v>
      </c>
      <c r="U68" s="27">
        <v>6.7400443790000004</v>
      </c>
    </row>
    <row r="69" spans="1:21" ht="14.5" x14ac:dyDescent="0.3">
      <c r="A69" s="2">
        <v>8</v>
      </c>
      <c r="B69" s="2">
        <v>3</v>
      </c>
      <c r="C69" s="3" t="s">
        <v>39</v>
      </c>
      <c r="D69" s="3" t="s">
        <v>300</v>
      </c>
      <c r="E69" s="27">
        <v>5.4892191500000003</v>
      </c>
      <c r="F69" s="27">
        <v>8.142541606</v>
      </c>
      <c r="G69" s="27">
        <v>9.1981699789999993</v>
      </c>
      <c r="H69" s="27">
        <v>6.9818313859999996</v>
      </c>
      <c r="I69" s="27">
        <v>7.6927485190000002</v>
      </c>
      <c r="J69" s="27">
        <v>6.0344350860000002</v>
      </c>
      <c r="L69" s="2">
        <v>8</v>
      </c>
      <c r="M69" s="2">
        <v>3</v>
      </c>
      <c r="N69" s="3" t="s">
        <v>40</v>
      </c>
      <c r="O69" s="3" t="s">
        <v>329</v>
      </c>
      <c r="P69" s="27">
        <v>4.6631253069999996</v>
      </c>
      <c r="Q69" s="27">
        <v>6.1158414480000003</v>
      </c>
      <c r="R69" s="27">
        <v>7.3682526419999999</v>
      </c>
      <c r="S69" s="27">
        <v>4.5421231039999999</v>
      </c>
      <c r="T69" s="27">
        <v>7.1608541419999998</v>
      </c>
      <c r="U69" s="27">
        <v>6.1168021850000001</v>
      </c>
    </row>
    <row r="70" spans="1:21" ht="14.5" x14ac:dyDescent="0.3">
      <c r="A70" s="2">
        <v>9</v>
      </c>
      <c r="B70" s="2">
        <v>3</v>
      </c>
      <c r="C70" s="3" t="s">
        <v>39</v>
      </c>
      <c r="D70" s="3" t="s">
        <v>301</v>
      </c>
      <c r="E70" s="27">
        <v>7.4557605990000004</v>
      </c>
      <c r="F70" s="27">
        <v>8.744730337</v>
      </c>
      <c r="G70" s="27">
        <v>11.133419310000001</v>
      </c>
      <c r="H70" s="27">
        <v>7.335331042</v>
      </c>
      <c r="I70" s="27">
        <v>9.1787514140000006</v>
      </c>
      <c r="J70" s="27">
        <v>7.7063826620000002</v>
      </c>
      <c r="L70" s="2">
        <v>9</v>
      </c>
      <c r="M70" s="2">
        <v>3</v>
      </c>
      <c r="N70" s="3" t="s">
        <v>40</v>
      </c>
      <c r="O70" s="3" t="s">
        <v>330</v>
      </c>
      <c r="P70" s="27">
        <v>4.5825977529999999</v>
      </c>
      <c r="Q70" s="27">
        <v>6.1389633950000002</v>
      </c>
      <c r="R70" s="27">
        <v>8.9919582560000002</v>
      </c>
      <c r="S70" s="27">
        <v>5.2573283799999997</v>
      </c>
      <c r="T70" s="27">
        <v>8.1093773480000007</v>
      </c>
      <c r="U70" s="27">
        <v>7.9324497310000002</v>
      </c>
    </row>
    <row r="71" spans="1:21" ht="14.5" x14ac:dyDescent="0.3">
      <c r="A71" s="2">
        <v>10</v>
      </c>
      <c r="B71" s="2">
        <v>3</v>
      </c>
      <c r="C71" s="3" t="s">
        <v>39</v>
      </c>
      <c r="D71" s="3" t="s">
        <v>302</v>
      </c>
      <c r="E71" s="27">
        <v>6.9344182999999999</v>
      </c>
      <c r="F71" s="27">
        <v>7.8873923000000001</v>
      </c>
      <c r="G71" s="27">
        <v>8.7526822600000003</v>
      </c>
      <c r="H71" s="27">
        <v>6.2587559669999999</v>
      </c>
      <c r="I71" s="27">
        <v>7.2413593560000002</v>
      </c>
      <c r="J71" s="27">
        <v>6.3546364000000004</v>
      </c>
      <c r="L71" s="2">
        <v>10</v>
      </c>
      <c r="M71" s="2">
        <v>3</v>
      </c>
      <c r="N71" s="3" t="s">
        <v>40</v>
      </c>
      <c r="O71" s="3" t="s">
        <v>317</v>
      </c>
      <c r="P71" s="27">
        <v>10.64175485</v>
      </c>
      <c r="Q71" s="27">
        <v>11.17236048</v>
      </c>
      <c r="R71" s="27">
        <v>12.42520543</v>
      </c>
      <c r="S71" s="27">
        <v>7.7224734939999999</v>
      </c>
      <c r="T71" s="27">
        <v>10.405017409999999</v>
      </c>
      <c r="U71" s="27">
        <v>8.9233420159999994</v>
      </c>
    </row>
    <row r="72" spans="1:21" ht="14.5" x14ac:dyDescent="0.3">
      <c r="A72" s="2">
        <v>11</v>
      </c>
      <c r="B72" s="2">
        <v>3</v>
      </c>
      <c r="C72" s="3" t="s">
        <v>39</v>
      </c>
      <c r="D72" s="9" t="s">
        <v>303</v>
      </c>
      <c r="E72" s="27">
        <v>7.4157829450000001</v>
      </c>
      <c r="F72" s="27">
        <v>9.4085879800000001</v>
      </c>
      <c r="G72" s="27">
        <v>10.256044230000001</v>
      </c>
      <c r="H72" s="27">
        <v>8.8720878160000005</v>
      </c>
      <c r="I72" s="27">
        <v>10.06082174</v>
      </c>
      <c r="J72" s="27">
        <v>7.0963893630000001</v>
      </c>
      <c r="L72" s="2">
        <v>11</v>
      </c>
      <c r="M72" s="2">
        <v>3</v>
      </c>
      <c r="N72" s="3" t="s">
        <v>40</v>
      </c>
      <c r="O72" s="3" t="s">
        <v>318</v>
      </c>
      <c r="P72" s="27">
        <v>9.9248714329999999</v>
      </c>
      <c r="Q72" s="27">
        <v>11.065230959999999</v>
      </c>
      <c r="R72" s="27">
        <v>10.715138169999999</v>
      </c>
      <c r="S72" s="27">
        <v>8.6055496690000002</v>
      </c>
      <c r="T72" s="27">
        <v>10.04129472</v>
      </c>
      <c r="U72" s="27">
        <v>9.2016352060000006</v>
      </c>
    </row>
    <row r="73" spans="1:21" ht="14.5" x14ac:dyDescent="0.3">
      <c r="A73" s="2">
        <v>12</v>
      </c>
      <c r="B73" s="2">
        <v>3</v>
      </c>
      <c r="C73" s="3" t="s">
        <v>39</v>
      </c>
      <c r="D73" s="9" t="s">
        <v>304</v>
      </c>
      <c r="E73" s="27">
        <v>9.1330359790000006</v>
      </c>
      <c r="F73" s="27">
        <v>8.4868106870000002</v>
      </c>
      <c r="G73" s="27">
        <v>10.261959190000001</v>
      </c>
      <c r="H73" s="27">
        <v>8.6501273449999996</v>
      </c>
      <c r="I73" s="27">
        <v>10.730949989999999</v>
      </c>
      <c r="J73" s="27">
        <v>9.1842379879999996</v>
      </c>
      <c r="L73" s="2">
        <v>12</v>
      </c>
      <c r="M73" s="2">
        <v>3</v>
      </c>
      <c r="N73" s="3" t="s">
        <v>40</v>
      </c>
      <c r="O73" s="3" t="s">
        <v>319</v>
      </c>
      <c r="P73" s="27">
        <v>7.3768743729999997</v>
      </c>
      <c r="Q73" s="27">
        <v>8.5980158630000005</v>
      </c>
      <c r="R73" s="27">
        <v>10.746628449999999</v>
      </c>
      <c r="S73" s="27">
        <v>7.5721341439999996</v>
      </c>
      <c r="T73" s="27">
        <v>9.7572232349999997</v>
      </c>
      <c r="U73" s="27">
        <v>8.1741382169999994</v>
      </c>
    </row>
    <row r="74" spans="1:21" ht="14.5" x14ac:dyDescent="0.3">
      <c r="A74" s="2">
        <v>13</v>
      </c>
      <c r="B74" s="2">
        <v>3</v>
      </c>
      <c r="C74" s="3" t="s">
        <v>39</v>
      </c>
      <c r="D74" s="9" t="s">
        <v>305</v>
      </c>
      <c r="E74" s="27">
        <v>10.66261377</v>
      </c>
      <c r="F74" s="27">
        <v>10.911799780000001</v>
      </c>
      <c r="G74" s="27">
        <v>11.55942581</v>
      </c>
      <c r="H74" s="27">
        <v>8.5791944309999995</v>
      </c>
      <c r="I74" s="27">
        <v>11.70882419</v>
      </c>
      <c r="J74" s="27">
        <v>10.105003610000001</v>
      </c>
      <c r="L74" s="2">
        <v>13</v>
      </c>
      <c r="M74" s="2">
        <v>3</v>
      </c>
      <c r="N74" s="3" t="s">
        <v>40</v>
      </c>
      <c r="O74" s="3" t="s">
        <v>320</v>
      </c>
      <c r="P74" s="27">
        <v>6.1240450549999998</v>
      </c>
      <c r="Q74" s="27">
        <v>7.5931192139999997</v>
      </c>
      <c r="R74" s="27">
        <v>9.5712644549999997</v>
      </c>
      <c r="S74" s="27">
        <v>6.0505540440000001</v>
      </c>
      <c r="T74" s="27">
        <v>8.2447560180000004</v>
      </c>
      <c r="U74" s="27">
        <v>5.9901604839999996</v>
      </c>
    </row>
    <row r="75" spans="1:21" ht="14.5" x14ac:dyDescent="0.3">
      <c r="A75" s="2">
        <v>14</v>
      </c>
      <c r="B75" s="2">
        <v>3</v>
      </c>
      <c r="C75" s="3" t="s">
        <v>39</v>
      </c>
      <c r="D75" s="9" t="s">
        <v>306</v>
      </c>
      <c r="E75" s="27">
        <v>3.896832646</v>
      </c>
      <c r="F75" s="27">
        <v>5.2306372420000002</v>
      </c>
      <c r="G75" s="27">
        <v>5.5919781180000001</v>
      </c>
      <c r="H75" s="27">
        <v>3.8016871920000002</v>
      </c>
      <c r="I75" s="27">
        <v>5.2685761339999999</v>
      </c>
      <c r="J75" s="27">
        <v>3.8009691499999998</v>
      </c>
      <c r="L75" s="2">
        <v>14</v>
      </c>
      <c r="M75" s="2">
        <v>3</v>
      </c>
      <c r="N75" s="3" t="s">
        <v>40</v>
      </c>
      <c r="O75" s="3" t="s">
        <v>321</v>
      </c>
      <c r="P75" s="27">
        <v>7.6895802350000002</v>
      </c>
      <c r="Q75" s="27">
        <v>8.0910459669999995</v>
      </c>
      <c r="R75" s="27">
        <v>9.0903601579999993</v>
      </c>
      <c r="S75" s="27">
        <v>6.0014460070000002</v>
      </c>
      <c r="T75" s="27">
        <v>8.215049359</v>
      </c>
      <c r="U75" s="27">
        <v>5.6393731669999996</v>
      </c>
    </row>
    <row r="76" spans="1:21" ht="14.5" x14ac:dyDescent="0.3">
      <c r="A76" s="2">
        <v>15</v>
      </c>
      <c r="B76" s="2">
        <v>3</v>
      </c>
      <c r="C76" s="3" t="s">
        <v>39</v>
      </c>
      <c r="D76" s="9" t="s">
        <v>307</v>
      </c>
      <c r="E76" s="27">
        <v>3.6639835999999999</v>
      </c>
      <c r="F76" s="27">
        <v>4.8115006259999999</v>
      </c>
      <c r="G76" s="27">
        <v>6.1659238609999996</v>
      </c>
      <c r="H76" s="27">
        <v>2.9860705869999999</v>
      </c>
      <c r="I76" s="27">
        <v>4.6986477999999998</v>
      </c>
      <c r="J76" s="27">
        <v>4.2514070610000001</v>
      </c>
      <c r="L76" s="2">
        <v>15</v>
      </c>
      <c r="M76" s="2">
        <v>3</v>
      </c>
      <c r="N76" s="3" t="s">
        <v>40</v>
      </c>
      <c r="O76" s="3" t="s">
        <v>322</v>
      </c>
      <c r="P76" s="27">
        <v>6.5597988379999999</v>
      </c>
      <c r="Q76" s="27">
        <v>8.5402990130000003</v>
      </c>
      <c r="R76" s="27">
        <v>9.6464356200000001</v>
      </c>
      <c r="S76" s="27">
        <v>5.9734258589999998</v>
      </c>
      <c r="T76" s="27">
        <v>7.7385517799999999</v>
      </c>
      <c r="U76" s="27">
        <v>5.0454557739999997</v>
      </c>
    </row>
    <row r="77" spans="1:21" ht="14.5" x14ac:dyDescent="0.3">
      <c r="A77" s="2">
        <v>16</v>
      </c>
      <c r="B77" s="2">
        <v>3</v>
      </c>
      <c r="C77" s="3" t="s">
        <v>39</v>
      </c>
      <c r="D77" s="9" t="s">
        <v>308</v>
      </c>
      <c r="E77" s="27">
        <v>6.6080365329999999</v>
      </c>
      <c r="F77" s="27">
        <v>6.8469546719999999</v>
      </c>
      <c r="G77" s="27">
        <v>7.9558292249999996</v>
      </c>
      <c r="H77" s="27">
        <v>6.4162272150000002</v>
      </c>
      <c r="I77" s="27">
        <v>7.413462343</v>
      </c>
      <c r="J77" s="27">
        <v>6.9272540060000001</v>
      </c>
      <c r="L77" s="2">
        <v>16</v>
      </c>
      <c r="M77" s="2">
        <v>3</v>
      </c>
      <c r="N77" s="3" t="s">
        <v>40</v>
      </c>
      <c r="O77" s="3" t="s">
        <v>323</v>
      </c>
      <c r="P77" s="27">
        <v>6.9726289220000002</v>
      </c>
      <c r="Q77" s="27">
        <v>9.7592974689999998</v>
      </c>
      <c r="R77" s="27">
        <v>10.94919163</v>
      </c>
      <c r="S77" s="27">
        <v>9.4680625870000004</v>
      </c>
      <c r="T77" s="27">
        <v>10.133225919999999</v>
      </c>
      <c r="U77" s="27">
        <v>9.7168483800000001</v>
      </c>
    </row>
    <row r="78" spans="1:21" ht="14.5" x14ac:dyDescent="0.3">
      <c r="A78" s="2">
        <v>17</v>
      </c>
      <c r="B78" s="2">
        <v>3</v>
      </c>
      <c r="C78" s="3" t="s">
        <v>39</v>
      </c>
      <c r="D78" s="9" t="s">
        <v>309</v>
      </c>
      <c r="E78" s="27">
        <v>8.8872209410000007</v>
      </c>
      <c r="F78" s="27">
        <v>11.276717489999999</v>
      </c>
      <c r="G78" s="27">
        <v>13.97628016</v>
      </c>
      <c r="H78" s="27">
        <v>9.4236055400000005</v>
      </c>
      <c r="I78" s="27">
        <v>11.932614170000001</v>
      </c>
      <c r="J78" s="27">
        <v>8.7092954420000002</v>
      </c>
      <c r="L78" s="2">
        <v>17</v>
      </c>
      <c r="M78" s="2">
        <v>3</v>
      </c>
      <c r="N78" s="3" t="s">
        <v>40</v>
      </c>
      <c r="O78" s="3" t="s">
        <v>324</v>
      </c>
      <c r="P78" s="27">
        <v>8.5325093610000007</v>
      </c>
      <c r="Q78" s="27">
        <v>10.20295046</v>
      </c>
      <c r="R78" s="27">
        <v>11.22238724</v>
      </c>
      <c r="S78" s="27">
        <v>8.4181990829999993</v>
      </c>
      <c r="T78" s="27">
        <v>9.9566763940000005</v>
      </c>
      <c r="U78" s="27">
        <v>8.8957511979999992</v>
      </c>
    </row>
    <row r="79" spans="1:21" ht="14.5" x14ac:dyDescent="0.3">
      <c r="A79" s="2">
        <v>18</v>
      </c>
      <c r="B79" s="2">
        <v>3</v>
      </c>
      <c r="C79" s="3" t="s">
        <v>39</v>
      </c>
      <c r="D79" s="9" t="s">
        <v>310</v>
      </c>
      <c r="E79" s="27">
        <v>9.2219861919999992</v>
      </c>
      <c r="F79" s="27">
        <v>10.506352010000001</v>
      </c>
      <c r="G79" s="27">
        <v>10.39221618</v>
      </c>
      <c r="H79" s="27">
        <v>9.5473712499999994</v>
      </c>
      <c r="I79" s="27">
        <v>11.253268090000001</v>
      </c>
      <c r="J79" s="27">
        <v>9.3604003519999992</v>
      </c>
      <c r="L79" s="2">
        <v>18</v>
      </c>
      <c r="M79" s="2">
        <v>3</v>
      </c>
      <c r="N79" s="3" t="s">
        <v>40</v>
      </c>
      <c r="O79" s="3" t="s">
        <v>325</v>
      </c>
      <c r="P79" s="27">
        <v>9.3103547760000005</v>
      </c>
      <c r="Q79" s="27">
        <v>8.6370651560000002</v>
      </c>
      <c r="R79" s="27">
        <v>10.61784214</v>
      </c>
      <c r="S79" s="27">
        <v>7.9395096120000002</v>
      </c>
      <c r="T79" s="27">
        <v>9.3250951440000005</v>
      </c>
      <c r="U79" s="27">
        <v>7.5226054739999997</v>
      </c>
    </row>
    <row r="80" spans="1:21" ht="14.5" x14ac:dyDescent="0.3">
      <c r="A80" s="2">
        <v>19</v>
      </c>
      <c r="B80" s="2">
        <v>3</v>
      </c>
      <c r="C80" s="3" t="s">
        <v>39</v>
      </c>
      <c r="D80" s="9" t="s">
        <v>311</v>
      </c>
      <c r="E80" s="27">
        <v>9.1078066110000009</v>
      </c>
      <c r="F80" s="27">
        <v>10.36300599</v>
      </c>
      <c r="G80" s="27">
        <v>11.67780142</v>
      </c>
      <c r="H80" s="27">
        <v>9.3186291150000002</v>
      </c>
      <c r="I80" s="27">
        <v>10.67809018</v>
      </c>
      <c r="J80" s="27">
        <v>9.4765251429999999</v>
      </c>
      <c r="L80" s="2">
        <v>19</v>
      </c>
      <c r="M80" s="2">
        <v>3</v>
      </c>
      <c r="N80" s="3" t="s">
        <v>40</v>
      </c>
      <c r="O80" s="3" t="s">
        <v>326</v>
      </c>
      <c r="P80" s="27">
        <v>7.3336456800000001</v>
      </c>
      <c r="Q80" s="27">
        <v>9.9555226230000002</v>
      </c>
      <c r="R80" s="27">
        <v>13.176006129999999</v>
      </c>
      <c r="S80" s="27">
        <v>7.4578094530000003</v>
      </c>
      <c r="T80" s="27">
        <v>11.62790665</v>
      </c>
      <c r="U80" s="27">
        <v>10.524719040000001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25C30-D2DC-4FF1-97A3-6822C141F232}">
  <dimension ref="A1:AA313"/>
  <sheetViews>
    <sheetView topLeftCell="D265" zoomScale="90" zoomScaleNormal="90" workbookViewId="0">
      <selection activeCell="I256" sqref="I256:J289"/>
    </sheetView>
  </sheetViews>
  <sheetFormatPr defaultRowHeight="14" x14ac:dyDescent="0.3"/>
  <cols>
    <col min="1" max="3" width="8.6640625" style="10"/>
    <col min="4" max="4" width="43.25" style="10" customWidth="1"/>
    <col min="5" max="8" width="8.6640625" style="10"/>
    <col min="9" max="9" width="36.4140625" style="10" customWidth="1"/>
    <col min="10" max="17" width="8.6640625" style="10"/>
    <col min="18" max="18" width="38.08203125" style="10" customWidth="1"/>
    <col min="19" max="22" width="8.6640625" style="10"/>
    <col min="23" max="23" width="38.6640625" style="10" customWidth="1"/>
    <col min="24" max="16384" width="8.6640625" style="10"/>
  </cols>
  <sheetData>
    <row r="1" spans="1:27" s="12" customFormat="1" x14ac:dyDescent="0.3">
      <c r="A1" s="78" t="s">
        <v>44</v>
      </c>
      <c r="B1" s="78" t="s">
        <v>30</v>
      </c>
      <c r="C1" s="78" t="s">
        <v>31</v>
      </c>
      <c r="D1" s="78" t="s">
        <v>51</v>
      </c>
      <c r="E1" s="78" t="s">
        <v>46</v>
      </c>
      <c r="F1" s="78"/>
      <c r="G1" s="78"/>
      <c r="H1" s="11"/>
      <c r="I1" s="78" t="s">
        <v>51</v>
      </c>
      <c r="J1" s="78" t="s">
        <v>47</v>
      </c>
      <c r="K1" s="78"/>
      <c r="L1" s="78"/>
      <c r="M1" s="11"/>
      <c r="O1" s="78" t="s">
        <v>44</v>
      </c>
      <c r="P1" s="78" t="s">
        <v>30</v>
      </c>
      <c r="Q1" s="78" t="s">
        <v>31</v>
      </c>
      <c r="R1" s="78" t="s">
        <v>51</v>
      </c>
      <c r="S1" s="78" t="s">
        <v>46</v>
      </c>
      <c r="T1" s="78"/>
      <c r="U1" s="78"/>
      <c r="V1" s="11"/>
      <c r="W1" s="79" t="s">
        <v>51</v>
      </c>
      <c r="X1" s="78" t="s">
        <v>47</v>
      </c>
      <c r="Y1" s="78"/>
      <c r="Z1" s="78"/>
      <c r="AA1" s="11"/>
    </row>
    <row r="2" spans="1:27" s="12" customFormat="1" x14ac:dyDescent="0.3">
      <c r="A2" s="78"/>
      <c r="B2" s="78"/>
      <c r="C2" s="78"/>
      <c r="D2" s="78"/>
      <c r="E2" s="11" t="s">
        <v>48</v>
      </c>
      <c r="F2" s="11" t="s">
        <v>49</v>
      </c>
      <c r="G2" s="11" t="s">
        <v>50</v>
      </c>
      <c r="H2" s="11" t="s">
        <v>43</v>
      </c>
      <c r="I2" s="78"/>
      <c r="J2" s="11" t="s">
        <v>48</v>
      </c>
      <c r="K2" s="11" t="s">
        <v>49</v>
      </c>
      <c r="L2" s="11" t="s">
        <v>50</v>
      </c>
      <c r="M2" s="11" t="s">
        <v>43</v>
      </c>
      <c r="O2" s="78"/>
      <c r="P2" s="78"/>
      <c r="Q2" s="78"/>
      <c r="R2" s="78"/>
      <c r="S2" s="11" t="s">
        <v>48</v>
      </c>
      <c r="T2" s="11" t="s">
        <v>49</v>
      </c>
      <c r="U2" s="11" t="s">
        <v>50</v>
      </c>
      <c r="V2" s="11" t="s">
        <v>43</v>
      </c>
      <c r="W2" s="80"/>
      <c r="X2" s="11" t="s">
        <v>48</v>
      </c>
      <c r="Y2" s="11" t="s">
        <v>49</v>
      </c>
      <c r="Z2" s="11" t="s">
        <v>50</v>
      </c>
      <c r="AA2" s="11" t="s">
        <v>43</v>
      </c>
    </row>
    <row r="3" spans="1:27" ht="14.5" x14ac:dyDescent="0.3">
      <c r="A3" s="9">
        <v>1</v>
      </c>
      <c r="B3" s="9">
        <v>7</v>
      </c>
      <c r="C3" s="9" t="s">
        <v>39</v>
      </c>
      <c r="D3" s="9" t="s">
        <v>742</v>
      </c>
      <c r="E3" s="9">
        <v>68.333333333333329</v>
      </c>
      <c r="F3" s="9">
        <v>237.33333333333334</v>
      </c>
      <c r="G3" s="9">
        <v>54.333333333333336</v>
      </c>
      <c r="H3" s="9">
        <v>0.11413043478260865</v>
      </c>
      <c r="I3" s="9" t="s">
        <v>742</v>
      </c>
      <c r="J3" s="9">
        <v>22</v>
      </c>
      <c r="K3" s="9">
        <v>275</v>
      </c>
      <c r="L3" s="9">
        <v>63</v>
      </c>
      <c r="M3" s="9">
        <v>-0.4823529411764706</v>
      </c>
      <c r="O3" s="9">
        <v>1</v>
      </c>
      <c r="P3" s="9">
        <v>7</v>
      </c>
      <c r="Q3" s="9" t="s">
        <v>40</v>
      </c>
      <c r="R3" s="9" t="s">
        <v>780</v>
      </c>
      <c r="S3" s="9">
        <v>38</v>
      </c>
      <c r="T3" s="9">
        <v>255.66666666666669</v>
      </c>
      <c r="U3" s="9">
        <v>66.333333333333329</v>
      </c>
      <c r="V3" s="9">
        <v>-0.27156549520766771</v>
      </c>
      <c r="W3" s="9" t="s">
        <v>797</v>
      </c>
      <c r="X3" s="9">
        <v>154</v>
      </c>
      <c r="Y3" s="9">
        <v>161.33333333333331</v>
      </c>
      <c r="Z3" s="9">
        <v>44.666666666666664</v>
      </c>
      <c r="AA3" s="9">
        <v>0.55033557046979875</v>
      </c>
    </row>
    <row r="4" spans="1:27" ht="14.5" x14ac:dyDescent="0.3">
      <c r="A4" s="9">
        <v>2</v>
      </c>
      <c r="B4" s="9">
        <v>7</v>
      </c>
      <c r="C4" s="9" t="s">
        <v>39</v>
      </c>
      <c r="D4" s="9" t="s">
        <v>743</v>
      </c>
      <c r="E4" s="9">
        <v>72.666666666666671</v>
      </c>
      <c r="F4" s="9">
        <v>191.33333333333331</v>
      </c>
      <c r="G4" s="9">
        <v>96</v>
      </c>
      <c r="H4" s="9">
        <v>-0.13833992094861655</v>
      </c>
      <c r="I4" s="9" t="s">
        <v>743</v>
      </c>
      <c r="J4" s="9">
        <v>75.666666666666671</v>
      </c>
      <c r="K4" s="9">
        <v>189.33333333333331</v>
      </c>
      <c r="L4" s="9">
        <v>95</v>
      </c>
      <c r="M4" s="9">
        <v>-0.11328124999999996</v>
      </c>
      <c r="O4" s="9">
        <v>2</v>
      </c>
      <c r="P4" s="9">
        <v>7</v>
      </c>
      <c r="Q4" s="9" t="s">
        <v>40</v>
      </c>
      <c r="R4" s="9" t="s">
        <v>780</v>
      </c>
      <c r="S4" s="9">
        <v>68.666666666666671</v>
      </c>
      <c r="T4" s="9">
        <v>188.66666666666663</v>
      </c>
      <c r="U4" s="9">
        <v>102.66666666666669</v>
      </c>
      <c r="V4" s="9">
        <v>-0.19844357976653701</v>
      </c>
      <c r="W4" s="9" t="s">
        <v>797</v>
      </c>
      <c r="X4" s="9">
        <v>48</v>
      </c>
      <c r="Y4" s="9">
        <v>177</v>
      </c>
      <c r="Z4" s="9">
        <v>135</v>
      </c>
      <c r="AA4" s="9">
        <v>-0.47540983606557374</v>
      </c>
    </row>
    <row r="5" spans="1:27" ht="14.5" x14ac:dyDescent="0.3">
      <c r="A5" s="9">
        <v>3</v>
      </c>
      <c r="B5" s="9">
        <v>7</v>
      </c>
      <c r="C5" s="9" t="s">
        <v>39</v>
      </c>
      <c r="D5" s="9" t="s">
        <v>744</v>
      </c>
      <c r="E5" s="9">
        <v>87.333333333333329</v>
      </c>
      <c r="F5" s="9">
        <v>187</v>
      </c>
      <c r="G5" s="9">
        <v>85.666666666666671</v>
      </c>
      <c r="H5" s="9">
        <v>9.6339113680153597E-3</v>
      </c>
      <c r="I5" s="9" t="s">
        <v>744</v>
      </c>
      <c r="J5" s="9">
        <v>18</v>
      </c>
      <c r="K5" s="9">
        <v>241</v>
      </c>
      <c r="L5" s="9">
        <v>101</v>
      </c>
      <c r="M5" s="9">
        <v>-0.69747899159663862</v>
      </c>
      <c r="O5" s="9">
        <v>3</v>
      </c>
      <c r="P5" s="9">
        <v>7</v>
      </c>
      <c r="Q5" s="9" t="s">
        <v>40</v>
      </c>
      <c r="R5" s="9" t="s">
        <v>781</v>
      </c>
      <c r="S5" s="9">
        <v>63.666666666666664</v>
      </c>
      <c r="T5" s="9">
        <v>171.00000000000003</v>
      </c>
      <c r="U5" s="9">
        <v>125.33333333333329</v>
      </c>
      <c r="V5" s="9">
        <v>-0.32627865961199282</v>
      </c>
      <c r="W5" s="9" t="s">
        <v>799</v>
      </c>
      <c r="X5" s="9">
        <v>193.66666666666666</v>
      </c>
      <c r="Y5" s="9">
        <v>111</v>
      </c>
      <c r="Z5" s="9">
        <v>55.333333333333336</v>
      </c>
      <c r="AA5" s="9">
        <v>0.55555555555555547</v>
      </c>
    </row>
    <row r="6" spans="1:27" ht="14.5" x14ac:dyDescent="0.3">
      <c r="A6" s="9">
        <v>4</v>
      </c>
      <c r="B6" s="9">
        <v>7</v>
      </c>
      <c r="C6" s="9" t="s">
        <v>39</v>
      </c>
      <c r="D6" s="9" t="s">
        <v>744</v>
      </c>
      <c r="E6" s="9">
        <v>67.333333333333329</v>
      </c>
      <c r="F6" s="9">
        <v>228.33333333333337</v>
      </c>
      <c r="G6" s="9">
        <v>64.333333333333314</v>
      </c>
      <c r="H6" s="9">
        <v>2.2784810126582393E-2</v>
      </c>
      <c r="I6" s="9" t="s">
        <v>744</v>
      </c>
      <c r="J6" s="9">
        <v>91.666666666666671</v>
      </c>
      <c r="K6" s="9">
        <v>203.33333333333331</v>
      </c>
      <c r="L6" s="9">
        <v>65</v>
      </c>
      <c r="M6" s="9">
        <v>0.1702127659574468</v>
      </c>
      <c r="O6" s="9">
        <v>4</v>
      </c>
      <c r="P6" s="9">
        <v>7</v>
      </c>
      <c r="Q6" s="9" t="s">
        <v>40</v>
      </c>
      <c r="R6" s="9" t="s">
        <v>782</v>
      </c>
      <c r="S6" s="9">
        <v>100.66666666666667</v>
      </c>
      <c r="T6" s="9">
        <v>187</v>
      </c>
      <c r="U6" s="9">
        <v>72.333333333333329</v>
      </c>
      <c r="V6" s="9">
        <v>0.16377649325626209</v>
      </c>
      <c r="W6" s="9" t="s">
        <v>800</v>
      </c>
      <c r="X6" s="9">
        <v>2</v>
      </c>
      <c r="Y6" s="9">
        <v>220.66666666666666</v>
      </c>
      <c r="Z6" s="9">
        <v>137.33333333333334</v>
      </c>
      <c r="AA6" s="9">
        <v>-0.9712918660287081</v>
      </c>
    </row>
    <row r="7" spans="1:27" ht="14.5" x14ac:dyDescent="0.3">
      <c r="A7" s="9">
        <v>5</v>
      </c>
      <c r="B7" s="9">
        <v>7</v>
      </c>
      <c r="C7" s="9" t="s">
        <v>39</v>
      </c>
      <c r="D7" s="9" t="s">
        <v>745</v>
      </c>
      <c r="E7" s="9">
        <v>79.333333333333329</v>
      </c>
      <c r="F7" s="9">
        <v>236</v>
      </c>
      <c r="G7" s="9">
        <v>44.666666666666686</v>
      </c>
      <c r="H7" s="9">
        <v>0.27956989247311803</v>
      </c>
      <c r="I7" s="9" t="s">
        <v>745</v>
      </c>
      <c r="J7" s="9">
        <v>229</v>
      </c>
      <c r="K7" s="9">
        <v>131</v>
      </c>
      <c r="L7" s="9">
        <v>0</v>
      </c>
      <c r="M7" s="9">
        <v>1</v>
      </c>
      <c r="O7" s="9">
        <v>5</v>
      </c>
      <c r="P7" s="9">
        <v>7</v>
      </c>
      <c r="Q7" s="9" t="s">
        <v>40</v>
      </c>
      <c r="R7" s="9" t="s">
        <v>782</v>
      </c>
      <c r="S7" s="9">
        <v>70.666666666666671</v>
      </c>
      <c r="T7" s="9">
        <v>196.66666666666663</v>
      </c>
      <c r="U7" s="9">
        <v>92.666666666666686</v>
      </c>
      <c r="V7" s="9">
        <v>-0.13469387755102047</v>
      </c>
      <c r="W7" s="9" t="s">
        <v>800</v>
      </c>
      <c r="X7" s="9">
        <v>90.666666666666671</v>
      </c>
      <c r="Y7" s="9">
        <v>180.33333333333331</v>
      </c>
      <c r="Z7" s="9">
        <v>89</v>
      </c>
      <c r="AA7" s="9">
        <v>9.2764378478664439E-3</v>
      </c>
    </row>
    <row r="8" spans="1:27" ht="14.5" x14ac:dyDescent="0.3">
      <c r="A8" s="9">
        <v>6</v>
      </c>
      <c r="B8" s="9">
        <v>7</v>
      </c>
      <c r="C8" s="9" t="s">
        <v>39</v>
      </c>
      <c r="D8" s="9" t="s">
        <v>746</v>
      </c>
      <c r="E8" s="9">
        <v>113.33333333333333</v>
      </c>
      <c r="F8" s="9">
        <v>191</v>
      </c>
      <c r="G8" s="9">
        <v>55.666666666666686</v>
      </c>
      <c r="H8" s="9">
        <v>0.341222879684418</v>
      </c>
      <c r="I8" s="9" t="s">
        <v>746</v>
      </c>
      <c r="J8" s="9">
        <v>75.333333333333329</v>
      </c>
      <c r="K8" s="9">
        <v>225.00000000000003</v>
      </c>
      <c r="L8" s="9">
        <v>59.666666666666664</v>
      </c>
      <c r="M8" s="9">
        <v>0.11604938271604937</v>
      </c>
      <c r="O8" s="9">
        <v>6</v>
      </c>
      <c r="P8" s="9">
        <v>7</v>
      </c>
      <c r="Q8" s="9" t="s">
        <v>40</v>
      </c>
      <c r="R8" s="9" t="s">
        <v>783</v>
      </c>
      <c r="S8" s="9">
        <v>74.666666666666671</v>
      </c>
      <c r="T8" s="9">
        <v>192</v>
      </c>
      <c r="U8" s="9">
        <v>93.333333333333329</v>
      </c>
      <c r="V8" s="9">
        <v>-0.11111111111111105</v>
      </c>
      <c r="W8" s="9" t="s">
        <v>801</v>
      </c>
      <c r="X8" s="9">
        <v>83.666666666666671</v>
      </c>
      <c r="Y8" s="9">
        <v>246.66666666666663</v>
      </c>
      <c r="Z8" s="9">
        <v>29.666666666666668</v>
      </c>
      <c r="AA8" s="9">
        <v>0.47647058823529409</v>
      </c>
    </row>
    <row r="9" spans="1:27" ht="14.5" x14ac:dyDescent="0.3">
      <c r="A9" s="9">
        <v>7</v>
      </c>
      <c r="B9" s="9">
        <v>7</v>
      </c>
      <c r="C9" s="9" t="s">
        <v>39</v>
      </c>
      <c r="D9" s="9" t="s">
        <v>747</v>
      </c>
      <c r="E9" s="9">
        <v>103.66666666666667</v>
      </c>
      <c r="F9" s="9">
        <v>183.33333333333331</v>
      </c>
      <c r="G9" s="9">
        <v>73</v>
      </c>
      <c r="H9" s="9">
        <v>0.17358490566037738</v>
      </c>
      <c r="I9" s="9" t="s">
        <v>747</v>
      </c>
      <c r="J9" s="9">
        <v>262.33333333333331</v>
      </c>
      <c r="K9" s="9">
        <v>83.666666666666686</v>
      </c>
      <c r="L9" s="9">
        <v>14</v>
      </c>
      <c r="M9" s="9">
        <v>0.89867310012062729</v>
      </c>
      <c r="O9" s="9">
        <v>7</v>
      </c>
      <c r="P9" s="9">
        <v>7</v>
      </c>
      <c r="Q9" s="9" t="s">
        <v>40</v>
      </c>
      <c r="R9" s="9" t="s">
        <v>784</v>
      </c>
      <c r="S9" s="9">
        <v>3.6666666666666665</v>
      </c>
      <c r="T9" s="9">
        <v>215</v>
      </c>
      <c r="U9" s="9">
        <v>141.33333333333331</v>
      </c>
      <c r="V9" s="9">
        <v>-0.94942528735632192</v>
      </c>
      <c r="W9" s="9" t="s">
        <v>802</v>
      </c>
      <c r="X9" s="9">
        <v>0</v>
      </c>
      <c r="Y9" s="9">
        <v>207.33333333333334</v>
      </c>
      <c r="Z9" s="9">
        <v>152.66666666666666</v>
      </c>
      <c r="AA9" s="9">
        <v>-1</v>
      </c>
    </row>
    <row r="10" spans="1:27" ht="14.5" x14ac:dyDescent="0.3">
      <c r="A10" s="9">
        <v>8</v>
      </c>
      <c r="B10" s="9">
        <v>7</v>
      </c>
      <c r="C10" s="9" t="s">
        <v>39</v>
      </c>
      <c r="D10" s="9" t="s">
        <v>747</v>
      </c>
      <c r="E10" s="9">
        <v>65</v>
      </c>
      <c r="F10" s="9">
        <v>203.66666666666669</v>
      </c>
      <c r="G10" s="9">
        <v>91.333333333333329</v>
      </c>
      <c r="H10" s="9">
        <v>-0.16844349680170576</v>
      </c>
      <c r="I10" s="9" t="s">
        <v>747</v>
      </c>
      <c r="J10" s="9">
        <v>75.333333333333329</v>
      </c>
      <c r="K10" s="9">
        <v>252.66666666666669</v>
      </c>
      <c r="L10" s="9">
        <v>32</v>
      </c>
      <c r="M10" s="9">
        <v>0.40372670807453415</v>
      </c>
      <c r="O10" s="9">
        <v>8</v>
      </c>
      <c r="P10" s="9">
        <v>7</v>
      </c>
      <c r="Q10" s="9" t="s">
        <v>40</v>
      </c>
      <c r="R10" s="9" t="s">
        <v>785</v>
      </c>
      <c r="S10" s="9">
        <v>145</v>
      </c>
      <c r="T10" s="9">
        <v>128.33333333333331</v>
      </c>
      <c r="U10" s="9">
        <v>86.666666666666671</v>
      </c>
      <c r="V10" s="9">
        <v>0.25179856115107907</v>
      </c>
      <c r="W10" s="9" t="s">
        <v>803</v>
      </c>
      <c r="X10" s="9">
        <v>11</v>
      </c>
      <c r="Y10" s="9">
        <v>286</v>
      </c>
      <c r="Z10" s="9">
        <v>63</v>
      </c>
      <c r="AA10" s="9">
        <v>-0.70270270270270274</v>
      </c>
    </row>
    <row r="11" spans="1:27" ht="14.5" x14ac:dyDescent="0.3">
      <c r="A11" s="9">
        <v>9</v>
      </c>
      <c r="B11" s="9">
        <v>7</v>
      </c>
      <c r="C11" s="9" t="s">
        <v>39</v>
      </c>
      <c r="D11" s="9" t="s">
        <v>748</v>
      </c>
      <c r="E11" s="9">
        <v>33.333333333333336</v>
      </c>
      <c r="F11" s="9">
        <v>237.33333333333337</v>
      </c>
      <c r="G11" s="9">
        <v>89.333333333333329</v>
      </c>
      <c r="H11" s="9">
        <v>-0.45652173913043476</v>
      </c>
      <c r="I11" s="9" t="s">
        <v>748</v>
      </c>
      <c r="J11" s="9">
        <v>0</v>
      </c>
      <c r="K11" s="9">
        <v>303</v>
      </c>
      <c r="L11" s="9">
        <v>57</v>
      </c>
      <c r="M11" s="9">
        <v>-1</v>
      </c>
      <c r="O11" s="9">
        <v>9</v>
      </c>
      <c r="P11" s="9">
        <v>7</v>
      </c>
      <c r="Q11" s="9" t="s">
        <v>40</v>
      </c>
      <c r="R11" s="9" t="s">
        <v>785</v>
      </c>
      <c r="S11" s="9">
        <v>82</v>
      </c>
      <c r="T11" s="9">
        <v>208</v>
      </c>
      <c r="U11" s="9">
        <v>70</v>
      </c>
      <c r="V11" s="9">
        <v>7.8947368421052627E-2</v>
      </c>
      <c r="W11" s="9" t="s">
        <v>803</v>
      </c>
      <c r="X11" s="9">
        <v>88.333333333333329</v>
      </c>
      <c r="Y11" s="9">
        <v>221.33333333333337</v>
      </c>
      <c r="Z11" s="9">
        <v>50.333333333333336</v>
      </c>
      <c r="AA11" s="9">
        <v>0.27403846153846151</v>
      </c>
    </row>
    <row r="12" spans="1:27" ht="14.5" x14ac:dyDescent="0.3">
      <c r="A12" s="9">
        <v>10</v>
      </c>
      <c r="B12" s="9">
        <v>7</v>
      </c>
      <c r="C12" s="9" t="s">
        <v>39</v>
      </c>
      <c r="D12" s="9" t="s">
        <v>749</v>
      </c>
      <c r="E12" s="9">
        <v>86.666666666666671</v>
      </c>
      <c r="F12" s="9">
        <v>227.99999999999997</v>
      </c>
      <c r="G12" s="9">
        <v>45.333333333333336</v>
      </c>
      <c r="H12" s="9">
        <v>0.31313131313131315</v>
      </c>
      <c r="I12" s="9" t="s">
        <v>749</v>
      </c>
      <c r="J12" s="9">
        <v>106</v>
      </c>
      <c r="K12" s="9">
        <v>197.66666666666669</v>
      </c>
      <c r="L12" s="9">
        <v>56.333333333333336</v>
      </c>
      <c r="M12" s="9">
        <v>0.3059548254620123</v>
      </c>
      <c r="O12" s="9">
        <v>10</v>
      </c>
      <c r="P12" s="9">
        <v>7</v>
      </c>
      <c r="Q12" s="9" t="s">
        <v>40</v>
      </c>
      <c r="R12" s="9" t="s">
        <v>786</v>
      </c>
      <c r="S12" s="9">
        <v>51.666666666666664</v>
      </c>
      <c r="T12" s="9">
        <v>266</v>
      </c>
      <c r="U12" s="9">
        <v>42.333333333333336</v>
      </c>
      <c r="V12" s="9">
        <v>9.9290780141843921E-2</v>
      </c>
      <c r="W12" s="9" t="s">
        <v>804</v>
      </c>
      <c r="X12" s="9">
        <v>28.6666666666667</v>
      </c>
      <c r="Y12" s="9">
        <v>317</v>
      </c>
      <c r="Z12" s="9">
        <v>14.333333333333334</v>
      </c>
      <c r="AA12" s="9">
        <v>0.33333333333333381</v>
      </c>
    </row>
    <row r="13" spans="1:27" ht="14.5" x14ac:dyDescent="0.3">
      <c r="A13" s="9">
        <v>11</v>
      </c>
      <c r="B13" s="9">
        <v>7</v>
      </c>
      <c r="C13" s="9" t="s">
        <v>39</v>
      </c>
      <c r="D13" s="9" t="s">
        <v>750</v>
      </c>
      <c r="E13" s="9">
        <v>125</v>
      </c>
      <c r="F13" s="9">
        <v>138</v>
      </c>
      <c r="G13" s="9">
        <v>97</v>
      </c>
      <c r="H13" s="9">
        <v>0.12612612612612611</v>
      </c>
      <c r="I13" s="9" t="s">
        <v>761</v>
      </c>
      <c r="J13" s="9">
        <v>124</v>
      </c>
      <c r="K13" s="9">
        <v>112</v>
      </c>
      <c r="L13" s="9">
        <v>124</v>
      </c>
      <c r="M13" s="9">
        <v>0</v>
      </c>
      <c r="O13" s="9">
        <v>11</v>
      </c>
      <c r="P13" s="9">
        <v>7</v>
      </c>
      <c r="Q13" s="9" t="s">
        <v>40</v>
      </c>
      <c r="R13" s="9" t="s">
        <v>787</v>
      </c>
      <c r="S13" s="9">
        <v>91.333333333333329</v>
      </c>
      <c r="T13" s="9">
        <v>212.66666666666669</v>
      </c>
      <c r="U13" s="9">
        <v>56</v>
      </c>
      <c r="V13" s="9">
        <v>0.23981900452488689</v>
      </c>
      <c r="W13" s="9" t="s">
        <v>805</v>
      </c>
      <c r="X13" s="9">
        <v>0</v>
      </c>
      <c r="Y13" s="9">
        <v>360</v>
      </c>
      <c r="Z13" s="9">
        <v>0</v>
      </c>
      <c r="AA13" s="9">
        <v>0</v>
      </c>
    </row>
    <row r="14" spans="1:27" ht="14.5" x14ac:dyDescent="0.3">
      <c r="A14" s="9">
        <v>12</v>
      </c>
      <c r="B14" s="9">
        <v>7</v>
      </c>
      <c r="C14" s="9" t="s">
        <v>39</v>
      </c>
      <c r="D14" s="9" t="s">
        <v>751</v>
      </c>
      <c r="E14" s="9">
        <v>18.666666666666668</v>
      </c>
      <c r="F14" s="9">
        <v>220.33333333333331</v>
      </c>
      <c r="G14" s="9">
        <v>121</v>
      </c>
      <c r="H14" s="9">
        <v>-0.73269689737470167</v>
      </c>
      <c r="I14" s="9" t="s">
        <v>763</v>
      </c>
      <c r="J14" s="9">
        <v>0</v>
      </c>
      <c r="K14" s="9">
        <v>189</v>
      </c>
      <c r="L14" s="9">
        <v>171</v>
      </c>
      <c r="M14" s="9">
        <v>-1</v>
      </c>
      <c r="O14" s="9">
        <v>12</v>
      </c>
      <c r="P14" s="9">
        <v>7</v>
      </c>
      <c r="Q14" s="9" t="s">
        <v>40</v>
      </c>
      <c r="R14" s="9" t="s">
        <v>787</v>
      </c>
      <c r="S14" s="9">
        <v>78.666666666666671</v>
      </c>
      <c r="T14" s="9">
        <v>236.33333333333331</v>
      </c>
      <c r="U14" s="9">
        <v>45</v>
      </c>
      <c r="V14" s="9">
        <v>0.27223719676549868</v>
      </c>
      <c r="W14" s="9" t="s">
        <v>805</v>
      </c>
      <c r="X14" s="9">
        <v>88.666666666666671</v>
      </c>
      <c r="Y14" s="9">
        <v>171.66666666666663</v>
      </c>
      <c r="Z14" s="9">
        <v>99.666666666666671</v>
      </c>
      <c r="AA14" s="9">
        <v>-5.8407079646017698E-2</v>
      </c>
    </row>
    <row r="15" spans="1:27" ht="14.5" x14ac:dyDescent="0.3">
      <c r="A15" s="9">
        <v>13</v>
      </c>
      <c r="B15" s="9">
        <v>7</v>
      </c>
      <c r="C15" s="9" t="s">
        <v>39</v>
      </c>
      <c r="D15" s="9" t="s">
        <v>751</v>
      </c>
      <c r="E15" s="9">
        <v>102</v>
      </c>
      <c r="F15" s="9">
        <v>184</v>
      </c>
      <c r="G15" s="9">
        <v>74</v>
      </c>
      <c r="H15" s="9">
        <v>0.15909090909090909</v>
      </c>
      <c r="I15" s="9" t="s">
        <v>763</v>
      </c>
      <c r="J15" s="9">
        <v>0</v>
      </c>
      <c r="K15" s="9">
        <v>194.33333333333334</v>
      </c>
      <c r="L15" s="9">
        <v>165.66666666666666</v>
      </c>
      <c r="M15" s="9">
        <v>-1</v>
      </c>
      <c r="O15" s="9">
        <v>13</v>
      </c>
      <c r="P15" s="9">
        <v>7</v>
      </c>
      <c r="Q15" s="9" t="s">
        <v>40</v>
      </c>
      <c r="R15" s="9" t="s">
        <v>788</v>
      </c>
      <c r="S15" s="9">
        <v>38.333333333333336</v>
      </c>
      <c r="T15" s="9">
        <v>247.33333333333337</v>
      </c>
      <c r="U15" s="9">
        <v>74.333333333333329</v>
      </c>
      <c r="V15" s="9">
        <v>-0.31952662721893488</v>
      </c>
      <c r="W15" s="9" t="s">
        <v>806</v>
      </c>
      <c r="X15" s="9">
        <v>88.333333333333329</v>
      </c>
      <c r="Y15" s="9">
        <v>197</v>
      </c>
      <c r="Z15" s="9">
        <v>74.666666666666671</v>
      </c>
      <c r="AA15" s="9">
        <v>8.3844580777096056E-2</v>
      </c>
    </row>
    <row r="16" spans="1:27" ht="14.5" x14ac:dyDescent="0.3">
      <c r="A16" s="9">
        <v>14</v>
      </c>
      <c r="B16" s="9">
        <v>7</v>
      </c>
      <c r="C16" s="9" t="s">
        <v>39</v>
      </c>
      <c r="D16" s="9" t="s">
        <v>752</v>
      </c>
      <c r="E16" s="9">
        <v>65</v>
      </c>
      <c r="F16" s="9">
        <v>253.33333333333334</v>
      </c>
      <c r="G16" s="9">
        <v>41.666666666666664</v>
      </c>
      <c r="H16" s="9">
        <v>0.21875000000000006</v>
      </c>
      <c r="I16" s="9" t="s">
        <v>764</v>
      </c>
      <c r="J16" s="9">
        <v>90.666666666666671</v>
      </c>
      <c r="K16" s="9">
        <v>240.66666666666666</v>
      </c>
      <c r="L16" s="9">
        <v>28.666666666666668</v>
      </c>
      <c r="M16" s="9">
        <v>0.51955307262569828</v>
      </c>
      <c r="O16" s="9">
        <v>14</v>
      </c>
      <c r="P16" s="9">
        <v>7</v>
      </c>
      <c r="Q16" s="9" t="s">
        <v>40</v>
      </c>
      <c r="R16" s="9" t="s">
        <v>788</v>
      </c>
      <c r="S16" s="9">
        <v>35.333333333333336</v>
      </c>
      <c r="T16" s="9">
        <v>287.33333333333337</v>
      </c>
      <c r="U16" s="9">
        <v>37.333333333333314</v>
      </c>
      <c r="V16" s="9">
        <v>-2.7522935779816224E-2</v>
      </c>
      <c r="W16" s="9" t="s">
        <v>806</v>
      </c>
      <c r="X16" s="9">
        <v>84</v>
      </c>
      <c r="Y16" s="9">
        <v>275</v>
      </c>
      <c r="Z16" s="9">
        <v>1</v>
      </c>
      <c r="AA16" s="9">
        <v>0.97647058823529409</v>
      </c>
    </row>
    <row r="17" spans="1:27" ht="14.5" x14ac:dyDescent="0.3">
      <c r="A17" s="9">
        <v>15</v>
      </c>
      <c r="B17" s="9">
        <v>7</v>
      </c>
      <c r="C17" s="9" t="s">
        <v>39</v>
      </c>
      <c r="D17" s="9" t="s">
        <v>752</v>
      </c>
      <c r="E17" s="9">
        <v>83</v>
      </c>
      <c r="F17" s="9">
        <v>220</v>
      </c>
      <c r="G17" s="9">
        <v>57</v>
      </c>
      <c r="H17" s="9">
        <v>0.18571428571428572</v>
      </c>
      <c r="I17" s="9" t="s">
        <v>764</v>
      </c>
      <c r="J17" s="9">
        <v>48</v>
      </c>
      <c r="K17" s="9">
        <v>273.66666666666669</v>
      </c>
      <c r="L17" s="9">
        <v>38.333333333333336</v>
      </c>
      <c r="M17" s="9">
        <v>0.11196911196911193</v>
      </c>
      <c r="O17" s="9">
        <v>15</v>
      </c>
      <c r="P17" s="9">
        <v>7</v>
      </c>
      <c r="Q17" s="9" t="s">
        <v>40</v>
      </c>
      <c r="R17" s="9" t="s">
        <v>789</v>
      </c>
      <c r="S17" s="9">
        <v>18</v>
      </c>
      <c r="T17" s="9">
        <v>248.66666666666669</v>
      </c>
      <c r="U17" s="9">
        <v>93.333333333333329</v>
      </c>
      <c r="V17" s="9">
        <v>-0.67664670658682635</v>
      </c>
      <c r="W17" s="9" t="s">
        <v>807</v>
      </c>
      <c r="X17" s="9">
        <v>37</v>
      </c>
      <c r="Y17" s="9">
        <v>282.33333333333331</v>
      </c>
      <c r="Z17" s="9">
        <v>40.666666666666664</v>
      </c>
      <c r="AA17" s="9">
        <v>-4.7210300429184525E-2</v>
      </c>
    </row>
    <row r="18" spans="1:27" ht="14.5" x14ac:dyDescent="0.3">
      <c r="A18" s="9">
        <v>16</v>
      </c>
      <c r="B18" s="9">
        <v>7</v>
      </c>
      <c r="C18" s="9" t="s">
        <v>39</v>
      </c>
      <c r="D18" s="9" t="s">
        <v>753</v>
      </c>
      <c r="E18" s="9">
        <v>47</v>
      </c>
      <c r="F18" s="9">
        <v>214.33333333333331</v>
      </c>
      <c r="G18" s="9">
        <v>98.666666666666671</v>
      </c>
      <c r="H18" s="9">
        <v>-0.35469107551487411</v>
      </c>
      <c r="I18" s="9" t="s">
        <v>765</v>
      </c>
      <c r="J18" s="9">
        <v>27.333333333333332</v>
      </c>
      <c r="K18" s="9">
        <v>165.66666666666669</v>
      </c>
      <c r="L18" s="9">
        <v>167</v>
      </c>
      <c r="M18" s="9">
        <v>-0.71869639794168083</v>
      </c>
      <c r="O18" s="9">
        <v>16</v>
      </c>
      <c r="P18" s="9">
        <v>7</v>
      </c>
      <c r="Q18" s="9" t="s">
        <v>40</v>
      </c>
      <c r="R18" s="9" t="s">
        <v>789</v>
      </c>
      <c r="S18" s="9">
        <v>155.66666666666666</v>
      </c>
      <c r="T18" s="9">
        <v>149.00000000000003</v>
      </c>
      <c r="U18" s="9">
        <v>55.333333333333314</v>
      </c>
      <c r="V18" s="9">
        <v>0.47551342812006331</v>
      </c>
      <c r="W18" s="9" t="s">
        <v>807</v>
      </c>
      <c r="X18" s="9">
        <v>166.66666666666666</v>
      </c>
      <c r="Y18" s="9">
        <v>185.33333333333334</v>
      </c>
      <c r="Z18" s="9">
        <v>8</v>
      </c>
      <c r="AA18" s="9">
        <v>0.90839694656488545</v>
      </c>
    </row>
    <row r="19" spans="1:27" ht="14.5" x14ac:dyDescent="0.3">
      <c r="A19" s="9">
        <v>17</v>
      </c>
      <c r="B19" s="9">
        <v>7</v>
      </c>
      <c r="C19" s="9" t="s">
        <v>39</v>
      </c>
      <c r="D19" s="9" t="s">
        <v>753</v>
      </c>
      <c r="E19" s="9">
        <v>8</v>
      </c>
      <c r="F19" s="9">
        <v>307.33333333333331</v>
      </c>
      <c r="G19" s="9">
        <v>44.666666666666664</v>
      </c>
      <c r="H19" s="9">
        <v>-0.69620253164556956</v>
      </c>
      <c r="I19" s="9" t="s">
        <v>765</v>
      </c>
      <c r="J19" s="9">
        <v>0</v>
      </c>
      <c r="K19" s="9">
        <v>25</v>
      </c>
      <c r="L19" s="9">
        <v>335</v>
      </c>
      <c r="M19" s="9">
        <v>-1</v>
      </c>
      <c r="O19" s="9">
        <v>17</v>
      </c>
      <c r="P19" s="9">
        <v>7</v>
      </c>
      <c r="Q19" s="9" t="s">
        <v>40</v>
      </c>
      <c r="R19" s="9" t="s">
        <v>790</v>
      </c>
      <c r="S19" s="9">
        <v>79</v>
      </c>
      <c r="T19" s="9">
        <v>245.66666666666669</v>
      </c>
      <c r="U19" s="9">
        <v>35.333333333333336</v>
      </c>
      <c r="V19" s="9">
        <v>0.38192419825072882</v>
      </c>
      <c r="W19" s="9" t="s">
        <v>798</v>
      </c>
      <c r="X19" s="9">
        <v>2.6666666666666665</v>
      </c>
      <c r="Y19" s="9">
        <v>283</v>
      </c>
      <c r="Z19" s="9">
        <v>74.333333333333329</v>
      </c>
      <c r="AA19" s="9">
        <v>-0.93073593073593064</v>
      </c>
    </row>
    <row r="20" spans="1:27" ht="14.5" x14ac:dyDescent="0.3">
      <c r="A20" s="9">
        <v>18</v>
      </c>
      <c r="B20" s="9">
        <v>7</v>
      </c>
      <c r="C20" s="9" t="s">
        <v>39</v>
      </c>
      <c r="D20" s="9" t="s">
        <v>754</v>
      </c>
      <c r="E20" s="9">
        <v>129.66666666666666</v>
      </c>
      <c r="F20" s="9">
        <v>111.66666666666666</v>
      </c>
      <c r="G20" s="9">
        <v>118.66666666666669</v>
      </c>
      <c r="H20" s="9">
        <v>4.4295302013422702E-2</v>
      </c>
      <c r="I20" s="9" t="s">
        <v>766</v>
      </c>
      <c r="J20" s="9">
        <v>0</v>
      </c>
      <c r="K20" s="9">
        <v>14.333333333333314</v>
      </c>
      <c r="L20" s="9">
        <v>345.66666666666669</v>
      </c>
      <c r="M20" s="9">
        <v>-1</v>
      </c>
      <c r="O20" s="9">
        <v>18</v>
      </c>
      <c r="P20" s="9">
        <v>7</v>
      </c>
      <c r="Q20" s="9" t="s">
        <v>40</v>
      </c>
      <c r="R20" s="9" t="s">
        <v>791</v>
      </c>
      <c r="S20" s="9">
        <v>147.66666666666666</v>
      </c>
      <c r="T20" s="9">
        <v>153.00000000000003</v>
      </c>
      <c r="U20" s="9">
        <v>59.333333333333314</v>
      </c>
      <c r="V20" s="9">
        <v>0.42673107890499207</v>
      </c>
      <c r="W20" s="9" t="s">
        <v>808</v>
      </c>
      <c r="X20" s="9">
        <v>0</v>
      </c>
      <c r="Y20" s="9">
        <v>88.666666666666686</v>
      </c>
      <c r="Z20" s="9">
        <v>271.33333333333331</v>
      </c>
      <c r="AA20" s="9">
        <v>-1</v>
      </c>
    </row>
    <row r="21" spans="1:27" ht="14.5" x14ac:dyDescent="0.3">
      <c r="A21" s="9">
        <v>19</v>
      </c>
      <c r="B21" s="9">
        <v>7</v>
      </c>
      <c r="C21" s="9" t="s">
        <v>39</v>
      </c>
      <c r="D21" s="9" t="s">
        <v>755</v>
      </c>
      <c r="E21" s="9">
        <v>78</v>
      </c>
      <c r="F21" s="9">
        <v>181.66666666666669</v>
      </c>
      <c r="G21" s="9">
        <v>100.33333333333333</v>
      </c>
      <c r="H21" s="9">
        <v>-0.12523364485981306</v>
      </c>
      <c r="I21" s="9" t="s">
        <v>767</v>
      </c>
      <c r="J21" s="9">
        <v>137.66666666666666</v>
      </c>
      <c r="K21" s="9">
        <v>69</v>
      </c>
      <c r="L21" s="9">
        <v>153.33333333333334</v>
      </c>
      <c r="M21" s="9">
        <v>-5.3837342497136377E-2</v>
      </c>
      <c r="O21" s="9">
        <v>19</v>
      </c>
      <c r="P21" s="9">
        <v>7</v>
      </c>
      <c r="Q21" s="9" t="s">
        <v>40</v>
      </c>
      <c r="R21" s="9" t="s">
        <v>792</v>
      </c>
      <c r="S21" s="9">
        <v>86</v>
      </c>
      <c r="T21" s="9">
        <v>131.33333333333334</v>
      </c>
      <c r="U21" s="9">
        <v>142.66666666666666</v>
      </c>
      <c r="V21" s="9">
        <v>-0.24781341107871718</v>
      </c>
      <c r="W21" s="9" t="s">
        <v>809</v>
      </c>
      <c r="X21" s="9">
        <v>50</v>
      </c>
      <c r="Y21" s="9">
        <v>97</v>
      </c>
      <c r="Z21" s="9">
        <v>213</v>
      </c>
      <c r="AA21" s="9">
        <v>-0.61977186311787069</v>
      </c>
    </row>
    <row r="22" spans="1:27" ht="14.5" x14ac:dyDescent="0.3">
      <c r="A22" s="9">
        <v>20</v>
      </c>
      <c r="B22" s="9">
        <v>7</v>
      </c>
      <c r="C22" s="9" t="s">
        <v>39</v>
      </c>
      <c r="D22" s="9" t="s">
        <v>756</v>
      </c>
      <c r="E22" s="9">
        <v>15</v>
      </c>
      <c r="F22" s="9">
        <v>204.66666666666666</v>
      </c>
      <c r="G22" s="9">
        <v>140.33333333333334</v>
      </c>
      <c r="H22" s="9">
        <v>-0.80686695278969955</v>
      </c>
      <c r="I22" s="9" t="s">
        <v>768</v>
      </c>
      <c r="J22" s="9">
        <v>0</v>
      </c>
      <c r="K22" s="9">
        <v>308.66666666666669</v>
      </c>
      <c r="L22" s="9">
        <v>51.333333333333336</v>
      </c>
      <c r="M22" s="9">
        <v>-1</v>
      </c>
      <c r="O22" s="9">
        <v>20</v>
      </c>
      <c r="P22" s="9">
        <v>7</v>
      </c>
      <c r="Q22" s="9" t="s">
        <v>40</v>
      </c>
      <c r="R22" s="9" t="s">
        <v>793</v>
      </c>
      <c r="S22" s="9">
        <v>129.33333333333334</v>
      </c>
      <c r="T22" s="9">
        <v>83</v>
      </c>
      <c r="U22" s="9">
        <v>147.66666666666666</v>
      </c>
      <c r="V22" s="9">
        <v>-6.6185318892900052E-2</v>
      </c>
      <c r="W22" s="9" t="s">
        <v>810</v>
      </c>
      <c r="X22" s="9">
        <v>123</v>
      </c>
      <c r="Y22" s="9">
        <v>120.66666666666667</v>
      </c>
      <c r="Z22" s="9">
        <v>116.33333333333333</v>
      </c>
      <c r="AA22" s="9">
        <v>2.7855153203342642E-2</v>
      </c>
    </row>
    <row r="23" spans="1:27" ht="14.5" x14ac:dyDescent="0.3">
      <c r="A23" s="9">
        <v>21</v>
      </c>
      <c r="B23" s="9">
        <v>7</v>
      </c>
      <c r="C23" s="9" t="s">
        <v>39</v>
      </c>
      <c r="D23" s="9" t="s">
        <v>757</v>
      </c>
      <c r="E23" s="9">
        <v>108.66666666666667</v>
      </c>
      <c r="F23" s="9">
        <v>149</v>
      </c>
      <c r="G23" s="9">
        <v>102.33333333333333</v>
      </c>
      <c r="H23" s="9">
        <v>3.0015797788309682E-2</v>
      </c>
      <c r="I23" s="9" t="s">
        <v>769</v>
      </c>
      <c r="J23" s="9">
        <v>220</v>
      </c>
      <c r="K23" s="9">
        <v>140</v>
      </c>
      <c r="L23" s="9">
        <v>0</v>
      </c>
      <c r="M23" s="9">
        <v>1</v>
      </c>
      <c r="O23" s="9">
        <v>21</v>
      </c>
      <c r="P23" s="9">
        <v>7</v>
      </c>
      <c r="Q23" s="9" t="s">
        <v>40</v>
      </c>
      <c r="R23" s="9" t="s">
        <v>793</v>
      </c>
      <c r="S23" s="9">
        <v>185</v>
      </c>
      <c r="T23" s="9">
        <v>109.66666666666669</v>
      </c>
      <c r="U23" s="9">
        <v>65.333333333333329</v>
      </c>
      <c r="V23" s="9">
        <v>0.47802929427430096</v>
      </c>
      <c r="W23" s="9" t="s">
        <v>810</v>
      </c>
      <c r="X23" s="9">
        <v>185.66666666666666</v>
      </c>
      <c r="Y23" s="9">
        <v>74.000000000000014</v>
      </c>
      <c r="Z23" s="9">
        <v>100.33333333333333</v>
      </c>
      <c r="AA23" s="9">
        <v>0.29836829836829837</v>
      </c>
    </row>
    <row r="24" spans="1:27" ht="14.5" x14ac:dyDescent="0.3">
      <c r="A24" s="9">
        <v>22</v>
      </c>
      <c r="B24" s="9">
        <v>7</v>
      </c>
      <c r="C24" s="9" t="s">
        <v>39</v>
      </c>
      <c r="D24" s="9" t="s">
        <v>758</v>
      </c>
      <c r="E24" s="9">
        <v>120</v>
      </c>
      <c r="F24" s="9">
        <v>129.33333333333331</v>
      </c>
      <c r="G24" s="9">
        <v>110.66666666666667</v>
      </c>
      <c r="H24" s="9">
        <v>4.0462427745664713E-2</v>
      </c>
      <c r="I24" s="9" t="s">
        <v>770</v>
      </c>
      <c r="J24" s="9">
        <v>78.333333333333329</v>
      </c>
      <c r="K24" s="9">
        <v>171.33333333333337</v>
      </c>
      <c r="L24" s="9">
        <v>110.33333333333333</v>
      </c>
      <c r="M24" s="9">
        <v>-0.16961130742049471</v>
      </c>
      <c r="O24" s="9">
        <v>22</v>
      </c>
      <c r="P24" s="9">
        <v>7</v>
      </c>
      <c r="Q24" s="9" t="s">
        <v>40</v>
      </c>
      <c r="R24" s="9" t="s">
        <v>794</v>
      </c>
      <c r="S24" s="9">
        <v>74.333333333333329</v>
      </c>
      <c r="T24" s="9">
        <v>236.00000000000003</v>
      </c>
      <c r="U24" s="9">
        <v>49.666666666666664</v>
      </c>
      <c r="V24" s="9">
        <v>0.19892473118279569</v>
      </c>
      <c r="W24" s="9" t="s">
        <v>811</v>
      </c>
      <c r="X24" s="9">
        <v>114</v>
      </c>
      <c r="Y24" s="9">
        <v>189</v>
      </c>
      <c r="Z24" s="9">
        <v>57</v>
      </c>
      <c r="AA24" s="9">
        <v>0.33333333333333331</v>
      </c>
    </row>
    <row r="25" spans="1:27" ht="14.5" x14ac:dyDescent="0.3">
      <c r="A25" s="9">
        <v>23</v>
      </c>
      <c r="B25" s="9">
        <v>7</v>
      </c>
      <c r="C25" s="9" t="s">
        <v>39</v>
      </c>
      <c r="D25" s="9" t="s">
        <v>759</v>
      </c>
      <c r="E25" s="9">
        <v>77.666666666666671</v>
      </c>
      <c r="F25" s="9">
        <v>251.66666666666666</v>
      </c>
      <c r="G25" s="9">
        <v>30.666666666666668</v>
      </c>
      <c r="H25" s="9">
        <v>0.43384615384615383</v>
      </c>
      <c r="I25" s="9" t="s">
        <v>771</v>
      </c>
      <c r="J25" s="9">
        <v>0</v>
      </c>
      <c r="K25" s="9">
        <v>302.33333333333331</v>
      </c>
      <c r="L25" s="9">
        <v>57.666666666666664</v>
      </c>
      <c r="M25" s="9">
        <v>-1</v>
      </c>
      <c r="O25" s="9">
        <v>23</v>
      </c>
      <c r="P25" s="9">
        <v>7</v>
      </c>
      <c r="Q25" s="9" t="s">
        <v>40</v>
      </c>
      <c r="R25" s="9" t="s">
        <v>795</v>
      </c>
      <c r="S25" s="9">
        <v>134.33333333333334</v>
      </c>
      <c r="T25" s="9">
        <v>165.33333333333334</v>
      </c>
      <c r="U25" s="9">
        <v>60.333333333333314</v>
      </c>
      <c r="V25" s="9">
        <v>0.38013698630137005</v>
      </c>
      <c r="W25" s="9" t="s">
        <v>812</v>
      </c>
      <c r="X25" s="9">
        <v>340.33333333333331</v>
      </c>
      <c r="Y25" s="9">
        <v>19.666666666666686</v>
      </c>
      <c r="Z25" s="9">
        <v>0</v>
      </c>
      <c r="AA25" s="9">
        <v>1</v>
      </c>
    </row>
    <row r="26" spans="1:27" ht="14.5" x14ac:dyDescent="0.3">
      <c r="A26" s="9">
        <v>24</v>
      </c>
      <c r="B26" s="9">
        <v>7</v>
      </c>
      <c r="C26" s="9" t="s">
        <v>39</v>
      </c>
      <c r="D26" s="9" t="s">
        <v>760</v>
      </c>
      <c r="E26" s="9">
        <v>27</v>
      </c>
      <c r="F26" s="9">
        <v>262.66666666666669</v>
      </c>
      <c r="G26" s="9">
        <v>70.333333333333329</v>
      </c>
      <c r="H26" s="9">
        <v>-0.44520547945205474</v>
      </c>
      <c r="I26" s="9" t="s">
        <v>762</v>
      </c>
      <c r="J26" s="9">
        <v>321</v>
      </c>
      <c r="K26" s="9">
        <v>33.333333333333314</v>
      </c>
      <c r="L26" s="9">
        <v>5.666666666666667</v>
      </c>
      <c r="M26" s="9">
        <v>0.96530612244897951</v>
      </c>
      <c r="O26" s="9">
        <v>24</v>
      </c>
      <c r="P26" s="9">
        <v>7</v>
      </c>
      <c r="Q26" s="9" t="s">
        <v>40</v>
      </c>
      <c r="R26" s="9" t="s">
        <v>796</v>
      </c>
      <c r="S26" s="9">
        <v>60</v>
      </c>
      <c r="T26" s="9">
        <v>161.33333333333334</v>
      </c>
      <c r="U26" s="9">
        <v>138.66666666666666</v>
      </c>
      <c r="V26" s="9">
        <v>-0.39597315436241609</v>
      </c>
      <c r="W26" s="9" t="s">
        <v>813</v>
      </c>
      <c r="X26" s="9">
        <v>61.666666666666664</v>
      </c>
      <c r="Y26" s="9">
        <v>180</v>
      </c>
      <c r="Z26" s="9">
        <v>118.33333333333333</v>
      </c>
      <c r="AA26" s="9">
        <v>-0.31481481481481483</v>
      </c>
    </row>
    <row r="27" spans="1:27" ht="14.5" x14ac:dyDescent="0.3">
      <c r="A27" s="9">
        <v>25</v>
      </c>
      <c r="B27" s="9">
        <v>7</v>
      </c>
      <c r="C27" s="9" t="s">
        <v>39</v>
      </c>
      <c r="D27" s="9" t="s">
        <v>760</v>
      </c>
      <c r="E27" s="9">
        <v>63.666666666666664</v>
      </c>
      <c r="F27" s="9">
        <v>160.33333333333331</v>
      </c>
      <c r="G27" s="9">
        <v>136</v>
      </c>
      <c r="H27" s="9">
        <v>-0.36227045075125214</v>
      </c>
      <c r="I27" s="9" t="s">
        <v>762</v>
      </c>
      <c r="J27" s="9">
        <v>70</v>
      </c>
      <c r="K27" s="9">
        <v>112</v>
      </c>
      <c r="L27" s="9">
        <v>178</v>
      </c>
      <c r="M27" s="9">
        <v>-0.43548387096774194</v>
      </c>
      <c r="O27" s="9">
        <v>25</v>
      </c>
      <c r="P27" s="9">
        <v>7</v>
      </c>
      <c r="Q27" s="9" t="s">
        <v>40</v>
      </c>
      <c r="R27" s="9" t="s">
        <v>796</v>
      </c>
      <c r="S27" s="9">
        <v>98</v>
      </c>
      <c r="T27" s="9">
        <v>166.66666666666669</v>
      </c>
      <c r="U27" s="9">
        <v>95.333333333333329</v>
      </c>
      <c r="V27" s="9">
        <v>1.3793103448275888E-2</v>
      </c>
      <c r="W27" s="9" t="s">
        <v>813</v>
      </c>
      <c r="X27" s="9">
        <v>323</v>
      </c>
      <c r="Y27" s="9">
        <v>37</v>
      </c>
      <c r="Z27" s="9">
        <v>0</v>
      </c>
      <c r="AA27" s="9">
        <v>1</v>
      </c>
    </row>
    <row r="28" spans="1:27" ht="14.5" x14ac:dyDescent="0.3">
      <c r="A28" s="9">
        <v>26</v>
      </c>
      <c r="B28" s="9">
        <v>7</v>
      </c>
      <c r="C28" s="9" t="s">
        <v>39</v>
      </c>
      <c r="D28" s="9" t="s">
        <v>772</v>
      </c>
      <c r="E28" s="9">
        <v>40.666666666666664</v>
      </c>
      <c r="F28" s="9">
        <v>295</v>
      </c>
      <c r="G28" s="9">
        <v>24.333333333333332</v>
      </c>
      <c r="H28" s="9">
        <v>0.25128205128205128</v>
      </c>
      <c r="I28" s="9" t="s">
        <v>776</v>
      </c>
      <c r="J28" s="9">
        <v>39.333333333333336</v>
      </c>
      <c r="K28" s="9">
        <v>254</v>
      </c>
      <c r="L28" s="9">
        <v>66.666666666666671</v>
      </c>
      <c r="M28" s="9">
        <v>-0.25786163522012578</v>
      </c>
      <c r="O28" s="9">
        <v>26</v>
      </c>
      <c r="P28" s="9">
        <v>7</v>
      </c>
      <c r="Q28" s="9" t="s">
        <v>40</v>
      </c>
      <c r="R28" s="9" t="s">
        <v>818</v>
      </c>
      <c r="S28" s="9">
        <v>87</v>
      </c>
      <c r="T28" s="9">
        <v>181.66666666666669</v>
      </c>
      <c r="U28" s="9">
        <v>91.333333333333329</v>
      </c>
      <c r="V28" s="9">
        <v>-2.4299065420560723E-2</v>
      </c>
      <c r="W28" s="9" t="s">
        <v>827</v>
      </c>
      <c r="X28" s="9">
        <v>9.333333333333</v>
      </c>
      <c r="Y28" s="9">
        <v>216.33333333333331</v>
      </c>
      <c r="Z28" s="9">
        <v>134.333333333333</v>
      </c>
      <c r="AA28" s="9">
        <v>-0.87006960556844948</v>
      </c>
    </row>
    <row r="29" spans="1:27" ht="14.5" x14ac:dyDescent="0.3">
      <c r="A29" s="9">
        <v>27</v>
      </c>
      <c r="B29" s="9">
        <v>7</v>
      </c>
      <c r="C29" s="9" t="s">
        <v>39</v>
      </c>
      <c r="D29" s="9" t="s">
        <v>773</v>
      </c>
      <c r="E29" s="9">
        <v>61</v>
      </c>
      <c r="F29" s="9">
        <v>255.33333333333334</v>
      </c>
      <c r="G29" s="9">
        <v>43.666666666666664</v>
      </c>
      <c r="H29" s="9">
        <v>0.16560509554140132</v>
      </c>
      <c r="I29" s="9" t="s">
        <v>777</v>
      </c>
      <c r="J29" s="9">
        <v>0</v>
      </c>
      <c r="K29" s="9">
        <v>315.66666666666669</v>
      </c>
      <c r="L29" s="9">
        <v>44.333333333333336</v>
      </c>
      <c r="M29" s="9">
        <v>0</v>
      </c>
      <c r="O29" s="9">
        <v>27</v>
      </c>
      <c r="P29" s="9">
        <v>7</v>
      </c>
      <c r="Q29" s="9" t="s">
        <v>40</v>
      </c>
      <c r="R29" s="9" t="s">
        <v>819</v>
      </c>
      <c r="S29" s="9">
        <v>101.66666666666667</v>
      </c>
      <c r="T29" s="9">
        <v>188</v>
      </c>
      <c r="U29" s="9">
        <v>70.333333333333329</v>
      </c>
      <c r="V29" s="9">
        <v>0.18217054263565896</v>
      </c>
      <c r="W29" s="9" t="s">
        <v>828</v>
      </c>
      <c r="X29" s="9">
        <v>72</v>
      </c>
      <c r="Y29" s="9">
        <v>236.66666666666669</v>
      </c>
      <c r="Z29" s="9">
        <v>51.333333333333336</v>
      </c>
      <c r="AA29" s="9">
        <v>0.16756756756756755</v>
      </c>
    </row>
    <row r="30" spans="1:27" ht="14.5" x14ac:dyDescent="0.3">
      <c r="A30" s="9">
        <v>28</v>
      </c>
      <c r="B30" s="9">
        <v>7</v>
      </c>
      <c r="C30" s="9" t="s">
        <v>39</v>
      </c>
      <c r="D30" s="9" t="s">
        <v>774</v>
      </c>
      <c r="E30" s="9">
        <v>50.333333333333336</v>
      </c>
      <c r="F30" s="9">
        <v>235.33333333333337</v>
      </c>
      <c r="G30" s="9">
        <v>74.333333333333329</v>
      </c>
      <c r="H30" s="9">
        <v>-0.19251336898395718</v>
      </c>
      <c r="I30" s="9" t="s">
        <v>778</v>
      </c>
      <c r="J30" s="9">
        <v>0</v>
      </c>
      <c r="K30" s="9">
        <v>276.66666666666669</v>
      </c>
      <c r="L30" s="9">
        <v>83.333333333333329</v>
      </c>
      <c r="M30" s="9">
        <v>-1</v>
      </c>
      <c r="O30" s="9">
        <v>28</v>
      </c>
      <c r="P30" s="9">
        <v>7</v>
      </c>
      <c r="Q30" s="9" t="s">
        <v>40</v>
      </c>
      <c r="R30" s="9" t="s">
        <v>819</v>
      </c>
      <c r="S30" s="9">
        <v>93.333333333333329</v>
      </c>
      <c r="T30" s="9">
        <v>202</v>
      </c>
      <c r="U30" s="9">
        <v>64.666666666666686</v>
      </c>
      <c r="V30" s="9">
        <v>0.18143459915611798</v>
      </c>
      <c r="W30" s="9" t="s">
        <v>828</v>
      </c>
      <c r="X30" s="9">
        <v>32</v>
      </c>
      <c r="Y30" s="9">
        <v>171.66666666666666</v>
      </c>
      <c r="Z30" s="9">
        <v>156.33333333333334</v>
      </c>
      <c r="AA30" s="9">
        <v>-0.66017699115044248</v>
      </c>
    </row>
    <row r="31" spans="1:27" ht="14.5" x14ac:dyDescent="0.3">
      <c r="A31" s="9">
        <v>29</v>
      </c>
      <c r="B31" s="9">
        <v>7</v>
      </c>
      <c r="C31" s="9" t="s">
        <v>39</v>
      </c>
      <c r="D31" s="9" t="s">
        <v>775</v>
      </c>
      <c r="E31" s="9">
        <v>49.666666666666664</v>
      </c>
      <c r="F31" s="9">
        <v>219.33333333333331</v>
      </c>
      <c r="G31" s="9">
        <v>91</v>
      </c>
      <c r="H31" s="9">
        <v>-0.29383886255924174</v>
      </c>
      <c r="I31" s="9" t="s">
        <v>779</v>
      </c>
      <c r="J31" s="9">
        <v>0</v>
      </c>
      <c r="K31" s="9">
        <v>163</v>
      </c>
      <c r="L31" s="9">
        <v>197</v>
      </c>
      <c r="M31" s="9">
        <v>-1</v>
      </c>
      <c r="O31" s="9">
        <v>29</v>
      </c>
      <c r="P31" s="9">
        <v>7</v>
      </c>
      <c r="Q31" s="9" t="s">
        <v>40</v>
      </c>
      <c r="R31" s="9" t="s">
        <v>820</v>
      </c>
      <c r="S31" s="9">
        <v>66</v>
      </c>
      <c r="T31" s="9">
        <v>196.33333333333331</v>
      </c>
      <c r="U31" s="9">
        <v>97.666666666666671</v>
      </c>
      <c r="V31" s="9">
        <v>-0.19348268839103872</v>
      </c>
      <c r="W31" s="9" t="s">
        <v>829</v>
      </c>
      <c r="X31" s="9">
        <v>130.33333333333334</v>
      </c>
      <c r="Y31" s="9">
        <v>150</v>
      </c>
      <c r="Z31" s="9">
        <v>79.666666666666671</v>
      </c>
      <c r="AA31" s="9">
        <v>0.2412698412698413</v>
      </c>
    </row>
    <row r="32" spans="1:27" ht="14.5" x14ac:dyDescent="0.3">
      <c r="A32" s="9">
        <v>30</v>
      </c>
      <c r="B32" s="9">
        <v>7</v>
      </c>
      <c r="C32" s="9" t="s">
        <v>39</v>
      </c>
      <c r="D32" s="9" t="s">
        <v>742</v>
      </c>
      <c r="E32" s="9">
        <v>198.66666666666666</v>
      </c>
      <c r="F32" s="9">
        <v>152.00000000000003</v>
      </c>
      <c r="G32" s="9">
        <v>9.3333333333333144</v>
      </c>
      <c r="H32" s="54">
        <f>(E32-G32)/(E32+G32)</f>
        <v>0.91025641025641046</v>
      </c>
      <c r="O32" s="9">
        <v>30</v>
      </c>
      <c r="P32" s="9">
        <v>7</v>
      </c>
      <c r="Q32" s="9" t="s">
        <v>40</v>
      </c>
      <c r="R32" s="9" t="s">
        <v>820</v>
      </c>
      <c r="S32" s="9">
        <v>146</v>
      </c>
      <c r="T32" s="9">
        <v>142.33333333333331</v>
      </c>
      <c r="U32" s="9">
        <v>71.666666666666671</v>
      </c>
      <c r="V32" s="9">
        <v>0.341500765696784</v>
      </c>
      <c r="W32" s="9" t="s">
        <v>829</v>
      </c>
      <c r="X32" s="9">
        <v>148.66666666666666</v>
      </c>
      <c r="Y32" s="9">
        <v>162</v>
      </c>
      <c r="Z32" s="9">
        <v>49.333333333333336</v>
      </c>
      <c r="AA32" s="9">
        <v>0.50168350168350162</v>
      </c>
    </row>
    <row r="33" spans="1:27" ht="14.5" x14ac:dyDescent="0.3">
      <c r="A33" s="9">
        <v>31</v>
      </c>
      <c r="B33" s="9">
        <v>7</v>
      </c>
      <c r="C33" s="9" t="s">
        <v>39</v>
      </c>
      <c r="D33" s="9" t="s">
        <v>743</v>
      </c>
      <c r="E33" s="9">
        <v>17.666666666666668</v>
      </c>
      <c r="F33" s="9">
        <v>150.99999999999997</v>
      </c>
      <c r="G33" s="9">
        <v>191.33333333333334</v>
      </c>
      <c r="H33" s="54">
        <f t="shared" ref="H33:H44" si="0">(E33-G33)/(E33+G33)</f>
        <v>-0.83094098883572576</v>
      </c>
      <c r="O33" s="9">
        <v>31</v>
      </c>
      <c r="P33" s="9">
        <v>7</v>
      </c>
      <c r="Q33" s="9" t="s">
        <v>40</v>
      </c>
      <c r="R33" s="9" t="s">
        <v>821</v>
      </c>
      <c r="S33" s="9">
        <v>42.333333333333336</v>
      </c>
      <c r="T33" s="9">
        <v>302</v>
      </c>
      <c r="U33" s="9">
        <v>15.666666666666666</v>
      </c>
      <c r="V33" s="9">
        <v>0.45977011494252884</v>
      </c>
      <c r="W33" s="9" t="s">
        <v>830</v>
      </c>
      <c r="X33" s="9">
        <v>127.66666666666667</v>
      </c>
      <c r="Y33" s="9">
        <v>169.66666666666666</v>
      </c>
      <c r="Z33" s="9">
        <v>62.666666666666664</v>
      </c>
      <c r="AA33" s="9">
        <v>0.34150612959719789</v>
      </c>
    </row>
    <row r="34" spans="1:27" ht="14.5" x14ac:dyDescent="0.3">
      <c r="A34" s="9">
        <v>32</v>
      </c>
      <c r="B34" s="9">
        <v>7</v>
      </c>
      <c r="C34" s="9" t="s">
        <v>39</v>
      </c>
      <c r="D34" s="9" t="s">
        <v>745</v>
      </c>
      <c r="E34" s="9">
        <v>23.333333333333332</v>
      </c>
      <c r="F34" s="9">
        <v>231.33333333333337</v>
      </c>
      <c r="G34" s="9">
        <v>105.33333333333333</v>
      </c>
      <c r="H34" s="54">
        <f t="shared" si="0"/>
        <v>-0.63730569948186533</v>
      </c>
      <c r="O34" s="9">
        <v>32</v>
      </c>
      <c r="P34" s="9">
        <v>7</v>
      </c>
      <c r="Q34" s="9" t="s">
        <v>40</v>
      </c>
      <c r="R34" s="9" t="s">
        <v>822</v>
      </c>
      <c r="S34" s="9">
        <v>118</v>
      </c>
      <c r="T34" s="9">
        <v>163.33333333333331</v>
      </c>
      <c r="U34" s="9">
        <v>78.666666666666671</v>
      </c>
      <c r="V34" s="9">
        <v>0.19999999999999996</v>
      </c>
      <c r="W34" s="9" t="s">
        <v>831</v>
      </c>
      <c r="X34" s="9">
        <v>62.333333333333336</v>
      </c>
      <c r="Y34" s="9">
        <v>192.66666666666669</v>
      </c>
      <c r="Z34" s="9">
        <v>105</v>
      </c>
      <c r="AA34" s="9">
        <v>-0.2549800796812749</v>
      </c>
    </row>
    <row r="35" spans="1:27" ht="14.5" x14ac:dyDescent="0.3">
      <c r="A35" s="9">
        <v>33</v>
      </c>
      <c r="B35" s="9">
        <v>7</v>
      </c>
      <c r="C35" s="9" t="s">
        <v>39</v>
      </c>
      <c r="D35" s="9" t="s">
        <v>748</v>
      </c>
      <c r="E35" s="9">
        <v>129</v>
      </c>
      <c r="F35" s="9">
        <v>197.66666666666669</v>
      </c>
      <c r="G35" s="9">
        <v>33.333333333333336</v>
      </c>
      <c r="H35" s="54">
        <f t="shared" si="0"/>
        <v>0.58932238193018471</v>
      </c>
      <c r="O35" s="9">
        <v>33</v>
      </c>
      <c r="P35" s="9">
        <v>7</v>
      </c>
      <c r="Q35" s="9" t="s">
        <v>40</v>
      </c>
      <c r="R35" s="9" t="s">
        <v>823</v>
      </c>
      <c r="S35" s="9">
        <v>76.666666666666671</v>
      </c>
      <c r="T35" s="9">
        <v>217.66666666666663</v>
      </c>
      <c r="U35" s="9">
        <v>65.666666666666671</v>
      </c>
      <c r="V35" s="9">
        <v>7.7283372365339567E-2</v>
      </c>
      <c r="W35" s="9" t="s">
        <v>832</v>
      </c>
      <c r="X35" s="9">
        <v>32</v>
      </c>
      <c r="Y35" s="9">
        <v>169.33333333333334</v>
      </c>
      <c r="Z35" s="9">
        <v>158.66666666666666</v>
      </c>
      <c r="AA35" s="9">
        <v>-0.66433566433566427</v>
      </c>
    </row>
    <row r="36" spans="1:27" ht="14.5" x14ac:dyDescent="0.3">
      <c r="A36" s="9">
        <v>34</v>
      </c>
      <c r="B36" s="9">
        <v>7</v>
      </c>
      <c r="C36" s="9" t="s">
        <v>39</v>
      </c>
      <c r="D36" s="9" t="s">
        <v>750</v>
      </c>
      <c r="E36" s="9">
        <v>0</v>
      </c>
      <c r="F36" s="9">
        <v>184</v>
      </c>
      <c r="G36" s="9">
        <v>176</v>
      </c>
      <c r="H36" s="54">
        <f t="shared" si="0"/>
        <v>-1</v>
      </c>
      <c r="O36" s="9">
        <v>34</v>
      </c>
      <c r="P36" s="9">
        <v>7</v>
      </c>
      <c r="Q36" s="9" t="s">
        <v>40</v>
      </c>
      <c r="R36" s="9" t="s">
        <v>824</v>
      </c>
      <c r="S36" s="9">
        <v>112</v>
      </c>
      <c r="T36" s="9">
        <v>148</v>
      </c>
      <c r="U36" s="9">
        <v>100</v>
      </c>
      <c r="V36" s="9">
        <v>5.6603773584905662E-2</v>
      </c>
      <c r="W36" s="9" t="s">
        <v>833</v>
      </c>
      <c r="X36" s="9">
        <v>226.66666666666666</v>
      </c>
      <c r="Y36" s="9">
        <v>131.33333333333334</v>
      </c>
      <c r="Z36" s="9">
        <v>2</v>
      </c>
      <c r="AA36" s="9">
        <v>0.98250728862973757</v>
      </c>
    </row>
    <row r="37" spans="1:27" ht="14.5" x14ac:dyDescent="0.3">
      <c r="A37" s="9">
        <v>35</v>
      </c>
      <c r="B37" s="9">
        <v>7</v>
      </c>
      <c r="C37" s="9" t="s">
        <v>39</v>
      </c>
      <c r="D37" s="9" t="s">
        <v>754</v>
      </c>
      <c r="E37" s="9">
        <v>0</v>
      </c>
      <c r="F37" s="9">
        <v>173</v>
      </c>
      <c r="G37" s="9">
        <v>187</v>
      </c>
      <c r="H37" s="54">
        <f t="shared" si="0"/>
        <v>-1</v>
      </c>
      <c r="O37" s="9">
        <v>35</v>
      </c>
      <c r="P37" s="9">
        <v>7</v>
      </c>
      <c r="Q37" s="9" t="s">
        <v>40</v>
      </c>
      <c r="R37" s="9" t="s">
        <v>825</v>
      </c>
      <c r="S37" s="9">
        <v>63.333333333333336</v>
      </c>
      <c r="T37" s="9">
        <v>260.66666666666669</v>
      </c>
      <c r="U37" s="9">
        <v>36</v>
      </c>
      <c r="V37" s="9">
        <v>0.27516778523489932</v>
      </c>
      <c r="W37" s="9" t="s">
        <v>834</v>
      </c>
      <c r="X37" s="9">
        <v>79.333333333333329</v>
      </c>
      <c r="Y37" s="9">
        <v>130.66666666666669</v>
      </c>
      <c r="Z37" s="9">
        <v>150</v>
      </c>
      <c r="AA37" s="9">
        <v>-0.30813953488372098</v>
      </c>
    </row>
    <row r="38" spans="1:27" ht="14.5" x14ac:dyDescent="0.3">
      <c r="A38" s="9">
        <v>36</v>
      </c>
      <c r="B38" s="9">
        <v>7</v>
      </c>
      <c r="C38" s="9" t="s">
        <v>39</v>
      </c>
      <c r="D38" s="9" t="s">
        <v>756</v>
      </c>
      <c r="E38" s="9">
        <v>165.33333333333334</v>
      </c>
      <c r="F38" s="9">
        <v>194.66666666666666</v>
      </c>
      <c r="G38" s="9">
        <v>0</v>
      </c>
      <c r="H38" s="54">
        <f t="shared" si="0"/>
        <v>1</v>
      </c>
      <c r="O38" s="9">
        <v>36</v>
      </c>
      <c r="P38" s="9">
        <v>7</v>
      </c>
      <c r="Q38" s="9" t="s">
        <v>40</v>
      </c>
      <c r="R38" s="9" t="s">
        <v>826</v>
      </c>
      <c r="S38" s="9">
        <v>37.666666666666664</v>
      </c>
      <c r="T38" s="9">
        <v>258</v>
      </c>
      <c r="U38" s="9">
        <v>64.333333333333329</v>
      </c>
      <c r="V38" s="9">
        <v>-0.26143790849673199</v>
      </c>
      <c r="W38" s="9" t="s">
        <v>835</v>
      </c>
      <c r="X38" s="9">
        <v>20.333333333333332</v>
      </c>
      <c r="Y38" s="9">
        <v>230</v>
      </c>
      <c r="Z38" s="9">
        <v>109.66666666666667</v>
      </c>
      <c r="AA38" s="9">
        <v>-0.68717948717948729</v>
      </c>
    </row>
    <row r="39" spans="1:27" ht="14.5" x14ac:dyDescent="0.3">
      <c r="A39" s="9">
        <v>37</v>
      </c>
      <c r="B39" s="9">
        <v>7</v>
      </c>
      <c r="C39" s="9" t="s">
        <v>39</v>
      </c>
      <c r="D39" s="9" t="s">
        <v>898</v>
      </c>
      <c r="E39" s="9">
        <v>174.33333333333334</v>
      </c>
      <c r="F39" s="9">
        <v>172.33333333333334</v>
      </c>
      <c r="G39" s="9">
        <v>13.333333333333314</v>
      </c>
      <c r="H39" s="54">
        <f t="shared" si="0"/>
        <v>0.85790408525754902</v>
      </c>
      <c r="O39" s="9">
        <v>37</v>
      </c>
      <c r="P39" s="9">
        <v>7</v>
      </c>
      <c r="Q39" s="9" t="s">
        <v>40</v>
      </c>
      <c r="R39" s="9" t="s">
        <v>826</v>
      </c>
      <c r="S39" s="9">
        <v>73.333333333333329</v>
      </c>
      <c r="T39" s="9">
        <v>257.66666666666669</v>
      </c>
      <c r="U39" s="9">
        <v>29</v>
      </c>
      <c r="V39" s="9">
        <v>0.4332247557003257</v>
      </c>
      <c r="W39" s="9" t="s">
        <v>835</v>
      </c>
      <c r="X39" s="9">
        <v>105.66666666666667</v>
      </c>
      <c r="Y39" s="9">
        <v>228.66666666666666</v>
      </c>
      <c r="Z39" s="9">
        <v>25.666666666666668</v>
      </c>
      <c r="AA39" s="9">
        <v>0.60913705583756339</v>
      </c>
    </row>
    <row r="40" spans="1:27" ht="14.5" x14ac:dyDescent="0.3">
      <c r="A40" s="9">
        <v>38</v>
      </c>
      <c r="B40" s="9">
        <v>7</v>
      </c>
      <c r="C40" s="9" t="s">
        <v>39</v>
      </c>
      <c r="D40" s="9" t="s">
        <v>900</v>
      </c>
      <c r="E40" s="9">
        <v>47.666666666666664</v>
      </c>
      <c r="F40" s="9">
        <v>144.99999999999997</v>
      </c>
      <c r="G40" s="9">
        <v>167.33333333333334</v>
      </c>
      <c r="H40" s="54">
        <f t="shared" si="0"/>
        <v>-0.55658914728682174</v>
      </c>
      <c r="O40" s="9">
        <v>38</v>
      </c>
      <c r="P40" s="9">
        <v>7</v>
      </c>
      <c r="Q40" s="9" t="s">
        <v>40</v>
      </c>
      <c r="R40" s="9" t="s">
        <v>814</v>
      </c>
      <c r="S40" s="9">
        <v>30.333333333333332</v>
      </c>
      <c r="T40" s="9">
        <v>318.66666666666669</v>
      </c>
      <c r="U40" s="9">
        <v>11</v>
      </c>
      <c r="V40" s="9">
        <v>0.467741935483871</v>
      </c>
      <c r="W40" s="9" t="s">
        <v>815</v>
      </c>
      <c r="X40" s="9">
        <v>0</v>
      </c>
      <c r="Y40" s="9">
        <v>341.33333333333331</v>
      </c>
      <c r="Z40" s="9">
        <v>18.666666666666668</v>
      </c>
      <c r="AA40" s="9">
        <v>-1</v>
      </c>
    </row>
    <row r="41" spans="1:27" ht="14.5" x14ac:dyDescent="0.3">
      <c r="A41" s="9">
        <v>39</v>
      </c>
      <c r="B41" s="9">
        <v>7</v>
      </c>
      <c r="C41" s="9" t="s">
        <v>39</v>
      </c>
      <c r="D41" s="9" t="s">
        <v>900</v>
      </c>
      <c r="E41" s="9">
        <v>284.33333333333331</v>
      </c>
      <c r="F41" s="9">
        <v>75.666666666666686</v>
      </c>
      <c r="G41" s="9">
        <v>0</v>
      </c>
      <c r="H41" s="54">
        <f t="shared" si="0"/>
        <v>1</v>
      </c>
      <c r="O41" s="9">
        <v>39</v>
      </c>
      <c r="P41" s="9">
        <v>7</v>
      </c>
      <c r="Q41" s="9" t="s">
        <v>40</v>
      </c>
      <c r="R41" s="9" t="s">
        <v>814</v>
      </c>
      <c r="S41" s="9">
        <v>44.333333333333336</v>
      </c>
      <c r="T41" s="9">
        <v>279</v>
      </c>
      <c r="U41" s="9">
        <v>36.666666666666664</v>
      </c>
      <c r="V41" s="9">
        <v>9.4650205761316927E-2</v>
      </c>
      <c r="W41" s="9" t="s">
        <v>815</v>
      </c>
      <c r="X41" s="9">
        <v>81.333333333333329</v>
      </c>
      <c r="Y41" s="9">
        <v>245.00000000000003</v>
      </c>
      <c r="Z41" s="9">
        <v>33.666666666666664</v>
      </c>
      <c r="AA41" s="9">
        <v>0.41449275362318838</v>
      </c>
    </row>
    <row r="42" spans="1:27" ht="14.5" x14ac:dyDescent="0.3">
      <c r="A42" s="9">
        <v>40</v>
      </c>
      <c r="B42" s="9">
        <v>7</v>
      </c>
      <c r="C42" s="9" t="s">
        <v>39</v>
      </c>
      <c r="D42" s="9" t="s">
        <v>901</v>
      </c>
      <c r="E42" s="9">
        <v>41.666666666666664</v>
      </c>
      <c r="F42" s="9">
        <v>100.33333333333331</v>
      </c>
      <c r="G42" s="9">
        <v>218</v>
      </c>
      <c r="H42" s="54">
        <f t="shared" si="0"/>
        <v>-0.67907573812580235</v>
      </c>
      <c r="O42" s="9">
        <v>40</v>
      </c>
      <c r="P42" s="9">
        <v>7</v>
      </c>
      <c r="Q42" s="9" t="s">
        <v>40</v>
      </c>
      <c r="R42" s="9" t="s">
        <v>816</v>
      </c>
      <c r="S42" s="9">
        <v>46</v>
      </c>
      <c r="T42" s="9">
        <v>294.33333333333331</v>
      </c>
      <c r="U42" s="9">
        <v>19.666666666666668</v>
      </c>
      <c r="V42" s="9">
        <v>0.40101522842639586</v>
      </c>
      <c r="W42" s="9" t="s">
        <v>817</v>
      </c>
      <c r="X42" s="9">
        <v>125.33333333333333</v>
      </c>
      <c r="Y42" s="9">
        <v>167.66666666666669</v>
      </c>
      <c r="Z42" s="9">
        <v>67</v>
      </c>
      <c r="AA42" s="9">
        <v>0.30329289428076256</v>
      </c>
    </row>
    <row r="43" spans="1:27" ht="14.5" x14ac:dyDescent="0.3">
      <c r="A43" s="9">
        <v>41</v>
      </c>
      <c r="B43" s="9">
        <v>7</v>
      </c>
      <c r="C43" s="9" t="s">
        <v>39</v>
      </c>
      <c r="D43" s="9" t="s">
        <v>902</v>
      </c>
      <c r="E43" s="9">
        <v>106</v>
      </c>
      <c r="F43" s="9">
        <v>254</v>
      </c>
      <c r="G43" s="9">
        <v>0</v>
      </c>
      <c r="H43" s="54">
        <f t="shared" si="0"/>
        <v>1</v>
      </c>
      <c r="O43" s="9">
        <v>41</v>
      </c>
      <c r="P43" s="9">
        <v>7</v>
      </c>
      <c r="Q43" s="9" t="s">
        <v>40</v>
      </c>
      <c r="R43" s="9" t="s">
        <v>816</v>
      </c>
      <c r="S43" s="9">
        <v>39.666666666666664</v>
      </c>
      <c r="T43" s="9">
        <v>307.66666666666663</v>
      </c>
      <c r="U43" s="9">
        <v>12.666666666666666</v>
      </c>
      <c r="V43" s="9">
        <v>0.51592356687898089</v>
      </c>
      <c r="W43" s="9" t="s">
        <v>817</v>
      </c>
      <c r="X43" s="9">
        <v>47</v>
      </c>
      <c r="Y43" s="9">
        <v>305.33333333333331</v>
      </c>
      <c r="Z43" s="9">
        <v>7.666666666666667</v>
      </c>
      <c r="AA43" s="9">
        <v>0.7195121951219513</v>
      </c>
    </row>
    <row r="44" spans="1:27" ht="14.5" x14ac:dyDescent="0.3">
      <c r="A44" s="9">
        <v>42</v>
      </c>
      <c r="B44" s="9">
        <v>7</v>
      </c>
      <c r="C44" s="9" t="s">
        <v>39</v>
      </c>
      <c r="D44" s="9" t="s">
        <v>902</v>
      </c>
      <c r="E44" s="9">
        <v>89.666666666666671</v>
      </c>
      <c r="F44" s="9">
        <v>243.33333333333331</v>
      </c>
      <c r="G44" s="9">
        <v>27</v>
      </c>
      <c r="H44" s="54">
        <f t="shared" si="0"/>
        <v>0.53714285714285714</v>
      </c>
      <c r="O44" s="9">
        <v>42</v>
      </c>
      <c r="P44" s="9">
        <v>7</v>
      </c>
      <c r="Q44" s="9" t="s">
        <v>40</v>
      </c>
      <c r="R44" s="9" t="s">
        <v>781</v>
      </c>
      <c r="S44" s="9">
        <v>166</v>
      </c>
      <c r="T44" s="9">
        <v>190</v>
      </c>
      <c r="U44" s="9">
        <v>4</v>
      </c>
      <c r="V44" s="54">
        <f>(S44-U44)/(S44+U44)</f>
        <v>0.95294117647058818</v>
      </c>
    </row>
    <row r="45" spans="1:27" ht="14.5" x14ac:dyDescent="0.3">
      <c r="E45" s="45"/>
      <c r="F45" s="45"/>
      <c r="G45" s="45"/>
      <c r="H45" s="45"/>
      <c r="O45" s="9">
        <v>43</v>
      </c>
      <c r="P45" s="9">
        <v>7</v>
      </c>
      <c r="Q45" s="9" t="s">
        <v>40</v>
      </c>
      <c r="R45" s="9" t="s">
        <v>783</v>
      </c>
      <c r="S45" s="9">
        <v>138.66666666666666</v>
      </c>
      <c r="T45" s="9">
        <v>192.00000000000003</v>
      </c>
      <c r="U45" s="9">
        <v>29.333333333333314</v>
      </c>
      <c r="V45" s="54">
        <f t="shared" ref="V45:V58" si="1">(S45-U45)/(S45+U45)</f>
        <v>0.65079365079365092</v>
      </c>
    </row>
    <row r="46" spans="1:27" ht="14.5" x14ac:dyDescent="0.3">
      <c r="E46" s="45"/>
      <c r="F46" s="45"/>
      <c r="G46" s="45"/>
      <c r="H46" s="45"/>
      <c r="O46" s="9">
        <v>44</v>
      </c>
      <c r="P46" s="9">
        <v>7</v>
      </c>
      <c r="Q46" s="9" t="s">
        <v>40</v>
      </c>
      <c r="R46" s="9" t="s">
        <v>784</v>
      </c>
      <c r="S46" s="9">
        <v>5</v>
      </c>
      <c r="T46" s="9">
        <v>111.66666666666666</v>
      </c>
      <c r="U46" s="9">
        <v>243.33333333333334</v>
      </c>
      <c r="V46" s="54">
        <f t="shared" si="1"/>
        <v>-0.95973154362416102</v>
      </c>
    </row>
    <row r="47" spans="1:27" ht="14.5" x14ac:dyDescent="0.3">
      <c r="E47" s="45"/>
      <c r="F47" s="45"/>
      <c r="G47" s="45"/>
      <c r="H47" s="45"/>
      <c r="O47" s="9">
        <v>45</v>
      </c>
      <c r="P47" s="9">
        <v>7</v>
      </c>
      <c r="Q47" s="9" t="s">
        <v>40</v>
      </c>
      <c r="R47" s="9" t="s">
        <v>786</v>
      </c>
      <c r="S47" s="9">
        <v>6.333333333333333</v>
      </c>
      <c r="T47" s="9">
        <v>255.99999999999997</v>
      </c>
      <c r="U47" s="9">
        <v>97.666666666666714</v>
      </c>
      <c r="V47" s="54">
        <f t="shared" si="1"/>
        <v>-0.8782051282051283</v>
      </c>
    </row>
    <row r="48" spans="1:27" ht="14.5" x14ac:dyDescent="0.3">
      <c r="E48" s="45"/>
      <c r="F48" s="45"/>
      <c r="G48" s="45"/>
      <c r="H48" s="45"/>
      <c r="O48" s="9">
        <v>46</v>
      </c>
      <c r="P48" s="9">
        <v>7</v>
      </c>
      <c r="Q48" s="9" t="s">
        <v>40</v>
      </c>
      <c r="R48" s="9" t="s">
        <v>790</v>
      </c>
      <c r="S48" s="9">
        <v>28.666666666666668</v>
      </c>
      <c r="T48" s="9">
        <v>142.66666666666666</v>
      </c>
      <c r="U48" s="9">
        <v>188.66666666666666</v>
      </c>
      <c r="V48" s="54">
        <f t="shared" si="1"/>
        <v>-0.73619631901840499</v>
      </c>
    </row>
    <row r="49" spans="1:27" ht="14.5" x14ac:dyDescent="0.3">
      <c r="O49" s="9">
        <v>47</v>
      </c>
      <c r="P49" s="9">
        <v>7</v>
      </c>
      <c r="Q49" s="9" t="s">
        <v>40</v>
      </c>
      <c r="R49" s="9" t="s">
        <v>791</v>
      </c>
      <c r="S49" s="9">
        <v>10.333333333333334</v>
      </c>
      <c r="T49" s="9">
        <v>144.33333333333334</v>
      </c>
      <c r="U49" s="9">
        <v>205.33333333333334</v>
      </c>
      <c r="V49" s="54">
        <f t="shared" si="1"/>
        <v>-0.90417310664605866</v>
      </c>
    </row>
    <row r="50" spans="1:27" ht="14.5" customHeight="1" x14ac:dyDescent="0.3">
      <c r="O50" s="9">
        <v>48</v>
      </c>
      <c r="P50" s="9">
        <v>7</v>
      </c>
      <c r="Q50" s="9" t="s">
        <v>40</v>
      </c>
      <c r="R50" s="9" t="s">
        <v>792</v>
      </c>
      <c r="S50" s="9">
        <v>227.66666666666666</v>
      </c>
      <c r="T50" s="9">
        <v>118.00000000000003</v>
      </c>
      <c r="U50" s="9">
        <v>14.333333333333314</v>
      </c>
      <c r="V50" s="54">
        <f t="shared" si="1"/>
        <v>0.88154269972451804</v>
      </c>
    </row>
    <row r="51" spans="1:27" ht="14.5" x14ac:dyDescent="0.3">
      <c r="O51" s="9">
        <v>49</v>
      </c>
      <c r="P51" s="9">
        <v>7</v>
      </c>
      <c r="Q51" s="9" t="s">
        <v>40</v>
      </c>
      <c r="R51" s="9" t="s">
        <v>794</v>
      </c>
      <c r="S51" s="9">
        <v>168.66666666666666</v>
      </c>
      <c r="T51" s="9">
        <v>139.66666666666666</v>
      </c>
      <c r="U51" s="9">
        <v>51.666666666666686</v>
      </c>
      <c r="V51" s="54">
        <f t="shared" si="1"/>
        <v>0.53101361573373662</v>
      </c>
    </row>
    <row r="52" spans="1:27" ht="14.5" x14ac:dyDescent="0.3">
      <c r="O52" s="9">
        <v>50</v>
      </c>
      <c r="P52" s="9">
        <v>7</v>
      </c>
      <c r="Q52" s="9" t="s">
        <v>40</v>
      </c>
      <c r="R52" s="9" t="s">
        <v>818</v>
      </c>
      <c r="S52" s="9">
        <v>18</v>
      </c>
      <c r="T52" s="9">
        <v>215</v>
      </c>
      <c r="U52" s="9">
        <v>127</v>
      </c>
      <c r="V52" s="54">
        <f t="shared" si="1"/>
        <v>-0.75172413793103443</v>
      </c>
    </row>
    <row r="53" spans="1:27" ht="14.5" x14ac:dyDescent="0.3">
      <c r="O53" s="9">
        <v>51</v>
      </c>
      <c r="P53" s="9">
        <v>7</v>
      </c>
      <c r="Q53" s="9" t="s">
        <v>40</v>
      </c>
      <c r="R53" s="9" t="s">
        <v>822</v>
      </c>
      <c r="S53" s="9">
        <v>112</v>
      </c>
      <c r="T53" s="9">
        <v>170</v>
      </c>
      <c r="U53" s="9">
        <v>78</v>
      </c>
      <c r="V53" s="54">
        <f t="shared" si="1"/>
        <v>0.17894736842105263</v>
      </c>
    </row>
    <row r="54" spans="1:27" ht="14.5" x14ac:dyDescent="0.3">
      <c r="O54" s="9">
        <v>52</v>
      </c>
      <c r="P54" s="9">
        <v>7</v>
      </c>
      <c r="Q54" s="9" t="s">
        <v>40</v>
      </c>
      <c r="R54" s="9" t="s">
        <v>824</v>
      </c>
      <c r="S54" s="9">
        <v>174.66666666666666</v>
      </c>
      <c r="T54" s="9">
        <v>143</v>
      </c>
      <c r="U54" s="9">
        <v>42.333333333333336</v>
      </c>
      <c r="V54" s="54">
        <f t="shared" si="1"/>
        <v>0.60983102918586785</v>
      </c>
    </row>
    <row r="55" spans="1:27" ht="14.5" x14ac:dyDescent="0.3">
      <c r="O55" s="9">
        <v>53</v>
      </c>
      <c r="P55" s="9">
        <v>7</v>
      </c>
      <c r="Q55" s="9" t="s">
        <v>40</v>
      </c>
      <c r="R55" s="9" t="s">
        <v>825</v>
      </c>
      <c r="S55" s="9">
        <v>0</v>
      </c>
      <c r="T55" s="9">
        <v>250</v>
      </c>
      <c r="U55" s="9">
        <v>110</v>
      </c>
      <c r="V55" s="54">
        <f t="shared" si="1"/>
        <v>-1</v>
      </c>
    </row>
    <row r="56" spans="1:27" ht="14.5" x14ac:dyDescent="0.3">
      <c r="O56" s="9">
        <v>54</v>
      </c>
      <c r="P56" s="9">
        <v>7</v>
      </c>
      <c r="Q56" s="9" t="s">
        <v>40</v>
      </c>
      <c r="R56" s="9" t="s">
        <v>821</v>
      </c>
      <c r="S56" s="9">
        <v>169.66666666666666</v>
      </c>
      <c r="T56" s="9">
        <v>134.00000000000003</v>
      </c>
      <c r="U56" s="9">
        <v>56.333333333333314</v>
      </c>
      <c r="V56" s="54">
        <f t="shared" si="1"/>
        <v>0.50147492625368739</v>
      </c>
    </row>
    <row r="57" spans="1:27" ht="14.5" x14ac:dyDescent="0.3">
      <c r="O57" s="9">
        <v>55</v>
      </c>
      <c r="P57" s="9">
        <v>7</v>
      </c>
      <c r="Q57" s="9" t="s">
        <v>40</v>
      </c>
      <c r="R57" s="9" t="s">
        <v>899</v>
      </c>
      <c r="S57" s="9">
        <v>93</v>
      </c>
      <c r="T57" s="9">
        <v>236.66666666666666</v>
      </c>
      <c r="U57" s="9">
        <v>30.333333333333332</v>
      </c>
      <c r="V57" s="54">
        <f t="shared" si="1"/>
        <v>0.50810810810810814</v>
      </c>
    </row>
    <row r="58" spans="1:27" ht="14.5" customHeight="1" x14ac:dyDescent="0.3">
      <c r="O58" s="9">
        <v>56</v>
      </c>
      <c r="P58" s="9">
        <v>7</v>
      </c>
      <c r="Q58" s="9" t="s">
        <v>40</v>
      </c>
      <c r="R58" s="9" t="s">
        <v>899</v>
      </c>
      <c r="S58" s="9">
        <v>15.666666666666666</v>
      </c>
      <c r="T58" s="9">
        <v>106.66666666666667</v>
      </c>
      <c r="U58" s="9">
        <v>237.66666666666666</v>
      </c>
      <c r="V58" s="54">
        <f t="shared" si="1"/>
        <v>-0.87631578947368427</v>
      </c>
    </row>
    <row r="61" spans="1:27" s="12" customFormat="1" x14ac:dyDescent="0.3">
      <c r="A61" s="79" t="s">
        <v>44</v>
      </c>
      <c r="B61" s="79" t="s">
        <v>30</v>
      </c>
      <c r="C61" s="79" t="s">
        <v>31</v>
      </c>
      <c r="D61" s="79" t="s">
        <v>51</v>
      </c>
      <c r="E61" s="81" t="s">
        <v>46</v>
      </c>
      <c r="F61" s="82"/>
      <c r="G61" s="83"/>
      <c r="H61" s="11"/>
      <c r="I61" s="79" t="s">
        <v>51</v>
      </c>
      <c r="J61" s="81" t="s">
        <v>47</v>
      </c>
      <c r="K61" s="82"/>
      <c r="L61" s="83"/>
      <c r="M61" s="11"/>
      <c r="O61" s="79" t="s">
        <v>44</v>
      </c>
      <c r="P61" s="79" t="s">
        <v>30</v>
      </c>
      <c r="Q61" s="79" t="s">
        <v>31</v>
      </c>
      <c r="R61" s="79" t="s">
        <v>51</v>
      </c>
      <c r="S61" s="81" t="s">
        <v>46</v>
      </c>
      <c r="T61" s="82"/>
      <c r="U61" s="83"/>
      <c r="V61" s="11"/>
      <c r="W61" s="79" t="s">
        <v>51</v>
      </c>
      <c r="X61" s="81" t="s">
        <v>47</v>
      </c>
      <c r="Y61" s="82"/>
      <c r="Z61" s="83"/>
      <c r="AA61" s="11"/>
    </row>
    <row r="62" spans="1:27" s="12" customFormat="1" x14ac:dyDescent="0.3">
      <c r="A62" s="80"/>
      <c r="B62" s="80"/>
      <c r="C62" s="80"/>
      <c r="D62" s="80"/>
      <c r="E62" s="11" t="s">
        <v>48</v>
      </c>
      <c r="F62" s="11" t="s">
        <v>49</v>
      </c>
      <c r="G62" s="11" t="s">
        <v>50</v>
      </c>
      <c r="H62" s="11" t="s">
        <v>43</v>
      </c>
      <c r="I62" s="80"/>
      <c r="J62" s="11" t="s">
        <v>48</v>
      </c>
      <c r="K62" s="11" t="s">
        <v>49</v>
      </c>
      <c r="L62" s="11" t="s">
        <v>50</v>
      </c>
      <c r="M62" s="11" t="s">
        <v>43</v>
      </c>
      <c r="O62" s="80"/>
      <c r="P62" s="80"/>
      <c r="Q62" s="80"/>
      <c r="R62" s="80"/>
      <c r="S62" s="11" t="s">
        <v>48</v>
      </c>
      <c r="T62" s="11" t="s">
        <v>49</v>
      </c>
      <c r="U62" s="11" t="s">
        <v>50</v>
      </c>
      <c r="V62" s="11" t="s">
        <v>43</v>
      </c>
      <c r="W62" s="80"/>
      <c r="X62" s="11" t="s">
        <v>48</v>
      </c>
      <c r="Y62" s="11" t="s">
        <v>49</v>
      </c>
      <c r="Z62" s="11" t="s">
        <v>50</v>
      </c>
      <c r="AA62" s="11" t="s">
        <v>43</v>
      </c>
    </row>
    <row r="63" spans="1:27" ht="14.5" x14ac:dyDescent="0.3">
      <c r="A63" s="9">
        <v>1</v>
      </c>
      <c r="B63" s="9">
        <v>14</v>
      </c>
      <c r="C63" s="9" t="s">
        <v>39</v>
      </c>
      <c r="D63" s="9" t="s">
        <v>599</v>
      </c>
      <c r="E63" s="9">
        <v>66.333333333333329</v>
      </c>
      <c r="F63" s="9">
        <v>142.33333333333334</v>
      </c>
      <c r="G63" s="9">
        <v>151.33333333333334</v>
      </c>
      <c r="H63" s="9">
        <v>-0.39050535987748852</v>
      </c>
      <c r="I63" s="9" t="s">
        <v>599</v>
      </c>
      <c r="J63" s="9">
        <v>12.333333333333334</v>
      </c>
      <c r="K63" s="9">
        <v>136.33333333333334</v>
      </c>
      <c r="L63" s="9">
        <v>211.33333333333334</v>
      </c>
      <c r="M63" s="9">
        <v>-0.88971684053651257</v>
      </c>
      <c r="O63" s="9">
        <v>1</v>
      </c>
      <c r="P63" s="9">
        <v>14</v>
      </c>
      <c r="Q63" s="9" t="s">
        <v>40</v>
      </c>
      <c r="R63" s="9" t="s">
        <v>672</v>
      </c>
      <c r="S63" s="9">
        <v>67.666666666666671</v>
      </c>
      <c r="T63" s="9">
        <v>207.33333333333331</v>
      </c>
      <c r="U63" s="9">
        <v>85</v>
      </c>
      <c r="V63" s="9">
        <v>-0.11353711790393009</v>
      </c>
      <c r="W63" s="9" t="s">
        <v>680</v>
      </c>
      <c r="X63" s="9">
        <v>73</v>
      </c>
      <c r="Y63" s="9">
        <v>187.33333333333331</v>
      </c>
      <c r="Z63" s="9">
        <v>99.666666666666671</v>
      </c>
      <c r="AA63" s="9">
        <v>-0.15444015444015444</v>
      </c>
    </row>
    <row r="64" spans="1:27" ht="14.5" x14ac:dyDescent="0.3">
      <c r="A64" s="9">
        <v>2</v>
      </c>
      <c r="B64" s="9">
        <v>14</v>
      </c>
      <c r="C64" s="9" t="s">
        <v>39</v>
      </c>
      <c r="D64" s="9" t="s">
        <v>600</v>
      </c>
      <c r="E64" s="9">
        <v>65.666666666666671</v>
      </c>
      <c r="F64" s="9">
        <v>219.33333333333331</v>
      </c>
      <c r="G64" s="9">
        <v>75</v>
      </c>
      <c r="H64" s="9">
        <v>-6.6350710900473897E-2</v>
      </c>
      <c r="I64" s="9" t="s">
        <v>600</v>
      </c>
      <c r="J64" s="9">
        <v>47.666666666666664</v>
      </c>
      <c r="K64" s="9">
        <v>214.33333333333331</v>
      </c>
      <c r="L64" s="9">
        <v>98</v>
      </c>
      <c r="M64" s="9">
        <v>-0.34553775743707099</v>
      </c>
      <c r="O64" s="9">
        <v>2</v>
      </c>
      <c r="P64" s="9">
        <v>14</v>
      </c>
      <c r="Q64" s="9" t="s">
        <v>40</v>
      </c>
      <c r="R64" s="9" t="s">
        <v>673</v>
      </c>
      <c r="S64" s="9">
        <v>57</v>
      </c>
      <c r="T64" s="9">
        <v>181.33333333333331</v>
      </c>
      <c r="U64" s="9">
        <v>121.66666666666667</v>
      </c>
      <c r="V64" s="9">
        <v>-0.36194029850746268</v>
      </c>
      <c r="W64" s="9" t="s">
        <v>681</v>
      </c>
      <c r="X64" s="9">
        <v>38</v>
      </c>
      <c r="Y64" s="9">
        <v>112.33333333333334</v>
      </c>
      <c r="Z64" s="9">
        <v>209.66666666666666</v>
      </c>
      <c r="AA64" s="9">
        <v>-0.69313593539703899</v>
      </c>
    </row>
    <row r="65" spans="1:27" ht="14.5" x14ac:dyDescent="0.3">
      <c r="A65" s="9">
        <v>3</v>
      </c>
      <c r="B65" s="9">
        <v>14</v>
      </c>
      <c r="C65" s="9" t="s">
        <v>39</v>
      </c>
      <c r="D65" s="9" t="s">
        <v>601</v>
      </c>
      <c r="E65" s="9">
        <v>94.333333333333329</v>
      </c>
      <c r="F65" s="9">
        <v>206.66666666666669</v>
      </c>
      <c r="G65" s="9">
        <v>59</v>
      </c>
      <c r="H65" s="9">
        <v>0.23043478260869565</v>
      </c>
      <c r="I65" s="9" t="s">
        <v>601</v>
      </c>
      <c r="J65" s="9">
        <v>114.66666666666667</v>
      </c>
      <c r="K65" s="9">
        <v>235.99999999999997</v>
      </c>
      <c r="L65" s="9">
        <v>9.3333333333333339</v>
      </c>
      <c r="M65" s="9">
        <v>0.84946236559139787</v>
      </c>
      <c r="O65" s="9">
        <v>3</v>
      </c>
      <c r="P65" s="9">
        <v>14</v>
      </c>
      <c r="Q65" s="9" t="s">
        <v>40</v>
      </c>
      <c r="R65" s="9" t="s">
        <v>674</v>
      </c>
      <c r="S65" s="9">
        <v>124.66666666666667</v>
      </c>
      <c r="T65" s="9">
        <v>163</v>
      </c>
      <c r="U65" s="9">
        <v>72.333333333333329</v>
      </c>
      <c r="V65" s="9">
        <v>0.26565143824027077</v>
      </c>
      <c r="W65" s="9" t="s">
        <v>682</v>
      </c>
      <c r="X65" s="9">
        <v>205.33333333333334</v>
      </c>
      <c r="Y65" s="9">
        <v>145.66666666666666</v>
      </c>
      <c r="Z65" s="9">
        <v>9</v>
      </c>
      <c r="AA65" s="9">
        <v>0.91601866251944009</v>
      </c>
    </row>
    <row r="66" spans="1:27" ht="14.5" x14ac:dyDescent="0.3">
      <c r="A66" s="9">
        <v>4</v>
      </c>
      <c r="B66" s="9">
        <v>14</v>
      </c>
      <c r="C66" s="9" t="s">
        <v>39</v>
      </c>
      <c r="D66" s="9" t="s">
        <v>602</v>
      </c>
      <c r="E66" s="9">
        <v>35</v>
      </c>
      <c r="F66" s="9">
        <v>307.33333333333331</v>
      </c>
      <c r="G66" s="9">
        <v>17.666666666666668</v>
      </c>
      <c r="H66" s="9">
        <v>0.32911392405063283</v>
      </c>
      <c r="I66" s="9" t="s">
        <v>602</v>
      </c>
      <c r="J66" s="9">
        <v>94.666666666666671</v>
      </c>
      <c r="K66" s="9">
        <v>172.66666666666663</v>
      </c>
      <c r="L66" s="9">
        <v>92.666666666666671</v>
      </c>
      <c r="M66" s="9">
        <v>1.0676156583629894E-2</v>
      </c>
      <c r="O66" s="9">
        <v>4</v>
      </c>
      <c r="P66" s="9">
        <v>14</v>
      </c>
      <c r="Q66" s="9" t="s">
        <v>40</v>
      </c>
      <c r="R66" s="9" t="s">
        <v>675</v>
      </c>
      <c r="S66" s="9">
        <v>149.66666666666666</v>
      </c>
      <c r="T66" s="9">
        <v>149</v>
      </c>
      <c r="U66" s="9">
        <v>61.333333333333336</v>
      </c>
      <c r="V66" s="9">
        <v>0.41864139020537117</v>
      </c>
      <c r="W66" s="9" t="s">
        <v>683</v>
      </c>
      <c r="X66" s="9">
        <v>23.666666666666668</v>
      </c>
      <c r="Y66" s="9">
        <v>202.66666666666666</v>
      </c>
      <c r="Z66" s="9">
        <v>133.66666666666666</v>
      </c>
      <c r="AA66" s="9">
        <v>-0.69915254237288138</v>
      </c>
    </row>
    <row r="67" spans="1:27" ht="14.5" x14ac:dyDescent="0.3">
      <c r="A67" s="9">
        <v>5</v>
      </c>
      <c r="B67" s="9">
        <v>14</v>
      </c>
      <c r="C67" s="9" t="s">
        <v>39</v>
      </c>
      <c r="D67" s="9" t="s">
        <v>603</v>
      </c>
      <c r="E67" s="9">
        <v>60.333333333333336</v>
      </c>
      <c r="F67" s="9">
        <v>216</v>
      </c>
      <c r="G67" s="9">
        <v>83.666666666666671</v>
      </c>
      <c r="H67" s="9">
        <v>-0.16203703703703706</v>
      </c>
      <c r="I67" s="9" t="s">
        <v>603</v>
      </c>
      <c r="J67" s="9">
        <v>122.66666666666667</v>
      </c>
      <c r="K67" s="9">
        <v>178.99999999999997</v>
      </c>
      <c r="L67" s="9">
        <v>58.333333333333336</v>
      </c>
      <c r="M67" s="9">
        <v>0.35543278084714552</v>
      </c>
      <c r="O67" s="9">
        <v>5</v>
      </c>
      <c r="P67" s="9">
        <v>14</v>
      </c>
      <c r="Q67" s="9" t="s">
        <v>40</v>
      </c>
      <c r="R67" s="9" t="s">
        <v>675</v>
      </c>
      <c r="S67" s="9">
        <v>65.666666666666671</v>
      </c>
      <c r="T67" s="9">
        <v>221</v>
      </c>
      <c r="U67" s="9">
        <v>73.333333333333329</v>
      </c>
      <c r="V67" s="9">
        <v>-5.5155875299760126E-2</v>
      </c>
      <c r="W67" s="9" t="s">
        <v>683</v>
      </c>
      <c r="X67" s="9">
        <v>81.333333333333329</v>
      </c>
      <c r="Y67" s="9">
        <v>183</v>
      </c>
      <c r="Z67" s="9">
        <v>95.666666666666671</v>
      </c>
      <c r="AA67" s="9">
        <v>-8.0979284369114932E-2</v>
      </c>
    </row>
    <row r="68" spans="1:27" ht="14.5" x14ac:dyDescent="0.3">
      <c r="A68" s="9">
        <v>6</v>
      </c>
      <c r="B68" s="9">
        <v>14</v>
      </c>
      <c r="C68" s="9" t="s">
        <v>39</v>
      </c>
      <c r="D68" s="9" t="s">
        <v>604</v>
      </c>
      <c r="E68" s="9">
        <v>80.666666666666671</v>
      </c>
      <c r="F68" s="9">
        <v>234.66666666666666</v>
      </c>
      <c r="G68" s="9">
        <v>44.666666666666664</v>
      </c>
      <c r="H68" s="9">
        <v>0.28723404255319152</v>
      </c>
      <c r="I68" s="9" t="s">
        <v>604</v>
      </c>
      <c r="J68" s="9">
        <v>82.333333333333329</v>
      </c>
      <c r="K68" s="9">
        <v>232.66666666666669</v>
      </c>
      <c r="L68" s="9">
        <v>45</v>
      </c>
      <c r="M68" s="9">
        <v>0.29319371727748689</v>
      </c>
      <c r="O68" s="9">
        <v>6</v>
      </c>
      <c r="P68" s="9">
        <v>14</v>
      </c>
      <c r="Q68" s="9" t="s">
        <v>40</v>
      </c>
      <c r="R68" s="9" t="s">
        <v>676</v>
      </c>
      <c r="S68" s="9">
        <v>54</v>
      </c>
      <c r="T68" s="9">
        <v>162</v>
      </c>
      <c r="U68" s="9">
        <v>144</v>
      </c>
      <c r="V68" s="9">
        <v>-0.45454545454545453</v>
      </c>
      <c r="W68" s="9" t="s">
        <v>684</v>
      </c>
      <c r="X68" s="9">
        <v>40</v>
      </c>
      <c r="Y68" s="9">
        <v>131.66666666666666</v>
      </c>
      <c r="Z68" s="9">
        <v>188.33333333333334</v>
      </c>
      <c r="AA68" s="9">
        <v>-0.64963503649635035</v>
      </c>
    </row>
    <row r="69" spans="1:27" ht="14.5" x14ac:dyDescent="0.3">
      <c r="A69" s="9">
        <v>7</v>
      </c>
      <c r="B69" s="9">
        <v>14</v>
      </c>
      <c r="C69" s="9" t="s">
        <v>39</v>
      </c>
      <c r="D69" s="9" t="s">
        <v>605</v>
      </c>
      <c r="E69" s="9">
        <v>114.66666666666667</v>
      </c>
      <c r="F69" s="9">
        <v>175</v>
      </c>
      <c r="G69" s="9">
        <v>70.333333333333329</v>
      </c>
      <c r="H69" s="9">
        <v>0.23963963963963969</v>
      </c>
      <c r="I69" s="9" t="s">
        <v>605</v>
      </c>
      <c r="J69" s="9">
        <v>108.66666666666667</v>
      </c>
      <c r="K69" s="9">
        <v>203.66666666666666</v>
      </c>
      <c r="L69" s="9">
        <v>47.666666666666664</v>
      </c>
      <c r="M69" s="9">
        <v>0.39019189765458423</v>
      </c>
      <c r="O69" s="9">
        <v>7</v>
      </c>
      <c r="P69" s="9">
        <v>14</v>
      </c>
      <c r="Q69" s="9" t="s">
        <v>40</v>
      </c>
      <c r="R69" s="9" t="s">
        <v>676</v>
      </c>
      <c r="S69" s="9">
        <v>85.666666666666671</v>
      </c>
      <c r="T69" s="9">
        <v>218.33333333333331</v>
      </c>
      <c r="U69" s="9">
        <v>56</v>
      </c>
      <c r="V69" s="9">
        <v>0.20941176470588235</v>
      </c>
      <c r="W69" s="9" t="s">
        <v>684</v>
      </c>
      <c r="X69" s="9">
        <v>73.666666666666671</v>
      </c>
      <c r="Y69" s="9">
        <v>173.66666666666663</v>
      </c>
      <c r="Z69" s="9">
        <v>112.66666666666667</v>
      </c>
      <c r="AA69" s="9">
        <v>-0.20930232558139533</v>
      </c>
    </row>
    <row r="70" spans="1:27" ht="14.5" x14ac:dyDescent="0.3">
      <c r="A70" s="9">
        <v>8</v>
      </c>
      <c r="B70" s="9">
        <v>14</v>
      </c>
      <c r="C70" s="9" t="s">
        <v>39</v>
      </c>
      <c r="D70" s="9" t="s">
        <v>606</v>
      </c>
      <c r="E70" s="9">
        <v>38.333333333333336</v>
      </c>
      <c r="F70" s="9">
        <v>308.33333333333337</v>
      </c>
      <c r="G70" s="9">
        <v>13.333333333333334</v>
      </c>
      <c r="H70" s="9">
        <v>0.48387096774193544</v>
      </c>
      <c r="I70" s="9" t="s">
        <v>606</v>
      </c>
      <c r="J70" s="9">
        <v>57</v>
      </c>
      <c r="K70" s="9">
        <v>276.33333333333331</v>
      </c>
      <c r="L70" s="9">
        <v>26.666666666666668</v>
      </c>
      <c r="M70" s="9">
        <v>0.3625498007968127</v>
      </c>
      <c r="O70" s="9">
        <v>8</v>
      </c>
      <c r="P70" s="9">
        <v>14</v>
      </c>
      <c r="Q70" s="9" t="s">
        <v>40</v>
      </c>
      <c r="R70" s="9" t="s">
        <v>677</v>
      </c>
      <c r="S70" s="9">
        <v>152</v>
      </c>
      <c r="T70" s="9">
        <v>115.66666666666667</v>
      </c>
      <c r="U70" s="9">
        <v>92.333333333333329</v>
      </c>
      <c r="V70" s="9">
        <v>0.24420190995907234</v>
      </c>
      <c r="W70" s="9" t="s">
        <v>685</v>
      </c>
      <c r="X70" s="9">
        <v>76.333333333333329</v>
      </c>
      <c r="Y70" s="9">
        <v>194.33333333333337</v>
      </c>
      <c r="Z70" s="9">
        <v>89.333333333333329</v>
      </c>
      <c r="AA70" s="9">
        <v>-7.847082494969819E-2</v>
      </c>
    </row>
    <row r="71" spans="1:27" ht="14.5" x14ac:dyDescent="0.3">
      <c r="A71" s="9">
        <v>9</v>
      </c>
      <c r="B71" s="9">
        <v>14</v>
      </c>
      <c r="C71" s="9" t="s">
        <v>39</v>
      </c>
      <c r="D71" s="9" t="s">
        <v>607</v>
      </c>
      <c r="E71" s="9">
        <v>110</v>
      </c>
      <c r="F71" s="9">
        <v>195.33333333333334</v>
      </c>
      <c r="G71" s="9">
        <v>54.666666666666664</v>
      </c>
      <c r="H71" s="9">
        <v>0.33603238866396762</v>
      </c>
      <c r="I71" s="9" t="s">
        <v>607</v>
      </c>
      <c r="J71" s="9">
        <v>125.66666666666667</v>
      </c>
      <c r="K71" s="9">
        <v>172.66666666666666</v>
      </c>
      <c r="L71" s="9">
        <v>61.666666666666664</v>
      </c>
      <c r="M71" s="9">
        <v>0.34163701067615659</v>
      </c>
      <c r="O71" s="9">
        <v>9</v>
      </c>
      <c r="P71" s="9">
        <v>14</v>
      </c>
      <c r="Q71" s="9" t="s">
        <v>40</v>
      </c>
      <c r="R71" s="9" t="s">
        <v>677</v>
      </c>
      <c r="S71" s="9">
        <v>78.333333333333329</v>
      </c>
      <c r="T71" s="9">
        <v>255.33333333333334</v>
      </c>
      <c r="U71" s="9">
        <v>26.333333333333332</v>
      </c>
      <c r="V71" s="9">
        <v>0.49681528662420388</v>
      </c>
      <c r="W71" s="9" t="s">
        <v>685</v>
      </c>
      <c r="X71" s="9">
        <v>45</v>
      </c>
      <c r="Y71" s="9">
        <v>177</v>
      </c>
      <c r="Z71" s="9">
        <v>138</v>
      </c>
      <c r="AA71" s="9">
        <v>-0.50819672131147542</v>
      </c>
    </row>
    <row r="72" spans="1:27" ht="14.5" x14ac:dyDescent="0.3">
      <c r="A72" s="9">
        <v>10</v>
      </c>
      <c r="B72" s="9">
        <v>14</v>
      </c>
      <c r="C72" s="9" t="s">
        <v>39</v>
      </c>
      <c r="D72" s="9" t="s">
        <v>608</v>
      </c>
      <c r="E72" s="9">
        <v>91.333333333333329</v>
      </c>
      <c r="F72" s="9">
        <v>107.00000000000003</v>
      </c>
      <c r="G72" s="9">
        <v>161.66666666666666</v>
      </c>
      <c r="H72" s="9">
        <v>-0.27799736495388666</v>
      </c>
      <c r="I72" s="9" t="s">
        <v>614</v>
      </c>
      <c r="J72" s="9">
        <v>107.33333333333333</v>
      </c>
      <c r="K72" s="9">
        <v>210.66666666666669</v>
      </c>
      <c r="L72" s="9">
        <v>42</v>
      </c>
      <c r="M72" s="9">
        <v>0.4375</v>
      </c>
      <c r="O72" s="9">
        <v>10</v>
      </c>
      <c r="P72" s="9">
        <v>14</v>
      </c>
      <c r="Q72" s="9" t="s">
        <v>40</v>
      </c>
      <c r="R72" s="9" t="s">
        <v>678</v>
      </c>
      <c r="S72" s="9">
        <v>75.333333333333329</v>
      </c>
      <c r="T72" s="9">
        <v>214</v>
      </c>
      <c r="U72" s="9">
        <v>70.666666666666671</v>
      </c>
      <c r="V72" s="9">
        <v>3.1963470319634639E-2</v>
      </c>
      <c r="W72" s="9" t="s">
        <v>686</v>
      </c>
      <c r="X72" s="9">
        <v>46</v>
      </c>
      <c r="Y72" s="9">
        <v>252.33333333333334</v>
      </c>
      <c r="Z72" s="9">
        <v>61.666666666666664</v>
      </c>
      <c r="AA72" s="9">
        <v>-0.14551083591331268</v>
      </c>
    </row>
    <row r="73" spans="1:27" ht="14.5" x14ac:dyDescent="0.3">
      <c r="A73" s="9">
        <v>11</v>
      </c>
      <c r="B73" s="9">
        <v>14</v>
      </c>
      <c r="C73" s="9" t="s">
        <v>39</v>
      </c>
      <c r="D73" s="9" t="s">
        <v>609</v>
      </c>
      <c r="E73" s="9">
        <v>46.666666666666664</v>
      </c>
      <c r="F73" s="9">
        <v>196</v>
      </c>
      <c r="G73" s="9">
        <v>117.33333333333333</v>
      </c>
      <c r="H73" s="9">
        <v>-0.43089430894308939</v>
      </c>
      <c r="I73" s="9" t="s">
        <v>615</v>
      </c>
      <c r="J73" s="9">
        <v>47.666666666666664</v>
      </c>
      <c r="K73" s="9">
        <v>132.33333333333331</v>
      </c>
      <c r="L73" s="9">
        <v>180</v>
      </c>
      <c r="M73" s="9">
        <v>-0.58125915080527091</v>
      </c>
      <c r="O73" s="9">
        <v>11</v>
      </c>
      <c r="P73" s="9">
        <v>14</v>
      </c>
      <c r="Q73" s="9" t="s">
        <v>40</v>
      </c>
      <c r="R73" s="9" t="s">
        <v>679</v>
      </c>
      <c r="S73" s="9">
        <v>67.666666666666671</v>
      </c>
      <c r="T73" s="9">
        <v>171.66666666666663</v>
      </c>
      <c r="U73" s="9">
        <v>120.66666666666667</v>
      </c>
      <c r="V73" s="9">
        <v>-0.28141592920353981</v>
      </c>
      <c r="W73" s="9" t="s">
        <v>687</v>
      </c>
      <c r="X73" s="9">
        <v>110.33333333333333</v>
      </c>
      <c r="Y73" s="9">
        <v>143.66666666666669</v>
      </c>
      <c r="Z73" s="9">
        <v>106</v>
      </c>
      <c r="AA73" s="9">
        <v>2.0030816640986111E-2</v>
      </c>
    </row>
    <row r="74" spans="1:27" ht="14.5" x14ac:dyDescent="0.3">
      <c r="A74" s="9">
        <v>12</v>
      </c>
      <c r="B74" s="9">
        <v>14</v>
      </c>
      <c r="C74" s="9" t="s">
        <v>39</v>
      </c>
      <c r="D74" s="9" t="s">
        <v>610</v>
      </c>
      <c r="E74" s="9">
        <v>133</v>
      </c>
      <c r="F74" s="9">
        <v>182</v>
      </c>
      <c r="G74" s="9">
        <v>45</v>
      </c>
      <c r="H74" s="9">
        <v>0.4943820224719101</v>
      </c>
      <c r="I74" s="9" t="s">
        <v>616</v>
      </c>
      <c r="J74" s="9">
        <v>70.666666666666671</v>
      </c>
      <c r="K74" s="9">
        <v>236.99999999999997</v>
      </c>
      <c r="L74" s="9">
        <v>52.333333333333336</v>
      </c>
      <c r="M74" s="9">
        <v>0.14905149051490515</v>
      </c>
      <c r="O74" s="9">
        <v>12</v>
      </c>
      <c r="P74" s="9">
        <v>14</v>
      </c>
      <c r="Q74" s="9" t="s">
        <v>40</v>
      </c>
      <c r="R74" s="9" t="s">
        <v>679</v>
      </c>
      <c r="S74" s="9">
        <v>37.333333333333336</v>
      </c>
      <c r="T74" s="9">
        <v>252.66666666666669</v>
      </c>
      <c r="U74" s="9">
        <v>70</v>
      </c>
      <c r="V74" s="9">
        <v>-0.30434782608695649</v>
      </c>
      <c r="W74" s="9" t="s">
        <v>687</v>
      </c>
      <c r="X74" s="9">
        <v>62</v>
      </c>
      <c r="Y74" s="9">
        <v>289.33333333333331</v>
      </c>
      <c r="Z74" s="9">
        <v>8.6666666666666661</v>
      </c>
      <c r="AA74" s="9">
        <v>0.75471698113207542</v>
      </c>
    </row>
    <row r="75" spans="1:27" ht="14.5" x14ac:dyDescent="0.3">
      <c r="A75" s="9">
        <v>13</v>
      </c>
      <c r="B75" s="9">
        <v>14</v>
      </c>
      <c r="C75" s="9" t="s">
        <v>39</v>
      </c>
      <c r="D75" s="9" t="s">
        <v>611</v>
      </c>
      <c r="E75" s="9">
        <v>43.333333333333336</v>
      </c>
      <c r="F75" s="9">
        <v>246.33333333333337</v>
      </c>
      <c r="G75" s="9">
        <v>70.333333333333329</v>
      </c>
      <c r="H75" s="9">
        <v>-0.23753665689149556</v>
      </c>
      <c r="I75" s="9" t="s">
        <v>617</v>
      </c>
      <c r="J75" s="9">
        <v>130.66666666666666</v>
      </c>
      <c r="K75" s="9">
        <v>158</v>
      </c>
      <c r="L75" s="9">
        <v>71.333333333333329</v>
      </c>
      <c r="M75" s="9">
        <v>0.29372937293729373</v>
      </c>
      <c r="O75" s="9">
        <v>13</v>
      </c>
      <c r="P75" s="9">
        <v>14</v>
      </c>
      <c r="Q75" s="9" t="s">
        <v>40</v>
      </c>
      <c r="R75" s="9" t="s">
        <v>688</v>
      </c>
      <c r="S75" s="9">
        <v>81.666666666666671</v>
      </c>
      <c r="T75" s="9">
        <v>145.99999999999997</v>
      </c>
      <c r="U75" s="9">
        <v>132.33333333333334</v>
      </c>
      <c r="V75" s="9">
        <v>-0.23676012461059193</v>
      </c>
      <c r="W75" s="9" t="s">
        <v>691</v>
      </c>
      <c r="X75" s="9">
        <v>0</v>
      </c>
      <c r="Y75" s="9">
        <v>0</v>
      </c>
      <c r="Z75" s="9">
        <v>360</v>
      </c>
      <c r="AA75" s="9">
        <v>-1</v>
      </c>
    </row>
    <row r="76" spans="1:27" ht="14.5" x14ac:dyDescent="0.3">
      <c r="A76" s="9">
        <v>14</v>
      </c>
      <c r="B76" s="9">
        <v>14</v>
      </c>
      <c r="C76" s="9" t="s">
        <v>39</v>
      </c>
      <c r="D76" s="9" t="s">
        <v>612</v>
      </c>
      <c r="E76" s="9">
        <v>94.666666666666671</v>
      </c>
      <c r="F76" s="9">
        <v>227.99999999999997</v>
      </c>
      <c r="G76" s="9">
        <v>37.333333333333336</v>
      </c>
      <c r="H76" s="9">
        <v>0.43434343434343436</v>
      </c>
      <c r="I76" s="9" t="s">
        <v>618</v>
      </c>
      <c r="J76" s="9">
        <v>139.33333333333334</v>
      </c>
      <c r="K76" s="9">
        <v>191.66666666666666</v>
      </c>
      <c r="L76" s="9">
        <v>29</v>
      </c>
      <c r="M76" s="9">
        <v>0.65544554455445547</v>
      </c>
      <c r="O76" s="9">
        <v>14</v>
      </c>
      <c r="P76" s="9">
        <v>14</v>
      </c>
      <c r="Q76" s="9" t="s">
        <v>40</v>
      </c>
      <c r="R76" s="9" t="s">
        <v>689</v>
      </c>
      <c r="S76" s="9">
        <v>100</v>
      </c>
      <c r="T76" s="9">
        <v>134</v>
      </c>
      <c r="U76" s="9">
        <v>126</v>
      </c>
      <c r="V76" s="9">
        <v>-0.11504424778761062</v>
      </c>
      <c r="W76" s="9" t="s">
        <v>692</v>
      </c>
      <c r="X76" s="9">
        <v>300</v>
      </c>
      <c r="Y76" s="9">
        <v>60</v>
      </c>
      <c r="Z76" s="9">
        <v>0</v>
      </c>
      <c r="AA76" s="9">
        <v>1</v>
      </c>
    </row>
    <row r="77" spans="1:27" ht="14.5" x14ac:dyDescent="0.3">
      <c r="A77" s="9">
        <v>15</v>
      </c>
      <c r="B77" s="9">
        <v>14</v>
      </c>
      <c r="C77" s="9" t="s">
        <v>39</v>
      </c>
      <c r="D77" s="9" t="s">
        <v>613</v>
      </c>
      <c r="E77" s="9">
        <v>68</v>
      </c>
      <c r="F77" s="9">
        <v>240</v>
      </c>
      <c r="G77" s="9">
        <v>52</v>
      </c>
      <c r="H77" s="9">
        <v>0.13333333333333333</v>
      </c>
      <c r="I77" s="9" t="s">
        <v>619</v>
      </c>
      <c r="J77" s="9">
        <v>44.333333333333336</v>
      </c>
      <c r="K77" s="9">
        <v>299</v>
      </c>
      <c r="L77" s="9">
        <v>16.666666666666668</v>
      </c>
      <c r="M77" s="9">
        <v>0.45355191256830601</v>
      </c>
      <c r="O77" s="9">
        <v>15</v>
      </c>
      <c r="P77" s="9">
        <v>14</v>
      </c>
      <c r="Q77" s="9" t="s">
        <v>40</v>
      </c>
      <c r="R77" s="9" t="s">
        <v>690</v>
      </c>
      <c r="S77" s="9">
        <v>34</v>
      </c>
      <c r="T77" s="9">
        <v>303.66666666666669</v>
      </c>
      <c r="U77" s="9">
        <v>22.333333333333332</v>
      </c>
      <c r="V77" s="9">
        <v>0.20710059171597636</v>
      </c>
      <c r="W77" s="9" t="s">
        <v>693</v>
      </c>
      <c r="X77" s="9">
        <v>0</v>
      </c>
      <c r="Y77" s="9">
        <v>234.33333333333331</v>
      </c>
      <c r="Z77" s="9">
        <v>125.66666666666667</v>
      </c>
      <c r="AA77" s="9">
        <v>-1</v>
      </c>
    </row>
    <row r="78" spans="1:27" ht="14.5" x14ac:dyDescent="0.3">
      <c r="A78" s="9">
        <v>16</v>
      </c>
      <c r="B78" s="9">
        <v>14</v>
      </c>
      <c r="C78" s="9" t="s">
        <v>39</v>
      </c>
      <c r="D78" s="9" t="s">
        <v>620</v>
      </c>
      <c r="E78" s="9">
        <v>35.333333333333336</v>
      </c>
      <c r="F78" s="9">
        <v>267.66666666666669</v>
      </c>
      <c r="G78" s="9">
        <v>57</v>
      </c>
      <c r="H78" s="9">
        <v>-0.23465703971119128</v>
      </c>
      <c r="I78" s="9" t="s">
        <v>626</v>
      </c>
      <c r="J78" s="9">
        <v>20.333333333333332</v>
      </c>
      <c r="K78" s="9">
        <v>334</v>
      </c>
      <c r="L78" s="9">
        <v>5.666666666666667</v>
      </c>
      <c r="M78" s="9">
        <v>0.56410256410256399</v>
      </c>
      <c r="O78" s="9">
        <v>16</v>
      </c>
      <c r="P78" s="9">
        <v>14</v>
      </c>
      <c r="Q78" s="9" t="s">
        <v>40</v>
      </c>
      <c r="R78" s="9" t="s">
        <v>694</v>
      </c>
      <c r="S78" s="9">
        <v>46</v>
      </c>
      <c r="T78" s="9">
        <v>211.66666666666669</v>
      </c>
      <c r="U78" s="9">
        <v>102.33333333333333</v>
      </c>
      <c r="V78" s="9">
        <v>-0.37977528089887641</v>
      </c>
      <c r="W78" s="9" t="s">
        <v>701</v>
      </c>
      <c r="X78" s="9">
        <v>49.333333333333336</v>
      </c>
      <c r="Y78" s="9">
        <v>199</v>
      </c>
      <c r="Z78" s="9">
        <v>111.66666666666667</v>
      </c>
      <c r="AA78" s="9">
        <v>-0.38716356107660455</v>
      </c>
    </row>
    <row r="79" spans="1:27" ht="14.5" x14ac:dyDescent="0.3">
      <c r="A79" s="9">
        <v>17</v>
      </c>
      <c r="B79" s="9">
        <v>14</v>
      </c>
      <c r="C79" s="9" t="s">
        <v>39</v>
      </c>
      <c r="D79" s="9" t="s">
        <v>621</v>
      </c>
      <c r="E79" s="9">
        <v>49</v>
      </c>
      <c r="F79" s="9">
        <v>272.33333333333331</v>
      </c>
      <c r="G79" s="9">
        <v>38.666666666666664</v>
      </c>
      <c r="H79" s="9">
        <v>0.11787072243346011</v>
      </c>
      <c r="I79" s="9" t="s">
        <v>627</v>
      </c>
      <c r="J79" s="9">
        <v>20</v>
      </c>
      <c r="K79" s="9">
        <v>316</v>
      </c>
      <c r="L79" s="9">
        <v>24</v>
      </c>
      <c r="M79" s="9">
        <v>-9.0909090909090912E-2</v>
      </c>
      <c r="O79" s="9">
        <v>17</v>
      </c>
      <c r="P79" s="9">
        <v>14</v>
      </c>
      <c r="Q79" s="9" t="s">
        <v>40</v>
      </c>
      <c r="R79" s="9" t="s">
        <v>695</v>
      </c>
      <c r="S79" s="9">
        <v>95.333333333333329</v>
      </c>
      <c r="T79" s="9">
        <v>138.33333333333337</v>
      </c>
      <c r="U79" s="9">
        <v>126.33333333333333</v>
      </c>
      <c r="V79" s="9">
        <v>-0.13984962406015039</v>
      </c>
      <c r="W79" s="9" t="s">
        <v>702</v>
      </c>
      <c r="X79" s="9">
        <v>90.666666666666671</v>
      </c>
      <c r="Y79" s="9">
        <v>216</v>
      </c>
      <c r="Z79" s="9">
        <v>53.333333333333336</v>
      </c>
      <c r="AA79" s="9">
        <v>0.2592592592592593</v>
      </c>
    </row>
    <row r="80" spans="1:27" ht="14.5" x14ac:dyDescent="0.3">
      <c r="A80" s="9">
        <v>18</v>
      </c>
      <c r="B80" s="9">
        <v>14</v>
      </c>
      <c r="C80" s="9" t="s">
        <v>39</v>
      </c>
      <c r="D80" s="9" t="s">
        <v>622</v>
      </c>
      <c r="E80" s="9">
        <v>89</v>
      </c>
      <c r="F80" s="9">
        <v>192.66666666666669</v>
      </c>
      <c r="G80" s="9">
        <v>78.333333333333329</v>
      </c>
      <c r="H80" s="9">
        <v>6.3745019920318766E-2</v>
      </c>
      <c r="I80" s="9" t="s">
        <v>628</v>
      </c>
      <c r="J80" s="9">
        <v>47.333333333333336</v>
      </c>
      <c r="K80" s="9">
        <v>208.33333333333337</v>
      </c>
      <c r="L80" s="9">
        <v>104.33333333333333</v>
      </c>
      <c r="M80" s="9">
        <v>-0.37582417582417582</v>
      </c>
      <c r="O80" s="9">
        <v>18</v>
      </c>
      <c r="P80" s="9">
        <v>14</v>
      </c>
      <c r="Q80" s="9" t="s">
        <v>40</v>
      </c>
      <c r="R80" s="9" t="s">
        <v>696</v>
      </c>
      <c r="S80" s="9">
        <v>77.666666666666671</v>
      </c>
      <c r="T80" s="9">
        <v>226</v>
      </c>
      <c r="U80" s="9">
        <v>56.333333333333336</v>
      </c>
      <c r="V80" s="9">
        <v>0.15920398009950251</v>
      </c>
      <c r="W80" s="9" t="s">
        <v>703</v>
      </c>
      <c r="X80" s="9">
        <v>31.333333333333332</v>
      </c>
      <c r="Y80" s="9">
        <v>239.33333333333334</v>
      </c>
      <c r="Z80" s="9">
        <v>89.333333333333329</v>
      </c>
      <c r="AA80" s="9">
        <v>-0.48066298342541441</v>
      </c>
    </row>
    <row r="81" spans="1:27" ht="14.5" x14ac:dyDescent="0.3">
      <c r="A81" s="9">
        <v>19</v>
      </c>
      <c r="B81" s="9">
        <v>14</v>
      </c>
      <c r="C81" s="9" t="s">
        <v>39</v>
      </c>
      <c r="D81" s="9" t="s">
        <v>623</v>
      </c>
      <c r="E81" s="9">
        <v>40.666666666666664</v>
      </c>
      <c r="F81" s="9">
        <v>198</v>
      </c>
      <c r="G81" s="9">
        <v>121.33333333333333</v>
      </c>
      <c r="H81" s="9">
        <v>-0.49794238683127567</v>
      </c>
      <c r="I81" s="9" t="s">
        <v>629</v>
      </c>
      <c r="J81" s="9">
        <v>102.66666666666667</v>
      </c>
      <c r="K81" s="9">
        <v>159.33333333333331</v>
      </c>
      <c r="L81" s="9">
        <v>98</v>
      </c>
      <c r="M81" s="9">
        <v>2.3255813953488393E-2</v>
      </c>
      <c r="O81" s="9">
        <v>19</v>
      </c>
      <c r="P81" s="9">
        <v>14</v>
      </c>
      <c r="Q81" s="9" t="s">
        <v>40</v>
      </c>
      <c r="R81" s="9" t="s">
        <v>696</v>
      </c>
      <c r="S81" s="9">
        <v>45</v>
      </c>
      <c r="T81" s="9">
        <v>276</v>
      </c>
      <c r="U81" s="9">
        <v>39</v>
      </c>
      <c r="V81" s="9">
        <v>7.1428571428571425E-2</v>
      </c>
      <c r="W81" s="9" t="s">
        <v>703</v>
      </c>
      <c r="X81" s="9">
        <v>0</v>
      </c>
      <c r="Y81" s="9">
        <v>220.33333333333334</v>
      </c>
      <c r="Z81" s="9">
        <v>139.66666666666666</v>
      </c>
      <c r="AA81" s="9">
        <v>-1</v>
      </c>
    </row>
    <row r="82" spans="1:27" ht="14.5" x14ac:dyDescent="0.3">
      <c r="A82" s="9">
        <v>20</v>
      </c>
      <c r="B82" s="9">
        <v>14</v>
      </c>
      <c r="C82" s="9" t="s">
        <v>39</v>
      </c>
      <c r="D82" s="9" t="s">
        <v>624</v>
      </c>
      <c r="E82" s="9">
        <v>177.33333333333334</v>
      </c>
      <c r="F82" s="9">
        <v>107.99999999999999</v>
      </c>
      <c r="G82" s="9">
        <v>74.666666666666671</v>
      </c>
      <c r="H82" s="9">
        <v>0.40740740740740744</v>
      </c>
      <c r="I82" s="9" t="s">
        <v>630</v>
      </c>
      <c r="J82" s="9">
        <v>177.33333333333334</v>
      </c>
      <c r="K82" s="9">
        <v>116.66666666666666</v>
      </c>
      <c r="L82" s="9">
        <v>66</v>
      </c>
      <c r="M82" s="9">
        <v>0.45753424657534247</v>
      </c>
      <c r="O82" s="9">
        <v>20</v>
      </c>
      <c r="P82" s="9">
        <v>14</v>
      </c>
      <c r="Q82" s="9" t="s">
        <v>40</v>
      </c>
      <c r="R82" s="9" t="s">
        <v>697</v>
      </c>
      <c r="S82" s="9">
        <v>84.333333333333329</v>
      </c>
      <c r="T82" s="9">
        <v>151</v>
      </c>
      <c r="U82" s="9">
        <v>124.66666666666667</v>
      </c>
      <c r="V82" s="9">
        <v>-0.19298245614035092</v>
      </c>
      <c r="W82" s="9" t="s">
        <v>704</v>
      </c>
      <c r="X82" s="9">
        <v>170</v>
      </c>
      <c r="Y82" s="9">
        <v>59.333333333333343</v>
      </c>
      <c r="Z82" s="9">
        <v>130.66666666666666</v>
      </c>
      <c r="AA82" s="9">
        <v>0.13082039911308208</v>
      </c>
    </row>
    <row r="83" spans="1:27" ht="14.5" x14ac:dyDescent="0.3">
      <c r="A83" s="9">
        <v>21</v>
      </c>
      <c r="B83" s="9">
        <v>14</v>
      </c>
      <c r="C83" s="9" t="s">
        <v>39</v>
      </c>
      <c r="D83" s="9" t="s">
        <v>625</v>
      </c>
      <c r="E83" s="9">
        <v>15.666666666666666</v>
      </c>
      <c r="F83" s="9">
        <v>301.66666666666663</v>
      </c>
      <c r="G83" s="9">
        <v>42.666666666666664</v>
      </c>
      <c r="H83" s="9">
        <v>-0.46285714285714291</v>
      </c>
      <c r="I83" s="9" t="s">
        <v>631</v>
      </c>
      <c r="J83" s="9">
        <v>59</v>
      </c>
      <c r="K83" s="9">
        <v>265.33333333333331</v>
      </c>
      <c r="L83" s="9">
        <v>35.666666666666664</v>
      </c>
      <c r="M83" s="9">
        <v>0.24647887323943668</v>
      </c>
      <c r="O83" s="9">
        <v>21</v>
      </c>
      <c r="P83" s="9">
        <v>14</v>
      </c>
      <c r="Q83" s="9" t="s">
        <v>40</v>
      </c>
      <c r="R83" s="9" t="s">
        <v>698</v>
      </c>
      <c r="S83" s="9">
        <v>47.666666666666664</v>
      </c>
      <c r="T83" s="9">
        <v>197</v>
      </c>
      <c r="U83" s="9">
        <v>115.33333333333333</v>
      </c>
      <c r="V83" s="9">
        <v>-0.41513292433537824</v>
      </c>
      <c r="W83" s="9" t="s">
        <v>705</v>
      </c>
      <c r="X83" s="9">
        <v>143.33333333333334</v>
      </c>
      <c r="Y83" s="9">
        <v>181.33333333333331</v>
      </c>
      <c r="Z83" s="9">
        <v>35.333333333333336</v>
      </c>
      <c r="AA83" s="9">
        <v>0.60447761194029848</v>
      </c>
    </row>
    <row r="84" spans="1:27" ht="14.5" x14ac:dyDescent="0.3">
      <c r="A84" s="9">
        <v>22</v>
      </c>
      <c r="B84" s="9">
        <v>14</v>
      </c>
      <c r="C84" s="9" t="s">
        <v>39</v>
      </c>
      <c r="D84" s="9" t="s">
        <v>633</v>
      </c>
      <c r="E84" s="9">
        <v>71.333333333333329</v>
      </c>
      <c r="F84" s="9">
        <v>142.66666666666669</v>
      </c>
      <c r="G84" s="9">
        <v>146</v>
      </c>
      <c r="H84" s="9">
        <v>-0.34355828220858903</v>
      </c>
      <c r="I84" s="9" t="s">
        <v>635</v>
      </c>
      <c r="J84" s="9">
        <v>343.66666666666669</v>
      </c>
      <c r="K84" s="9">
        <v>16.333333333333314</v>
      </c>
      <c r="L84" s="9">
        <v>0</v>
      </c>
      <c r="M84" s="9">
        <v>1</v>
      </c>
      <c r="O84" s="9">
        <v>22</v>
      </c>
      <c r="P84" s="9">
        <v>14</v>
      </c>
      <c r="Q84" s="9" t="s">
        <v>40</v>
      </c>
      <c r="R84" s="9" t="s">
        <v>699</v>
      </c>
      <c r="S84" s="9">
        <v>66.666666666666671</v>
      </c>
      <c r="T84" s="9">
        <v>128.33333333333331</v>
      </c>
      <c r="U84" s="9">
        <v>165</v>
      </c>
      <c r="V84" s="9">
        <v>-0.42446043165467623</v>
      </c>
      <c r="W84" s="9" t="s">
        <v>706</v>
      </c>
      <c r="X84" s="9">
        <v>117</v>
      </c>
      <c r="Y84" s="9">
        <v>133.33333333333331</v>
      </c>
      <c r="Z84" s="9">
        <v>109.66666666666667</v>
      </c>
      <c r="AA84" s="9">
        <v>3.2352941176470564E-2</v>
      </c>
    </row>
    <row r="85" spans="1:27" ht="14.5" x14ac:dyDescent="0.3">
      <c r="A85" s="9">
        <v>23</v>
      </c>
      <c r="B85" s="9">
        <v>14</v>
      </c>
      <c r="C85" s="9" t="s">
        <v>39</v>
      </c>
      <c r="D85" s="9" t="s">
        <v>634</v>
      </c>
      <c r="E85" s="9">
        <v>17.666666666666668</v>
      </c>
      <c r="F85" s="9">
        <v>317.33333333333331</v>
      </c>
      <c r="G85" s="9">
        <v>25</v>
      </c>
      <c r="H85" s="9">
        <v>-0.17187499999999994</v>
      </c>
      <c r="I85" s="9" t="s">
        <v>636</v>
      </c>
      <c r="J85" s="9">
        <v>62.333333333333336</v>
      </c>
      <c r="K85" s="9">
        <v>238.66666666666669</v>
      </c>
      <c r="L85" s="9">
        <v>59</v>
      </c>
      <c r="M85" s="9">
        <v>2.7472527472527489E-2</v>
      </c>
      <c r="O85" s="9">
        <v>23</v>
      </c>
      <c r="P85" s="9">
        <v>14</v>
      </c>
      <c r="Q85" s="9" t="s">
        <v>40</v>
      </c>
      <c r="R85" s="9" t="s">
        <v>700</v>
      </c>
      <c r="S85" s="9">
        <v>65.666666666666671</v>
      </c>
      <c r="T85" s="9">
        <v>199.33333333333331</v>
      </c>
      <c r="U85" s="9">
        <v>95</v>
      </c>
      <c r="V85" s="9">
        <v>-0.18257261410788378</v>
      </c>
      <c r="W85" s="9" t="s">
        <v>707</v>
      </c>
      <c r="X85" s="9">
        <v>51.333333333333336</v>
      </c>
      <c r="Y85" s="9">
        <v>166.66666666666669</v>
      </c>
      <c r="Z85" s="9">
        <v>142</v>
      </c>
      <c r="AA85" s="9">
        <v>-0.46896551724137925</v>
      </c>
    </row>
    <row r="86" spans="1:27" ht="14.5" x14ac:dyDescent="0.3">
      <c r="A86" s="9">
        <v>24</v>
      </c>
      <c r="B86" s="9">
        <v>14</v>
      </c>
      <c r="C86" s="9" t="s">
        <v>39</v>
      </c>
      <c r="D86" s="9" t="s">
        <v>632</v>
      </c>
      <c r="E86" s="9">
        <v>49.666666666666664</v>
      </c>
      <c r="F86" s="9">
        <v>293</v>
      </c>
      <c r="G86" s="9">
        <v>17.333333333333332</v>
      </c>
      <c r="H86" s="9">
        <v>0.48258706467661683</v>
      </c>
      <c r="I86" s="9" t="s">
        <v>637</v>
      </c>
      <c r="J86" s="9">
        <v>223.33333333333334</v>
      </c>
      <c r="K86" s="9">
        <v>99</v>
      </c>
      <c r="L86" s="9">
        <v>37.666666666666664</v>
      </c>
      <c r="M86" s="9">
        <v>0.71136653895274593</v>
      </c>
      <c r="O86" s="9">
        <v>24</v>
      </c>
      <c r="P86" s="9">
        <v>14</v>
      </c>
      <c r="Q86" s="9" t="s">
        <v>40</v>
      </c>
      <c r="R86" s="9" t="s">
        <v>700</v>
      </c>
      <c r="S86" s="9">
        <v>68</v>
      </c>
      <c r="T86" s="9">
        <v>148.66666666666666</v>
      </c>
      <c r="U86" s="9">
        <v>143.33333333333334</v>
      </c>
      <c r="V86" s="9">
        <v>-0.35646687697160884</v>
      </c>
      <c r="W86" s="9" t="s">
        <v>707</v>
      </c>
      <c r="X86" s="9">
        <v>0</v>
      </c>
      <c r="Y86" s="9">
        <v>65</v>
      </c>
      <c r="Z86" s="9">
        <v>295</v>
      </c>
      <c r="AA86" s="9">
        <v>-1</v>
      </c>
    </row>
    <row r="87" spans="1:27" ht="14.5" x14ac:dyDescent="0.3">
      <c r="A87" s="9">
        <v>25</v>
      </c>
      <c r="B87" s="9">
        <v>14</v>
      </c>
      <c r="C87" s="9" t="s">
        <v>39</v>
      </c>
      <c r="D87" s="9" t="s">
        <v>638</v>
      </c>
      <c r="E87" s="9">
        <v>69</v>
      </c>
      <c r="F87" s="9">
        <v>234.33333333333334</v>
      </c>
      <c r="G87" s="9">
        <v>56.666666666666664</v>
      </c>
      <c r="H87" s="9">
        <v>9.8143236074270584E-2</v>
      </c>
      <c r="I87" s="9" t="s">
        <v>655</v>
      </c>
      <c r="J87" s="9">
        <v>14.333333333333334</v>
      </c>
      <c r="K87" s="9">
        <v>295.33333333333337</v>
      </c>
      <c r="L87" s="9">
        <v>50.333333333333336</v>
      </c>
      <c r="M87" s="9">
        <v>-0.55670103092783496</v>
      </c>
      <c r="O87" s="9">
        <v>25</v>
      </c>
      <c r="P87" s="9">
        <v>14</v>
      </c>
      <c r="Q87" s="9" t="s">
        <v>40</v>
      </c>
      <c r="R87" s="9" t="s">
        <v>708</v>
      </c>
      <c r="S87" s="9">
        <v>179</v>
      </c>
      <c r="T87" s="9">
        <v>69.666666666666671</v>
      </c>
      <c r="U87" s="9">
        <v>111.33333333333333</v>
      </c>
      <c r="V87" s="9">
        <v>0.23306544202066592</v>
      </c>
      <c r="W87" s="9" t="s">
        <v>725</v>
      </c>
      <c r="X87" s="9">
        <v>68.666666666666671</v>
      </c>
      <c r="Y87" s="9">
        <v>191.33333333333331</v>
      </c>
      <c r="Z87" s="9">
        <v>100</v>
      </c>
      <c r="AA87" s="9">
        <v>-0.18577075098814225</v>
      </c>
    </row>
    <row r="88" spans="1:27" ht="14.5" x14ac:dyDescent="0.3">
      <c r="A88" s="9">
        <v>26</v>
      </c>
      <c r="B88" s="9">
        <v>14</v>
      </c>
      <c r="C88" s="9" t="s">
        <v>39</v>
      </c>
      <c r="D88" s="9" t="s">
        <v>639</v>
      </c>
      <c r="E88" s="9">
        <v>52.333333333333336</v>
      </c>
      <c r="F88" s="9">
        <v>202</v>
      </c>
      <c r="G88" s="9">
        <v>105.66666666666667</v>
      </c>
      <c r="H88" s="9">
        <v>-0.3375527426160338</v>
      </c>
      <c r="I88" s="9" t="s">
        <v>657</v>
      </c>
      <c r="J88" s="9">
        <v>214.66666666666666</v>
      </c>
      <c r="K88" s="9">
        <v>114.00000000000001</v>
      </c>
      <c r="L88" s="9">
        <v>31.333333333333332</v>
      </c>
      <c r="M88" s="9">
        <v>0.74525745257452569</v>
      </c>
      <c r="O88" s="9">
        <v>26</v>
      </c>
      <c r="P88" s="9">
        <v>14</v>
      </c>
      <c r="Q88" s="9" t="s">
        <v>40</v>
      </c>
      <c r="R88" s="9" t="s">
        <v>709</v>
      </c>
      <c r="S88" s="9">
        <v>56.666666666666664</v>
      </c>
      <c r="T88" s="9">
        <v>263.66666666666663</v>
      </c>
      <c r="U88" s="9">
        <v>39.666666666666664</v>
      </c>
      <c r="V88" s="9">
        <v>0.17647058823529413</v>
      </c>
      <c r="W88" s="9" t="s">
        <v>727</v>
      </c>
      <c r="X88" s="9">
        <v>95</v>
      </c>
      <c r="Y88" s="9">
        <v>250.33333333333334</v>
      </c>
      <c r="Z88" s="9">
        <v>14.666666666666666</v>
      </c>
      <c r="AA88" s="9">
        <v>0.73252279635258355</v>
      </c>
    </row>
    <row r="89" spans="1:27" ht="14.5" x14ac:dyDescent="0.3">
      <c r="A89" s="9">
        <v>27</v>
      </c>
      <c r="B89" s="9">
        <v>14</v>
      </c>
      <c r="C89" s="9" t="s">
        <v>39</v>
      </c>
      <c r="D89" s="9" t="s">
        <v>640</v>
      </c>
      <c r="E89" s="9">
        <v>31.666666666666668</v>
      </c>
      <c r="F89" s="9">
        <v>256.33333333333331</v>
      </c>
      <c r="G89" s="9">
        <v>72</v>
      </c>
      <c r="H89" s="9">
        <v>-0.38906752411575557</v>
      </c>
      <c r="I89" s="9" t="s">
        <v>658</v>
      </c>
      <c r="J89" s="9">
        <v>84.666666666666671</v>
      </c>
      <c r="K89" s="9">
        <v>240.99999999999997</v>
      </c>
      <c r="L89" s="9">
        <v>34.333333333333336</v>
      </c>
      <c r="M89" s="9">
        <v>0.42296918767507002</v>
      </c>
      <c r="O89" s="9">
        <v>27</v>
      </c>
      <c r="P89" s="9">
        <v>14</v>
      </c>
      <c r="Q89" s="9" t="s">
        <v>40</v>
      </c>
      <c r="R89" s="9" t="s">
        <v>710</v>
      </c>
      <c r="S89" s="9">
        <v>121.33333333333333</v>
      </c>
      <c r="T89" s="9">
        <v>186.66666666666669</v>
      </c>
      <c r="U89" s="9">
        <v>52</v>
      </c>
      <c r="V89" s="9">
        <v>0.4</v>
      </c>
      <c r="W89" s="9" t="s">
        <v>728</v>
      </c>
      <c r="X89" s="9">
        <v>89.333333333333329</v>
      </c>
      <c r="Y89" s="9">
        <v>270</v>
      </c>
      <c r="Z89" s="9">
        <v>0.66666666666666663</v>
      </c>
      <c r="AA89" s="9">
        <v>0.98518518518518505</v>
      </c>
    </row>
    <row r="90" spans="1:27" ht="14.5" x14ac:dyDescent="0.3">
      <c r="A90" s="9">
        <v>28</v>
      </c>
      <c r="B90" s="9">
        <v>14</v>
      </c>
      <c r="C90" s="9" t="s">
        <v>39</v>
      </c>
      <c r="D90" s="9" t="s">
        <v>641</v>
      </c>
      <c r="E90" s="9">
        <v>66.666666666666671</v>
      </c>
      <c r="F90" s="9">
        <v>245.66666666666666</v>
      </c>
      <c r="G90" s="9">
        <v>47.666666666666664</v>
      </c>
      <c r="H90" s="9">
        <v>0.16618075801749277</v>
      </c>
      <c r="I90" s="9" t="s">
        <v>659</v>
      </c>
      <c r="J90" s="9">
        <v>91</v>
      </c>
      <c r="K90" s="9">
        <v>154</v>
      </c>
      <c r="L90" s="9">
        <v>115</v>
      </c>
      <c r="M90" s="9">
        <v>-0.11650485436893204</v>
      </c>
      <c r="O90" s="9">
        <v>28</v>
      </c>
      <c r="P90" s="9">
        <v>14</v>
      </c>
      <c r="Q90" s="9" t="s">
        <v>40</v>
      </c>
      <c r="R90" s="9" t="s">
        <v>711</v>
      </c>
      <c r="S90" s="9">
        <v>75.666666666666671</v>
      </c>
      <c r="T90" s="9">
        <v>212.66666666666663</v>
      </c>
      <c r="U90" s="9">
        <v>71.666666666666671</v>
      </c>
      <c r="V90" s="9">
        <v>2.7149321266968323E-2</v>
      </c>
      <c r="W90" s="9" t="s">
        <v>729</v>
      </c>
      <c r="X90" s="9">
        <v>57.666666666666664</v>
      </c>
      <c r="Y90" s="9">
        <v>266</v>
      </c>
      <c r="Z90" s="9">
        <v>36.333333333333336</v>
      </c>
      <c r="AA90" s="9">
        <v>0.22695035460992902</v>
      </c>
    </row>
    <row r="91" spans="1:27" ht="14.5" x14ac:dyDescent="0.3">
      <c r="A91" s="9">
        <v>29</v>
      </c>
      <c r="B91" s="9">
        <v>14</v>
      </c>
      <c r="C91" s="9" t="s">
        <v>39</v>
      </c>
      <c r="D91" s="9" t="s">
        <v>642</v>
      </c>
      <c r="E91" s="9">
        <v>36.666666666666664</v>
      </c>
      <c r="F91" s="9">
        <v>235.66666666666663</v>
      </c>
      <c r="G91" s="9">
        <v>87.666666666666671</v>
      </c>
      <c r="H91" s="9">
        <v>-0.41018766756032177</v>
      </c>
      <c r="I91" s="9" t="s">
        <v>660</v>
      </c>
      <c r="J91" s="9">
        <v>0</v>
      </c>
      <c r="K91" s="9">
        <v>307</v>
      </c>
      <c r="L91" s="9">
        <v>53</v>
      </c>
      <c r="M91" s="9">
        <v>-1</v>
      </c>
      <c r="O91" s="9">
        <v>29</v>
      </c>
      <c r="P91" s="9">
        <v>14</v>
      </c>
      <c r="Q91" s="9" t="s">
        <v>40</v>
      </c>
      <c r="R91" s="9" t="s">
        <v>712</v>
      </c>
      <c r="S91" s="9">
        <v>74.333333333333329</v>
      </c>
      <c r="T91" s="9">
        <v>161</v>
      </c>
      <c r="U91" s="9">
        <v>124.66666666666667</v>
      </c>
      <c r="V91" s="9">
        <v>-0.2529313232830821</v>
      </c>
      <c r="W91" s="9" t="s">
        <v>730</v>
      </c>
      <c r="X91" s="9">
        <v>173.66666666666666</v>
      </c>
      <c r="Y91" s="9">
        <v>145.33333333333334</v>
      </c>
      <c r="Z91" s="9">
        <v>41</v>
      </c>
      <c r="AA91" s="9">
        <v>0.61801242236024845</v>
      </c>
    </row>
    <row r="92" spans="1:27" ht="14.5" x14ac:dyDescent="0.3">
      <c r="A92" s="9">
        <v>30</v>
      </c>
      <c r="B92" s="9">
        <v>14</v>
      </c>
      <c r="C92" s="9" t="s">
        <v>39</v>
      </c>
      <c r="D92" s="9" t="s">
        <v>643</v>
      </c>
      <c r="E92" s="9">
        <v>61</v>
      </c>
      <c r="F92" s="9">
        <v>213.66666666666669</v>
      </c>
      <c r="G92" s="9">
        <v>85.333333333333329</v>
      </c>
      <c r="H92" s="9">
        <v>-0.1662870159453303</v>
      </c>
      <c r="I92" s="9" t="s">
        <v>661</v>
      </c>
      <c r="J92" s="9">
        <v>43</v>
      </c>
      <c r="K92" s="9">
        <v>317</v>
      </c>
      <c r="L92" s="9">
        <v>0</v>
      </c>
      <c r="M92" s="9">
        <v>1</v>
      </c>
      <c r="O92" s="9">
        <v>30</v>
      </c>
      <c r="P92" s="9">
        <v>14</v>
      </c>
      <c r="Q92" s="9" t="s">
        <v>40</v>
      </c>
      <c r="R92" s="9" t="s">
        <v>712</v>
      </c>
      <c r="S92" s="9">
        <v>130.33333333333334</v>
      </c>
      <c r="T92" s="9">
        <v>136.66666666666666</v>
      </c>
      <c r="U92" s="9">
        <v>93</v>
      </c>
      <c r="V92" s="9">
        <v>0.16716417910447764</v>
      </c>
      <c r="W92" s="9" t="s">
        <v>730</v>
      </c>
      <c r="X92" s="9">
        <v>70.333333333333329</v>
      </c>
      <c r="Y92" s="9">
        <v>158.00000000000003</v>
      </c>
      <c r="Z92" s="9">
        <v>131.66666666666666</v>
      </c>
      <c r="AA92" s="9">
        <v>-0.30363036303630359</v>
      </c>
    </row>
    <row r="93" spans="1:27" ht="14.5" x14ac:dyDescent="0.3">
      <c r="A93" s="9">
        <v>31</v>
      </c>
      <c r="B93" s="9">
        <v>14</v>
      </c>
      <c r="C93" s="9" t="s">
        <v>39</v>
      </c>
      <c r="D93" s="9" t="s">
        <v>644</v>
      </c>
      <c r="E93" s="9">
        <v>78</v>
      </c>
      <c r="F93" s="9">
        <v>249.66666666666666</v>
      </c>
      <c r="G93" s="9">
        <v>32.333333333333336</v>
      </c>
      <c r="H93" s="9">
        <v>0.41389728096676731</v>
      </c>
      <c r="I93" s="9" t="s">
        <v>662</v>
      </c>
      <c r="J93" s="9">
        <v>8.6666666666666661</v>
      </c>
      <c r="K93" s="9">
        <v>232.66666666666663</v>
      </c>
      <c r="L93" s="9">
        <v>118.66666666666667</v>
      </c>
      <c r="M93" s="9">
        <v>-0.86387434554973819</v>
      </c>
      <c r="O93" s="9">
        <v>31</v>
      </c>
      <c r="P93" s="9">
        <v>14</v>
      </c>
      <c r="Q93" s="9" t="s">
        <v>40</v>
      </c>
      <c r="R93" s="9" t="s">
        <v>713</v>
      </c>
      <c r="S93" s="9">
        <v>43.666666666666664</v>
      </c>
      <c r="T93" s="9">
        <v>235.33333333333331</v>
      </c>
      <c r="U93" s="9">
        <v>81</v>
      </c>
      <c r="V93" s="9">
        <v>-0.29946524064171126</v>
      </c>
      <c r="W93" s="9" t="s">
        <v>731</v>
      </c>
      <c r="X93" s="9">
        <v>18</v>
      </c>
      <c r="Y93" s="9">
        <v>316</v>
      </c>
      <c r="Z93" s="9">
        <v>26</v>
      </c>
      <c r="AA93" s="9">
        <v>-0.18181818181818182</v>
      </c>
    </row>
    <row r="94" spans="1:27" ht="14.5" x14ac:dyDescent="0.3">
      <c r="A94" s="9">
        <v>32</v>
      </c>
      <c r="B94" s="9">
        <v>14</v>
      </c>
      <c r="C94" s="9" t="s">
        <v>39</v>
      </c>
      <c r="D94" s="9" t="s">
        <v>645</v>
      </c>
      <c r="E94" s="9">
        <v>80.333333333333329</v>
      </c>
      <c r="F94" s="9">
        <v>229.33333333333334</v>
      </c>
      <c r="G94" s="9">
        <v>50.333333333333336</v>
      </c>
      <c r="H94" s="9">
        <v>0.22959183673469383</v>
      </c>
      <c r="I94" s="9" t="s">
        <v>663</v>
      </c>
      <c r="J94" s="9">
        <v>360</v>
      </c>
      <c r="K94" s="9">
        <v>0</v>
      </c>
      <c r="L94" s="9">
        <v>0</v>
      </c>
      <c r="M94" s="9">
        <v>1</v>
      </c>
      <c r="O94" s="9">
        <v>32</v>
      </c>
      <c r="P94" s="9">
        <v>14</v>
      </c>
      <c r="Q94" s="9" t="s">
        <v>40</v>
      </c>
      <c r="R94" s="9" t="s">
        <v>714</v>
      </c>
      <c r="S94" s="9">
        <v>169.33333333333334</v>
      </c>
      <c r="T94" s="9">
        <v>106.99999999999999</v>
      </c>
      <c r="U94" s="9">
        <v>83.666666666666671</v>
      </c>
      <c r="V94" s="9">
        <v>0.33860342555994732</v>
      </c>
      <c r="W94" s="9" t="s">
        <v>732</v>
      </c>
      <c r="X94" s="9">
        <v>172.66666666666666</v>
      </c>
      <c r="Y94" s="9">
        <v>187.33333333333334</v>
      </c>
      <c r="Z94" s="9">
        <v>0</v>
      </c>
      <c r="AA94" s="9">
        <v>1</v>
      </c>
    </row>
    <row r="95" spans="1:27" ht="14.5" x14ac:dyDescent="0.3">
      <c r="A95" s="9">
        <v>33</v>
      </c>
      <c r="B95" s="9">
        <v>14</v>
      </c>
      <c r="C95" s="9" t="s">
        <v>39</v>
      </c>
      <c r="D95" s="9" t="s">
        <v>646</v>
      </c>
      <c r="E95" s="9">
        <v>10.666666666666666</v>
      </c>
      <c r="F95" s="9">
        <v>326.66666666666663</v>
      </c>
      <c r="G95" s="9">
        <v>22.666666666666668</v>
      </c>
      <c r="H95" s="9">
        <v>-0.36000000000000004</v>
      </c>
      <c r="I95" s="9" t="s">
        <v>664</v>
      </c>
      <c r="J95" s="9">
        <v>18.333333333333332</v>
      </c>
      <c r="K95" s="9">
        <v>282</v>
      </c>
      <c r="L95" s="9">
        <v>59.666666666666664</v>
      </c>
      <c r="M95" s="9">
        <v>-0.52991452991452981</v>
      </c>
      <c r="O95" s="9">
        <v>33</v>
      </c>
      <c r="P95" s="9">
        <v>14</v>
      </c>
      <c r="Q95" s="9" t="s">
        <v>40</v>
      </c>
      <c r="R95" s="9" t="s">
        <v>715</v>
      </c>
      <c r="S95" s="9">
        <v>99.333333333333329</v>
      </c>
      <c r="T95" s="9">
        <v>84.666666666666686</v>
      </c>
      <c r="U95" s="9">
        <v>176</v>
      </c>
      <c r="V95" s="9">
        <v>-0.27845036319612593</v>
      </c>
      <c r="W95" s="9" t="s">
        <v>733</v>
      </c>
      <c r="X95" s="9">
        <v>0</v>
      </c>
      <c r="Y95" s="9">
        <v>27.666666666666686</v>
      </c>
      <c r="Z95" s="9">
        <v>332.33333333333331</v>
      </c>
      <c r="AA95" s="9">
        <v>-1</v>
      </c>
    </row>
    <row r="96" spans="1:27" ht="14.5" x14ac:dyDescent="0.3">
      <c r="A96" s="9">
        <v>34</v>
      </c>
      <c r="B96" s="9">
        <v>14</v>
      </c>
      <c r="C96" s="9" t="s">
        <v>39</v>
      </c>
      <c r="D96" s="9" t="s">
        <v>646</v>
      </c>
      <c r="E96" s="9">
        <v>124.33333333333333</v>
      </c>
      <c r="F96" s="9">
        <v>218.666666666667</v>
      </c>
      <c r="G96" s="9">
        <v>17</v>
      </c>
      <c r="H96" s="9">
        <v>0.75943396226415105</v>
      </c>
      <c r="I96" s="9" t="s">
        <v>664</v>
      </c>
      <c r="J96" s="9">
        <v>146</v>
      </c>
      <c r="K96" s="9">
        <v>151</v>
      </c>
      <c r="L96" s="9">
        <v>63</v>
      </c>
      <c r="M96" s="9">
        <v>0.39712918660287083</v>
      </c>
      <c r="O96" s="9">
        <v>34</v>
      </c>
      <c r="P96" s="9">
        <v>14</v>
      </c>
      <c r="Q96" s="9" t="s">
        <v>40</v>
      </c>
      <c r="R96" s="9" t="s">
        <v>716</v>
      </c>
      <c r="S96" s="9">
        <v>80</v>
      </c>
      <c r="T96" s="9">
        <v>215</v>
      </c>
      <c r="U96" s="9">
        <v>65</v>
      </c>
      <c r="V96" s="9">
        <v>0.10344827586206896</v>
      </c>
      <c r="W96" s="9" t="s">
        <v>734</v>
      </c>
      <c r="X96" s="9">
        <v>0</v>
      </c>
      <c r="Y96" s="9">
        <v>305</v>
      </c>
      <c r="Z96" s="9">
        <v>55</v>
      </c>
      <c r="AA96" s="9">
        <v>-1</v>
      </c>
    </row>
    <row r="97" spans="1:27" ht="14.5" x14ac:dyDescent="0.3">
      <c r="A97" s="9">
        <v>35</v>
      </c>
      <c r="B97" s="9">
        <v>14</v>
      </c>
      <c r="C97" s="9" t="s">
        <v>39</v>
      </c>
      <c r="D97" s="9" t="s">
        <v>647</v>
      </c>
      <c r="E97" s="9">
        <v>76</v>
      </c>
      <c r="F97" s="9">
        <v>250.33333333333334</v>
      </c>
      <c r="G97" s="9">
        <v>33.666666666666664</v>
      </c>
      <c r="H97" s="9">
        <v>0.38601823708206695</v>
      </c>
      <c r="I97" s="9" t="s">
        <v>665</v>
      </c>
      <c r="J97" s="9">
        <v>166.66666666666666</v>
      </c>
      <c r="K97" s="9">
        <v>193.33333333333334</v>
      </c>
      <c r="L97" s="9">
        <v>0</v>
      </c>
      <c r="M97" s="9">
        <v>1</v>
      </c>
      <c r="O97" s="9">
        <v>35</v>
      </c>
      <c r="P97" s="9">
        <v>14</v>
      </c>
      <c r="Q97" s="9" t="s">
        <v>40</v>
      </c>
      <c r="R97" s="9" t="s">
        <v>717</v>
      </c>
      <c r="S97" s="9">
        <v>81.333333333333329</v>
      </c>
      <c r="T97" s="9">
        <v>180.66666666666669</v>
      </c>
      <c r="U97" s="9">
        <v>98</v>
      </c>
      <c r="V97" s="9">
        <v>-9.2936802973977731E-2</v>
      </c>
      <c r="W97" s="9" t="s">
        <v>735</v>
      </c>
      <c r="X97" s="9">
        <v>61.666666666666664</v>
      </c>
      <c r="Y97" s="9">
        <v>235.99999999999997</v>
      </c>
      <c r="Z97" s="9">
        <v>62.333333333333336</v>
      </c>
      <c r="AA97" s="9">
        <v>-5.376344086021544E-3</v>
      </c>
    </row>
    <row r="98" spans="1:27" ht="14.5" x14ac:dyDescent="0.3">
      <c r="A98" s="9">
        <v>36</v>
      </c>
      <c r="B98" s="9">
        <v>14</v>
      </c>
      <c r="C98" s="9" t="s">
        <v>39</v>
      </c>
      <c r="D98" s="9" t="s">
        <v>648</v>
      </c>
      <c r="E98" s="9">
        <v>120</v>
      </c>
      <c r="F98" s="9">
        <v>191.33333333333334</v>
      </c>
      <c r="G98" s="9">
        <v>48.666666666666664</v>
      </c>
      <c r="H98" s="9">
        <v>0.42292490118577081</v>
      </c>
      <c r="I98" s="9" t="s">
        <v>656</v>
      </c>
      <c r="J98" s="9">
        <v>255.66666666666666</v>
      </c>
      <c r="K98" s="9">
        <v>104.33333333333334</v>
      </c>
      <c r="L98" s="9">
        <v>0</v>
      </c>
      <c r="M98" s="9">
        <v>1</v>
      </c>
      <c r="O98" s="9">
        <v>36</v>
      </c>
      <c r="P98" s="9">
        <v>14</v>
      </c>
      <c r="Q98" s="9" t="s">
        <v>40</v>
      </c>
      <c r="R98" s="9" t="s">
        <v>718</v>
      </c>
      <c r="S98" s="9">
        <v>100.33333333333333</v>
      </c>
      <c r="T98" s="9">
        <v>109.00000000000003</v>
      </c>
      <c r="U98" s="9">
        <v>150.66666666666666</v>
      </c>
      <c r="V98" s="9">
        <v>-0.20053120849933598</v>
      </c>
      <c r="W98" s="9" t="s">
        <v>726</v>
      </c>
      <c r="X98" s="9">
        <v>101</v>
      </c>
      <c r="Y98" s="9">
        <v>221</v>
      </c>
      <c r="Z98" s="9">
        <v>38</v>
      </c>
      <c r="AA98" s="9">
        <v>0.45323741007194246</v>
      </c>
    </row>
    <row r="99" spans="1:27" ht="14.5" x14ac:dyDescent="0.3">
      <c r="A99" s="9">
        <v>37</v>
      </c>
      <c r="B99" s="9">
        <v>14</v>
      </c>
      <c r="C99" s="9" t="s">
        <v>39</v>
      </c>
      <c r="D99" s="9" t="s">
        <v>648</v>
      </c>
      <c r="E99" s="9">
        <v>21.333333333333332</v>
      </c>
      <c r="F99" s="9">
        <v>255.33333333333337</v>
      </c>
      <c r="G99" s="9">
        <v>83.333333333333329</v>
      </c>
      <c r="H99" s="9">
        <v>-0.59235668789808926</v>
      </c>
      <c r="I99" s="9" t="s">
        <v>656</v>
      </c>
      <c r="J99" s="9">
        <v>118.33333333333333</v>
      </c>
      <c r="K99" s="9">
        <v>185.00000000000003</v>
      </c>
      <c r="L99" s="9">
        <v>56.666666666666664</v>
      </c>
      <c r="M99" s="9">
        <v>0.35238095238095235</v>
      </c>
      <c r="O99" s="9">
        <v>37</v>
      </c>
      <c r="P99" s="9">
        <v>14</v>
      </c>
      <c r="Q99" s="9" t="s">
        <v>40</v>
      </c>
      <c r="R99" s="9" t="s">
        <v>718</v>
      </c>
      <c r="S99" s="9">
        <v>77.666666666666671</v>
      </c>
      <c r="T99" s="9">
        <v>197</v>
      </c>
      <c r="U99" s="9">
        <v>85.333333333333329</v>
      </c>
      <c r="V99" s="9">
        <v>-4.7034764826175808E-2</v>
      </c>
      <c r="W99" s="9" t="s">
        <v>726</v>
      </c>
      <c r="X99" s="9">
        <v>83</v>
      </c>
      <c r="Y99" s="9">
        <v>206</v>
      </c>
      <c r="Z99" s="9">
        <v>71</v>
      </c>
      <c r="AA99" s="9">
        <v>7.792207792207792E-2</v>
      </c>
    </row>
    <row r="100" spans="1:27" ht="14.5" x14ac:dyDescent="0.3">
      <c r="A100" s="9">
        <v>38</v>
      </c>
      <c r="B100" s="9">
        <v>14</v>
      </c>
      <c r="C100" s="9" t="s">
        <v>39</v>
      </c>
      <c r="D100" s="9" t="s">
        <v>649</v>
      </c>
      <c r="E100" s="9">
        <v>25.666666666666668</v>
      </c>
      <c r="F100" s="9">
        <v>291.33333333333331</v>
      </c>
      <c r="G100" s="9">
        <v>43</v>
      </c>
      <c r="H100" s="9">
        <v>-0.25242718446601936</v>
      </c>
      <c r="I100" s="9" t="s">
        <v>666</v>
      </c>
      <c r="J100" s="9">
        <v>247.66666666666666</v>
      </c>
      <c r="K100" s="9">
        <v>81.333333333333343</v>
      </c>
      <c r="L100" s="9">
        <v>31</v>
      </c>
      <c r="M100" s="9">
        <v>0.77751196172248815</v>
      </c>
      <c r="O100" s="9">
        <v>38</v>
      </c>
      <c r="P100" s="9">
        <v>14</v>
      </c>
      <c r="Q100" s="9" t="s">
        <v>40</v>
      </c>
      <c r="R100" s="9" t="s">
        <v>719</v>
      </c>
      <c r="S100" s="9">
        <v>157</v>
      </c>
      <c r="T100" s="9">
        <v>131</v>
      </c>
      <c r="U100" s="9">
        <v>72</v>
      </c>
      <c r="V100" s="9">
        <v>0.37117903930131002</v>
      </c>
      <c r="W100" s="9" t="s">
        <v>736</v>
      </c>
      <c r="X100" s="9">
        <v>58.666666666666664</v>
      </c>
      <c r="Y100" s="9">
        <v>240.66666666666666</v>
      </c>
      <c r="Z100" s="9">
        <v>60.666666666666664</v>
      </c>
      <c r="AA100" s="9">
        <v>-1.6759776536312849E-2</v>
      </c>
    </row>
    <row r="101" spans="1:27" ht="14.5" x14ac:dyDescent="0.3">
      <c r="A101" s="9">
        <v>39</v>
      </c>
      <c r="B101" s="9">
        <v>14</v>
      </c>
      <c r="C101" s="9" t="s">
        <v>39</v>
      </c>
      <c r="D101" s="9" t="s">
        <v>649</v>
      </c>
      <c r="E101" s="9">
        <v>24</v>
      </c>
      <c r="F101" s="9">
        <v>269</v>
      </c>
      <c r="G101" s="9">
        <v>67</v>
      </c>
      <c r="H101" s="9">
        <v>-0.47252747252747251</v>
      </c>
      <c r="I101" s="9" t="s">
        <v>666</v>
      </c>
      <c r="J101" s="9">
        <v>360</v>
      </c>
      <c r="K101" s="9">
        <v>0</v>
      </c>
      <c r="L101" s="9">
        <v>0</v>
      </c>
      <c r="M101" s="9">
        <v>1</v>
      </c>
      <c r="O101" s="9">
        <v>39</v>
      </c>
      <c r="P101" s="9">
        <v>14</v>
      </c>
      <c r="Q101" s="9" t="s">
        <v>40</v>
      </c>
      <c r="R101" s="9" t="s">
        <v>720</v>
      </c>
      <c r="S101" s="9">
        <v>93.333333333333329</v>
      </c>
      <c r="T101" s="9">
        <v>180</v>
      </c>
      <c r="U101" s="9">
        <v>86.666666666666671</v>
      </c>
      <c r="V101" s="9">
        <v>3.7037037037036986E-2</v>
      </c>
      <c r="W101" s="9" t="s">
        <v>737</v>
      </c>
      <c r="X101" s="9">
        <v>270</v>
      </c>
      <c r="Y101" s="9">
        <v>90</v>
      </c>
      <c r="Z101" s="9">
        <v>0</v>
      </c>
      <c r="AA101" s="9">
        <v>1</v>
      </c>
    </row>
    <row r="102" spans="1:27" ht="14.5" x14ac:dyDescent="0.3">
      <c r="A102" s="9">
        <v>40</v>
      </c>
      <c r="B102" s="9">
        <v>14</v>
      </c>
      <c r="C102" s="9" t="s">
        <v>39</v>
      </c>
      <c r="D102" s="9" t="s">
        <v>650</v>
      </c>
      <c r="E102" s="9">
        <v>58.333333333333336</v>
      </c>
      <c r="F102" s="9">
        <v>206.66666666666669</v>
      </c>
      <c r="G102" s="9">
        <v>95</v>
      </c>
      <c r="H102" s="9">
        <v>-0.23913043478260868</v>
      </c>
      <c r="I102" s="9" t="s">
        <v>667</v>
      </c>
      <c r="J102" s="9">
        <v>203.33333333333334</v>
      </c>
      <c r="K102" s="9">
        <v>104.66666666666666</v>
      </c>
      <c r="L102" s="9">
        <v>52</v>
      </c>
      <c r="M102" s="9">
        <v>0.59268929503916445</v>
      </c>
      <c r="O102" s="9">
        <v>40</v>
      </c>
      <c r="P102" s="9">
        <v>14</v>
      </c>
      <c r="Q102" s="9" t="s">
        <v>40</v>
      </c>
      <c r="R102" s="9" t="s">
        <v>721</v>
      </c>
      <c r="S102" s="9">
        <v>39.333333333333336</v>
      </c>
      <c r="T102" s="9">
        <v>214.66666666666669</v>
      </c>
      <c r="U102" s="9">
        <v>106</v>
      </c>
      <c r="V102" s="9">
        <v>-0.45871559633027514</v>
      </c>
      <c r="W102" s="9" t="s">
        <v>738</v>
      </c>
      <c r="X102" s="9">
        <v>44.333333333333336</v>
      </c>
      <c r="Y102" s="9">
        <v>194.66666666666669</v>
      </c>
      <c r="Z102" s="9">
        <v>121</v>
      </c>
      <c r="AA102" s="9">
        <v>-0.46370967741935476</v>
      </c>
    </row>
    <row r="103" spans="1:27" ht="14.5" x14ac:dyDescent="0.3">
      <c r="A103" s="9">
        <v>41</v>
      </c>
      <c r="B103" s="9">
        <v>14</v>
      </c>
      <c r="C103" s="9" t="s">
        <v>39</v>
      </c>
      <c r="D103" s="9" t="s">
        <v>651</v>
      </c>
      <c r="E103" s="9">
        <v>8</v>
      </c>
      <c r="F103" s="9">
        <v>332.33333333333331</v>
      </c>
      <c r="G103" s="9">
        <v>19.666666666666668</v>
      </c>
      <c r="H103" s="9">
        <v>-0.42168674698795183</v>
      </c>
      <c r="I103" s="9" t="s">
        <v>668</v>
      </c>
      <c r="J103" s="9">
        <v>206</v>
      </c>
      <c r="K103" s="9">
        <v>130</v>
      </c>
      <c r="L103" s="9">
        <v>24</v>
      </c>
      <c r="M103" s="9">
        <v>0.79130434782608694</v>
      </c>
      <c r="O103" s="9">
        <v>41</v>
      </c>
      <c r="P103" s="9">
        <v>14</v>
      </c>
      <c r="Q103" s="9" t="s">
        <v>40</v>
      </c>
      <c r="R103" s="9" t="s">
        <v>722</v>
      </c>
      <c r="S103" s="9">
        <v>53.666666666666664</v>
      </c>
      <c r="T103" s="9">
        <v>224</v>
      </c>
      <c r="U103" s="9">
        <v>82.333333333333329</v>
      </c>
      <c r="V103" s="9">
        <v>-0.21078431372549017</v>
      </c>
      <c r="W103" s="9" t="s">
        <v>739</v>
      </c>
      <c r="X103" s="9">
        <v>9.6666666666666661</v>
      </c>
      <c r="Y103" s="9">
        <v>343.33333333333331</v>
      </c>
      <c r="Z103" s="9">
        <v>7</v>
      </c>
      <c r="AA103" s="9">
        <v>0.15999999999999998</v>
      </c>
    </row>
    <row r="104" spans="1:27" ht="14.5" x14ac:dyDescent="0.3">
      <c r="A104" s="9">
        <v>42</v>
      </c>
      <c r="B104" s="9">
        <v>14</v>
      </c>
      <c r="C104" s="9" t="s">
        <v>39</v>
      </c>
      <c r="D104" s="9" t="s">
        <v>652</v>
      </c>
      <c r="E104" s="9">
        <v>36.666666666666664</v>
      </c>
      <c r="F104" s="9">
        <v>283.66666666666663</v>
      </c>
      <c r="G104" s="9">
        <v>39.666666666666664</v>
      </c>
      <c r="H104" s="9">
        <v>-3.9301310043668124E-2</v>
      </c>
      <c r="I104" s="9" t="s">
        <v>669</v>
      </c>
      <c r="J104" s="9">
        <v>283.33333333333331</v>
      </c>
      <c r="K104" s="9">
        <v>59.000000000000014</v>
      </c>
      <c r="L104" s="9">
        <v>17.666666666666668</v>
      </c>
      <c r="M104" s="9">
        <v>0.88261351052048709</v>
      </c>
      <c r="O104" s="9">
        <v>42</v>
      </c>
      <c r="P104" s="9">
        <v>14</v>
      </c>
      <c r="Q104" s="9" t="s">
        <v>40</v>
      </c>
      <c r="R104" s="9" t="s">
        <v>723</v>
      </c>
      <c r="S104" s="9">
        <v>29.666666666666668</v>
      </c>
      <c r="T104" s="9">
        <v>286</v>
      </c>
      <c r="U104" s="9">
        <v>44.333333333333336</v>
      </c>
      <c r="V104" s="9">
        <v>-0.19819819819819823</v>
      </c>
      <c r="W104" s="9" t="s">
        <v>740</v>
      </c>
      <c r="X104" s="9">
        <v>256.33333333333331</v>
      </c>
      <c r="Y104" s="9">
        <v>103.66666666666669</v>
      </c>
      <c r="Z104" s="9">
        <v>0</v>
      </c>
      <c r="AA104" s="9">
        <v>1</v>
      </c>
    </row>
    <row r="105" spans="1:27" ht="14.5" x14ac:dyDescent="0.3">
      <c r="A105" s="9">
        <v>43</v>
      </c>
      <c r="B105" s="9">
        <v>14</v>
      </c>
      <c r="C105" s="9" t="s">
        <v>39</v>
      </c>
      <c r="D105" s="9" t="s">
        <v>652</v>
      </c>
      <c r="E105" s="9">
        <v>55.666666666666664</v>
      </c>
      <c r="F105" s="9">
        <v>251.33333333333331</v>
      </c>
      <c r="G105" s="9">
        <v>53</v>
      </c>
      <c r="H105" s="9">
        <v>2.4539877300613477E-2</v>
      </c>
      <c r="I105" s="9" t="s">
        <v>669</v>
      </c>
      <c r="J105" s="9">
        <v>302.66666666666669</v>
      </c>
      <c r="K105" s="9">
        <v>53.66666666666665</v>
      </c>
      <c r="L105" s="9">
        <v>3.6666666666666665</v>
      </c>
      <c r="M105" s="9">
        <v>0.97606093579978226</v>
      </c>
      <c r="O105" s="9">
        <v>43</v>
      </c>
      <c r="P105" s="9">
        <v>14</v>
      </c>
      <c r="Q105" s="9" t="s">
        <v>40</v>
      </c>
      <c r="R105" s="9" t="s">
        <v>723</v>
      </c>
      <c r="S105" s="9">
        <v>12.333333333333334</v>
      </c>
      <c r="T105" s="9">
        <v>323.33333333333337</v>
      </c>
      <c r="U105" s="9">
        <v>24.333333333333332</v>
      </c>
      <c r="V105" s="9">
        <v>-0.32727272727272727</v>
      </c>
      <c r="W105" s="9" t="s">
        <v>740</v>
      </c>
      <c r="X105" s="9">
        <v>59.333333333333336</v>
      </c>
      <c r="Y105" s="9">
        <v>300.33333333333337</v>
      </c>
      <c r="Z105" s="9">
        <v>0.33333333333333331</v>
      </c>
      <c r="AA105" s="9">
        <v>0.988826815642458</v>
      </c>
    </row>
    <row r="106" spans="1:27" ht="14.5" x14ac:dyDescent="0.3">
      <c r="A106" s="9">
        <v>44</v>
      </c>
      <c r="B106" s="9">
        <v>14</v>
      </c>
      <c r="C106" s="9" t="s">
        <v>39</v>
      </c>
      <c r="D106" s="9" t="s">
        <v>653</v>
      </c>
      <c r="E106" s="9">
        <v>9.6666666666666661</v>
      </c>
      <c r="F106" s="9">
        <v>336.66666666666663</v>
      </c>
      <c r="G106" s="9">
        <v>13.666666666666666</v>
      </c>
      <c r="H106" s="9">
        <v>-0.17142857142857143</v>
      </c>
      <c r="I106" s="9" t="s">
        <v>670</v>
      </c>
      <c r="J106" s="9">
        <v>71.333333333333329</v>
      </c>
      <c r="K106" s="9">
        <v>288.66666666666669</v>
      </c>
      <c r="L106" s="9">
        <v>0</v>
      </c>
      <c r="M106" s="9">
        <v>1</v>
      </c>
      <c r="O106" s="9">
        <v>44</v>
      </c>
      <c r="P106" s="9">
        <v>14</v>
      </c>
      <c r="Q106" s="9" t="s">
        <v>40</v>
      </c>
      <c r="R106" s="9" t="s">
        <v>724</v>
      </c>
      <c r="S106" s="9">
        <v>44</v>
      </c>
      <c r="T106" s="9">
        <v>285</v>
      </c>
      <c r="U106" s="9">
        <v>31</v>
      </c>
      <c r="V106" s="9">
        <v>0.17333333333333334</v>
      </c>
      <c r="W106" s="9" t="s">
        <v>741</v>
      </c>
      <c r="X106" s="9">
        <v>79.333333333333329</v>
      </c>
      <c r="Y106" s="9">
        <v>223.33333333333334</v>
      </c>
      <c r="Z106" s="9">
        <v>57.333333333333336</v>
      </c>
      <c r="AA106" s="9">
        <v>0.16097560975609751</v>
      </c>
    </row>
    <row r="107" spans="1:27" ht="14.5" x14ac:dyDescent="0.3">
      <c r="A107" s="9">
        <v>45</v>
      </c>
      <c r="B107" s="9">
        <v>14</v>
      </c>
      <c r="C107" s="9" t="s">
        <v>39</v>
      </c>
      <c r="D107" s="9" t="s">
        <v>654</v>
      </c>
      <c r="E107" s="9">
        <v>16.333333333333332</v>
      </c>
      <c r="F107" s="9">
        <v>313.33333333333337</v>
      </c>
      <c r="G107" s="9">
        <v>30.333333333333332</v>
      </c>
      <c r="H107" s="9">
        <v>-0.3</v>
      </c>
      <c r="I107" s="9" t="s">
        <v>671</v>
      </c>
      <c r="J107" s="9">
        <v>243.33333333333334</v>
      </c>
      <c r="K107" s="9">
        <v>16.333333333333329</v>
      </c>
      <c r="L107" s="9">
        <v>100.33333333333333</v>
      </c>
      <c r="M107" s="9">
        <v>0.41610087293889425</v>
      </c>
      <c r="O107" s="9">
        <v>45</v>
      </c>
      <c r="P107" s="9">
        <v>14</v>
      </c>
      <c r="Q107" s="9" t="s">
        <v>40</v>
      </c>
      <c r="R107" s="9" t="s">
        <v>724</v>
      </c>
      <c r="S107" s="9">
        <v>19.333333333333332</v>
      </c>
      <c r="T107" s="9">
        <v>329.33333333333337</v>
      </c>
      <c r="U107" s="9">
        <v>11.333333333333334</v>
      </c>
      <c r="V107" s="9">
        <v>0.26086956521739124</v>
      </c>
      <c r="W107" s="9" t="s">
        <v>741</v>
      </c>
      <c r="X107" s="9">
        <v>6.333333333333333</v>
      </c>
      <c r="Y107" s="9">
        <v>352</v>
      </c>
      <c r="Z107" s="9">
        <v>1.6666666666666667</v>
      </c>
      <c r="AA107" s="9">
        <v>0.58333333333333326</v>
      </c>
    </row>
    <row r="108" spans="1:27" ht="14.5" x14ac:dyDescent="0.3">
      <c r="A108" s="9">
        <v>46</v>
      </c>
      <c r="B108" s="9">
        <v>14</v>
      </c>
      <c r="C108" s="9" t="s">
        <v>39</v>
      </c>
      <c r="D108" s="9" t="s">
        <v>625</v>
      </c>
      <c r="E108" s="10">
        <v>5</v>
      </c>
      <c r="F108" s="10">
        <v>339.66666666666669</v>
      </c>
      <c r="G108" s="10">
        <v>15.333333333333334</v>
      </c>
      <c r="H108" s="54">
        <f>(E108-G108)/(E108+G108)</f>
        <v>-0.50819672131147542</v>
      </c>
      <c r="O108" s="9">
        <v>46</v>
      </c>
      <c r="P108" s="9">
        <v>14</v>
      </c>
      <c r="Q108" s="9" t="s">
        <v>40</v>
      </c>
      <c r="R108" s="9" t="s">
        <v>672</v>
      </c>
      <c r="S108" s="9">
        <v>28.333333333333332</v>
      </c>
      <c r="T108" s="9">
        <v>103.66666666666669</v>
      </c>
      <c r="U108" s="9">
        <v>228</v>
      </c>
      <c r="V108" s="54">
        <f>(S108-U108)/(S108+U108)</f>
        <v>-0.77893368010403119</v>
      </c>
    </row>
    <row r="109" spans="1:27" ht="14.5" x14ac:dyDescent="0.3">
      <c r="A109" s="9">
        <v>47</v>
      </c>
      <c r="B109" s="9">
        <v>14</v>
      </c>
      <c r="C109" s="9" t="s">
        <v>39</v>
      </c>
      <c r="D109" s="9" t="s">
        <v>633</v>
      </c>
      <c r="E109" s="10">
        <v>237.66666666666666</v>
      </c>
      <c r="F109" s="10">
        <v>102.66666666666667</v>
      </c>
      <c r="G109" s="10">
        <v>19.666666666666668</v>
      </c>
      <c r="H109" s="54">
        <f t="shared" ref="H109:H115" si="2">(E109-G109)/(E109+G109)</f>
        <v>0.84715025906735753</v>
      </c>
      <c r="O109" s="9">
        <v>47</v>
      </c>
      <c r="P109" s="9">
        <v>14</v>
      </c>
      <c r="Q109" s="9" t="s">
        <v>40</v>
      </c>
      <c r="R109" s="9" t="s">
        <v>673</v>
      </c>
      <c r="S109" s="9">
        <v>26.333333333333332</v>
      </c>
      <c r="T109" s="9">
        <v>245</v>
      </c>
      <c r="U109" s="9">
        <v>88.666666666666671</v>
      </c>
      <c r="V109" s="54">
        <f t="shared" ref="V109:V127" si="3">(S109-U109)/(S109+U109)</f>
        <v>-0.54202898550724643</v>
      </c>
    </row>
    <row r="110" spans="1:27" ht="14.5" x14ac:dyDescent="0.3">
      <c r="A110" s="9">
        <v>48</v>
      </c>
      <c r="B110" s="9">
        <v>14</v>
      </c>
      <c r="C110" s="9" t="s">
        <v>39</v>
      </c>
      <c r="D110" s="9" t="s">
        <v>634</v>
      </c>
      <c r="E110" s="10">
        <v>210.33333333333334</v>
      </c>
      <c r="F110" s="10">
        <v>140.33333333333331</v>
      </c>
      <c r="G110" s="10">
        <v>9.3333333333333339</v>
      </c>
      <c r="H110" s="54">
        <f t="shared" si="2"/>
        <v>0.91502276176024266</v>
      </c>
      <c r="O110" s="9">
        <v>48</v>
      </c>
      <c r="P110" s="9">
        <v>14</v>
      </c>
      <c r="Q110" s="9" t="s">
        <v>40</v>
      </c>
      <c r="R110" s="9" t="s">
        <v>674</v>
      </c>
      <c r="S110" s="9">
        <v>23</v>
      </c>
      <c r="T110" s="9">
        <v>214.66666666666669</v>
      </c>
      <c r="U110" s="9">
        <v>122.33333333333333</v>
      </c>
      <c r="V110" s="54">
        <f t="shared" si="3"/>
        <v>-0.6834862385321101</v>
      </c>
    </row>
    <row r="111" spans="1:27" ht="14.5" x14ac:dyDescent="0.3">
      <c r="A111" s="9">
        <v>49</v>
      </c>
      <c r="B111" s="9">
        <v>14</v>
      </c>
      <c r="C111" s="9" t="s">
        <v>39</v>
      </c>
      <c r="D111" s="9" t="s">
        <v>638</v>
      </c>
      <c r="E111" s="10">
        <v>9.6666666666666661</v>
      </c>
      <c r="F111" s="10">
        <v>279.33333333333331</v>
      </c>
      <c r="G111" s="10">
        <v>71</v>
      </c>
      <c r="H111" s="54">
        <f t="shared" si="2"/>
        <v>-0.76033057851239672</v>
      </c>
      <c r="O111" s="9">
        <v>49</v>
      </c>
      <c r="P111" s="9">
        <v>14</v>
      </c>
      <c r="Q111" s="9" t="s">
        <v>40</v>
      </c>
      <c r="R111" s="9" t="s">
        <v>678</v>
      </c>
      <c r="S111" s="9">
        <v>48</v>
      </c>
      <c r="T111" s="9">
        <v>95</v>
      </c>
      <c r="U111" s="9">
        <v>217</v>
      </c>
      <c r="V111" s="54">
        <f t="shared" si="3"/>
        <v>-0.63773584905660374</v>
      </c>
    </row>
    <row r="112" spans="1:27" ht="14.5" x14ac:dyDescent="0.3">
      <c r="A112" s="9">
        <v>50</v>
      </c>
      <c r="B112" s="9">
        <v>14</v>
      </c>
      <c r="C112" s="9" t="s">
        <v>39</v>
      </c>
      <c r="D112" s="9" t="s">
        <v>642</v>
      </c>
      <c r="E112" s="10">
        <v>23</v>
      </c>
      <c r="F112" s="10">
        <v>200</v>
      </c>
      <c r="G112" s="10">
        <v>137</v>
      </c>
      <c r="H112" s="54">
        <f t="shared" si="2"/>
        <v>-0.71250000000000002</v>
      </c>
      <c r="O112" s="9">
        <v>50</v>
      </c>
      <c r="P112" s="9">
        <v>14</v>
      </c>
      <c r="Q112" s="9" t="s">
        <v>40</v>
      </c>
      <c r="R112" s="9" t="s">
        <v>694</v>
      </c>
      <c r="S112" s="9">
        <v>41.666666666666664</v>
      </c>
      <c r="T112" s="9">
        <v>187.33333333333331</v>
      </c>
      <c r="U112" s="9">
        <v>131</v>
      </c>
      <c r="V112" s="54">
        <f t="shared" si="3"/>
        <v>-0.51737451737451745</v>
      </c>
    </row>
    <row r="113" spans="1:22" ht="14.5" x14ac:dyDescent="0.3">
      <c r="A113" s="9">
        <v>51</v>
      </c>
      <c r="B113" s="9">
        <v>14</v>
      </c>
      <c r="C113" s="9" t="s">
        <v>39</v>
      </c>
      <c r="D113" s="9" t="s">
        <v>651</v>
      </c>
      <c r="E113" s="10">
        <v>5.333333333333333</v>
      </c>
      <c r="F113" s="10">
        <v>301.33333333333337</v>
      </c>
      <c r="G113" s="10">
        <v>53.333333333333336</v>
      </c>
      <c r="H113" s="54">
        <f t="shared" si="2"/>
        <v>-0.81818181818181812</v>
      </c>
      <c r="O113" s="9">
        <v>51</v>
      </c>
      <c r="P113" s="9">
        <v>14</v>
      </c>
      <c r="Q113" s="9" t="s">
        <v>40</v>
      </c>
      <c r="R113" s="9" t="s">
        <v>697</v>
      </c>
      <c r="S113" s="9">
        <v>43.666666666666664</v>
      </c>
      <c r="T113" s="9">
        <v>113.66666666666669</v>
      </c>
      <c r="U113" s="9">
        <v>202.66666666666666</v>
      </c>
      <c r="V113" s="54">
        <f t="shared" si="3"/>
        <v>-0.64546684709066315</v>
      </c>
    </row>
    <row r="114" spans="1:22" ht="14.5" x14ac:dyDescent="0.3">
      <c r="A114" s="53">
        <v>52</v>
      </c>
      <c r="B114" s="53">
        <v>14</v>
      </c>
      <c r="C114" s="53" t="s">
        <v>39</v>
      </c>
      <c r="D114" s="53" t="s">
        <v>653</v>
      </c>
      <c r="E114" s="10">
        <v>29.333333333333332</v>
      </c>
      <c r="F114" s="10">
        <v>329.66666666666669</v>
      </c>
      <c r="G114" s="10">
        <v>1</v>
      </c>
      <c r="H114" s="55">
        <f t="shared" si="2"/>
        <v>0.93406593406593408</v>
      </c>
      <c r="O114" s="9">
        <v>52</v>
      </c>
      <c r="P114" s="9">
        <v>14</v>
      </c>
      <c r="Q114" s="9" t="s">
        <v>40</v>
      </c>
      <c r="R114" s="9" t="s">
        <v>698</v>
      </c>
      <c r="S114" s="9">
        <v>13.333333333333334</v>
      </c>
      <c r="T114" s="9">
        <v>282</v>
      </c>
      <c r="U114" s="9">
        <v>64.666666666666671</v>
      </c>
      <c r="V114" s="54">
        <f t="shared" si="3"/>
        <v>-0.65811965811965811</v>
      </c>
    </row>
    <row r="115" spans="1:22" ht="14.5" x14ac:dyDescent="0.3">
      <c r="A115" s="9">
        <v>53</v>
      </c>
      <c r="B115" s="9">
        <v>14</v>
      </c>
      <c r="C115" s="9" t="s">
        <v>39</v>
      </c>
      <c r="D115" s="9" t="s">
        <v>654</v>
      </c>
      <c r="E115" s="9">
        <v>3.6666666666666665</v>
      </c>
      <c r="F115" s="9">
        <v>210.33333333333331</v>
      </c>
      <c r="G115" s="9">
        <v>146</v>
      </c>
      <c r="H115" s="54">
        <f t="shared" si="2"/>
        <v>-0.9510022271714923</v>
      </c>
      <c r="O115" s="9">
        <v>53</v>
      </c>
      <c r="P115" s="9">
        <v>14</v>
      </c>
      <c r="Q115" s="9" t="s">
        <v>40</v>
      </c>
      <c r="R115" s="9" t="s">
        <v>709</v>
      </c>
      <c r="S115" s="9">
        <v>47.666666666666664</v>
      </c>
      <c r="T115" s="9">
        <v>140.33333333333331</v>
      </c>
      <c r="U115" s="9">
        <v>172</v>
      </c>
      <c r="V115" s="54">
        <f t="shared" si="3"/>
        <v>-0.56600910470409715</v>
      </c>
    </row>
    <row r="116" spans="1:22" ht="14.5" x14ac:dyDescent="0.3">
      <c r="O116" s="9">
        <v>54</v>
      </c>
      <c r="P116" s="9">
        <v>14</v>
      </c>
      <c r="Q116" s="9" t="s">
        <v>40</v>
      </c>
      <c r="R116" s="9" t="s">
        <v>710</v>
      </c>
      <c r="S116" s="9">
        <v>66</v>
      </c>
      <c r="T116" s="9">
        <v>286.66666666666669</v>
      </c>
      <c r="U116" s="9">
        <v>7.333333333333333</v>
      </c>
      <c r="V116" s="54">
        <f t="shared" si="3"/>
        <v>0.8</v>
      </c>
    </row>
    <row r="117" spans="1:22" ht="14.5" x14ac:dyDescent="0.3">
      <c r="O117" s="9">
        <v>55</v>
      </c>
      <c r="P117" s="9">
        <v>14</v>
      </c>
      <c r="Q117" s="9" t="s">
        <v>40</v>
      </c>
      <c r="R117" s="9" t="s">
        <v>715</v>
      </c>
      <c r="S117" s="9">
        <v>219.33333333333334</v>
      </c>
      <c r="T117" s="9">
        <v>91</v>
      </c>
      <c r="U117" s="9">
        <v>49.666666666666664</v>
      </c>
      <c r="V117" s="54">
        <f t="shared" si="3"/>
        <v>0.63073110285006206</v>
      </c>
    </row>
    <row r="118" spans="1:22" ht="14.5" x14ac:dyDescent="0.3">
      <c r="O118" s="9">
        <v>56</v>
      </c>
      <c r="P118" s="9">
        <v>14</v>
      </c>
      <c r="Q118" s="9" t="s">
        <v>40</v>
      </c>
      <c r="R118" s="9" t="s">
        <v>717</v>
      </c>
      <c r="S118" s="9">
        <v>163.66666666666666</v>
      </c>
      <c r="T118" s="9">
        <v>157.33333333333334</v>
      </c>
      <c r="U118" s="9">
        <v>39</v>
      </c>
      <c r="V118" s="54">
        <f t="shared" si="3"/>
        <v>0.61513157894736836</v>
      </c>
    </row>
    <row r="119" spans="1:22" ht="14.5" x14ac:dyDescent="0.3">
      <c r="O119" s="9">
        <v>57</v>
      </c>
      <c r="P119" s="9">
        <v>14</v>
      </c>
      <c r="Q119" s="9" t="s">
        <v>40</v>
      </c>
      <c r="R119" s="9" t="s">
        <v>722</v>
      </c>
      <c r="S119" s="9">
        <v>76</v>
      </c>
      <c r="T119" s="9">
        <v>269</v>
      </c>
      <c r="U119" s="9">
        <v>15</v>
      </c>
      <c r="V119" s="54">
        <f t="shared" si="3"/>
        <v>0.67032967032967028</v>
      </c>
    </row>
    <row r="120" spans="1:22" ht="14.5" x14ac:dyDescent="0.3">
      <c r="O120" s="9">
        <v>58</v>
      </c>
      <c r="P120" s="9">
        <v>14</v>
      </c>
      <c r="Q120" s="9" t="s">
        <v>40</v>
      </c>
      <c r="R120" s="9" t="s">
        <v>903</v>
      </c>
      <c r="S120" s="9">
        <v>14</v>
      </c>
      <c r="T120" s="9">
        <v>258.33333333333331</v>
      </c>
      <c r="U120" s="9">
        <v>87.666666666666671</v>
      </c>
      <c r="V120" s="54">
        <f t="shared" si="3"/>
        <v>-0.72459016393442621</v>
      </c>
    </row>
    <row r="121" spans="1:22" ht="14.5" x14ac:dyDescent="0.3">
      <c r="O121" s="9">
        <v>59</v>
      </c>
      <c r="P121" s="9">
        <v>14</v>
      </c>
      <c r="Q121" s="9" t="s">
        <v>40</v>
      </c>
      <c r="R121" s="9" t="s">
        <v>903</v>
      </c>
      <c r="S121" s="9">
        <v>9.3333333333333339</v>
      </c>
      <c r="T121" s="9">
        <v>269.66666666666669</v>
      </c>
      <c r="U121" s="9">
        <v>81</v>
      </c>
      <c r="V121" s="54">
        <f t="shared" si="3"/>
        <v>-0.79335793357933593</v>
      </c>
    </row>
    <row r="122" spans="1:22" ht="14.5" x14ac:dyDescent="0.3">
      <c r="O122" s="9">
        <v>60</v>
      </c>
      <c r="P122" s="9">
        <v>14</v>
      </c>
      <c r="Q122" s="9" t="s">
        <v>40</v>
      </c>
      <c r="R122" s="9" t="s">
        <v>904</v>
      </c>
      <c r="S122" s="9">
        <v>6</v>
      </c>
      <c r="T122" s="9">
        <v>231</v>
      </c>
      <c r="U122" s="9">
        <v>123</v>
      </c>
      <c r="V122" s="54">
        <f t="shared" si="3"/>
        <v>-0.90697674418604646</v>
      </c>
    </row>
    <row r="123" spans="1:22" ht="14.5" x14ac:dyDescent="0.3">
      <c r="O123" s="9">
        <v>61</v>
      </c>
      <c r="P123" s="9">
        <v>14</v>
      </c>
      <c r="Q123" s="9" t="s">
        <v>40</v>
      </c>
      <c r="R123" s="9" t="s">
        <v>904</v>
      </c>
      <c r="S123" s="9">
        <v>111.33333333333333</v>
      </c>
      <c r="T123" s="9">
        <v>223.00000000000003</v>
      </c>
      <c r="U123" s="9">
        <v>25.666666666666668</v>
      </c>
      <c r="V123" s="54">
        <f t="shared" si="3"/>
        <v>0.62530413625304127</v>
      </c>
    </row>
    <row r="124" spans="1:22" ht="14.5" x14ac:dyDescent="0.3">
      <c r="O124" s="9">
        <v>62</v>
      </c>
      <c r="P124" s="9">
        <v>14</v>
      </c>
      <c r="Q124" s="9" t="s">
        <v>40</v>
      </c>
      <c r="R124" s="9" t="s">
        <v>905</v>
      </c>
      <c r="S124" s="9">
        <v>103.66666666666667</v>
      </c>
      <c r="T124" s="9">
        <v>256.33333333333331</v>
      </c>
      <c r="U124" s="9">
        <v>0</v>
      </c>
      <c r="V124" s="54">
        <f t="shared" si="3"/>
        <v>1</v>
      </c>
    </row>
    <row r="125" spans="1:22" ht="14.5" x14ac:dyDescent="0.3">
      <c r="O125" s="9">
        <v>63</v>
      </c>
      <c r="P125" s="9">
        <v>14</v>
      </c>
      <c r="Q125" s="9" t="s">
        <v>40</v>
      </c>
      <c r="R125" s="9" t="s">
        <v>905</v>
      </c>
      <c r="S125" s="9">
        <v>171</v>
      </c>
      <c r="T125" s="9">
        <v>168.33333333333334</v>
      </c>
      <c r="U125" s="9">
        <v>20.666666666666668</v>
      </c>
      <c r="V125" s="54">
        <f t="shared" si="3"/>
        <v>0.78434782608695663</v>
      </c>
    </row>
    <row r="126" spans="1:22" ht="14.5" x14ac:dyDescent="0.3">
      <c r="O126" s="9">
        <v>64</v>
      </c>
      <c r="P126" s="9">
        <v>14</v>
      </c>
      <c r="Q126" s="9" t="s">
        <v>40</v>
      </c>
      <c r="R126" s="9" t="s">
        <v>906</v>
      </c>
      <c r="S126" s="9">
        <v>141.66666666666666</v>
      </c>
      <c r="T126" s="9">
        <v>188.33333333333334</v>
      </c>
      <c r="U126" s="9">
        <v>30</v>
      </c>
      <c r="V126" s="54">
        <f t="shared" si="3"/>
        <v>0.65048543689320382</v>
      </c>
    </row>
    <row r="127" spans="1:22" ht="14.5" x14ac:dyDescent="0.3">
      <c r="O127" s="9">
        <v>65</v>
      </c>
      <c r="P127" s="9">
        <v>14</v>
      </c>
      <c r="Q127" s="9" t="s">
        <v>40</v>
      </c>
      <c r="R127" s="9" t="s">
        <v>906</v>
      </c>
      <c r="S127" s="9">
        <v>30</v>
      </c>
      <c r="T127" s="9">
        <v>141.33333333333334</v>
      </c>
      <c r="U127" s="9">
        <v>188.66666666666666</v>
      </c>
      <c r="V127" s="54">
        <f t="shared" si="3"/>
        <v>-0.72560975609756095</v>
      </c>
    </row>
    <row r="129" spans="1:27" s="12" customFormat="1" x14ac:dyDescent="0.3">
      <c r="A129" s="78" t="s">
        <v>44</v>
      </c>
      <c r="B129" s="78" t="s">
        <v>30</v>
      </c>
      <c r="C129" s="78" t="s">
        <v>31</v>
      </c>
      <c r="D129" s="78" t="s">
        <v>51</v>
      </c>
      <c r="E129" s="78" t="s">
        <v>46</v>
      </c>
      <c r="F129" s="78"/>
      <c r="G129" s="78"/>
      <c r="H129" s="11"/>
      <c r="I129" s="78" t="s">
        <v>51</v>
      </c>
      <c r="J129" s="78" t="s">
        <v>47</v>
      </c>
      <c r="K129" s="78"/>
      <c r="L129" s="78"/>
      <c r="M129" s="11"/>
      <c r="O129" s="78" t="s">
        <v>44</v>
      </c>
      <c r="P129" s="78" t="s">
        <v>30</v>
      </c>
      <c r="Q129" s="78" t="s">
        <v>31</v>
      </c>
      <c r="R129" s="79" t="s">
        <v>51</v>
      </c>
      <c r="S129" s="78" t="s">
        <v>46</v>
      </c>
      <c r="T129" s="78"/>
      <c r="U129" s="78"/>
      <c r="V129" s="11"/>
      <c r="W129" s="79" t="s">
        <v>51</v>
      </c>
      <c r="X129" s="78" t="s">
        <v>47</v>
      </c>
      <c r="Y129" s="78"/>
      <c r="Z129" s="78"/>
      <c r="AA129" s="11"/>
    </row>
    <row r="130" spans="1:27" s="12" customFormat="1" x14ac:dyDescent="0.3">
      <c r="A130" s="78"/>
      <c r="B130" s="78"/>
      <c r="C130" s="78"/>
      <c r="D130" s="78"/>
      <c r="E130" s="11" t="s">
        <v>48</v>
      </c>
      <c r="F130" s="11" t="s">
        <v>49</v>
      </c>
      <c r="G130" s="11" t="s">
        <v>50</v>
      </c>
      <c r="H130" s="11" t="s">
        <v>43</v>
      </c>
      <c r="I130" s="78"/>
      <c r="J130" s="11" t="s">
        <v>48</v>
      </c>
      <c r="K130" s="11" t="s">
        <v>49</v>
      </c>
      <c r="L130" s="11" t="s">
        <v>50</v>
      </c>
      <c r="M130" s="11" t="s">
        <v>43</v>
      </c>
      <c r="O130" s="78"/>
      <c r="P130" s="78"/>
      <c r="Q130" s="78"/>
      <c r="R130" s="80"/>
      <c r="S130" s="11" t="s">
        <v>48</v>
      </c>
      <c r="T130" s="11" t="s">
        <v>49</v>
      </c>
      <c r="U130" s="11" t="s">
        <v>50</v>
      </c>
      <c r="V130" s="11" t="s">
        <v>43</v>
      </c>
      <c r="W130" s="80"/>
      <c r="X130" s="11" t="s">
        <v>48</v>
      </c>
      <c r="Y130" s="11" t="s">
        <v>49</v>
      </c>
      <c r="Z130" s="11" t="s">
        <v>50</v>
      </c>
      <c r="AA130" s="11" t="s">
        <v>43</v>
      </c>
    </row>
    <row r="131" spans="1:27" ht="14.5" x14ac:dyDescent="0.3">
      <c r="A131" s="9">
        <v>1</v>
      </c>
      <c r="B131" s="9">
        <v>21</v>
      </c>
      <c r="C131" s="9" t="s">
        <v>39</v>
      </c>
      <c r="D131" s="9" t="s">
        <v>473</v>
      </c>
      <c r="E131" s="9">
        <v>114</v>
      </c>
      <c r="F131" s="9">
        <v>150.66666666666669</v>
      </c>
      <c r="G131" s="9">
        <v>95.333333333333329</v>
      </c>
      <c r="H131" s="9">
        <f>(E131-G131)/(E131+G131)</f>
        <v>8.9171974522293029E-2</v>
      </c>
      <c r="I131" s="9" t="s">
        <v>473</v>
      </c>
      <c r="J131" s="9">
        <v>90.333333333333329</v>
      </c>
      <c r="K131" s="9">
        <v>169.33333333333337</v>
      </c>
      <c r="L131" s="9">
        <v>100.33333333333333</v>
      </c>
      <c r="M131" s="9">
        <f>(J131-L131)/(J131+L131)</f>
        <v>-5.2447552447552448E-2</v>
      </c>
      <c r="O131" s="9">
        <v>1</v>
      </c>
      <c r="P131" s="9">
        <v>21</v>
      </c>
      <c r="Q131" s="9" t="s">
        <v>40</v>
      </c>
      <c r="R131" s="9" t="s">
        <v>540</v>
      </c>
      <c r="S131" s="9">
        <v>71.333333333333329</v>
      </c>
      <c r="T131" s="9">
        <v>170.66666666666669</v>
      </c>
      <c r="U131" s="9">
        <v>118</v>
      </c>
      <c r="V131" s="9">
        <v>-0.24647887323943668</v>
      </c>
      <c r="W131" s="9" t="s">
        <v>540</v>
      </c>
      <c r="X131" s="9">
        <v>320.33333333333331</v>
      </c>
      <c r="Y131" s="9">
        <v>39.666666666666686</v>
      </c>
      <c r="Z131" s="9">
        <v>0</v>
      </c>
      <c r="AA131" s="9">
        <v>1</v>
      </c>
    </row>
    <row r="132" spans="1:27" ht="14.5" x14ac:dyDescent="0.3">
      <c r="A132" s="9">
        <v>2</v>
      </c>
      <c r="B132" s="9">
        <v>21</v>
      </c>
      <c r="C132" s="9" t="s">
        <v>39</v>
      </c>
      <c r="D132" s="9" t="s">
        <v>474</v>
      </c>
      <c r="E132" s="9">
        <v>161</v>
      </c>
      <c r="F132" s="9">
        <v>72.666666666666671</v>
      </c>
      <c r="G132" s="9">
        <v>126.33333333333333</v>
      </c>
      <c r="H132" s="9">
        <f t="shared" ref="H132:H169" si="4">(E132-G132)/(E132+G132)</f>
        <v>0.1206496519721578</v>
      </c>
      <c r="I132" s="9" t="s">
        <v>474</v>
      </c>
      <c r="J132" s="9">
        <v>233</v>
      </c>
      <c r="K132" s="9">
        <v>125.66666666666667</v>
      </c>
      <c r="L132" s="9">
        <v>1.3333333333333333</v>
      </c>
      <c r="M132" s="9">
        <f t="shared" ref="M132:M179" si="5">(J132-L132)/(J132+L132)</f>
        <v>0.98862019914651489</v>
      </c>
      <c r="O132" s="9">
        <v>2</v>
      </c>
      <c r="P132" s="9">
        <v>21</v>
      </c>
      <c r="Q132" s="9" t="s">
        <v>40</v>
      </c>
      <c r="R132" s="9" t="s">
        <v>540</v>
      </c>
      <c r="S132" s="9">
        <v>129.33333333333334</v>
      </c>
      <c r="T132" s="9">
        <v>173.33333333333331</v>
      </c>
      <c r="U132" s="9">
        <v>57.333333333333336</v>
      </c>
      <c r="V132" s="9">
        <v>0.38571428571428568</v>
      </c>
      <c r="W132" s="9" t="s">
        <v>540</v>
      </c>
      <c r="X132" s="9">
        <v>206.33333333333334</v>
      </c>
      <c r="Y132" s="9">
        <v>71.666666666666657</v>
      </c>
      <c r="Z132" s="9">
        <v>82</v>
      </c>
      <c r="AA132" s="9">
        <v>0.43121387283236989</v>
      </c>
    </row>
    <row r="133" spans="1:27" ht="14.5" x14ac:dyDescent="0.3">
      <c r="A133" s="9">
        <v>3</v>
      </c>
      <c r="B133" s="9">
        <v>21</v>
      </c>
      <c r="C133" s="9" t="s">
        <v>39</v>
      </c>
      <c r="D133" s="9" t="s">
        <v>475</v>
      </c>
      <c r="E133" s="9">
        <v>83.666666666666671</v>
      </c>
      <c r="F133" s="9">
        <v>114.99999999999997</v>
      </c>
      <c r="G133" s="9">
        <v>161.33333333333334</v>
      </c>
      <c r="H133" s="9">
        <f t="shared" si="4"/>
        <v>-0.31700680272108844</v>
      </c>
      <c r="I133" s="9" t="s">
        <v>475</v>
      </c>
      <c r="J133" s="9">
        <v>10.666666666666666</v>
      </c>
      <c r="K133" s="9">
        <v>94.333333333333314</v>
      </c>
      <c r="L133" s="9">
        <v>255</v>
      </c>
      <c r="M133" s="9">
        <f t="shared" si="5"/>
        <v>-0.91969887076537016</v>
      </c>
      <c r="O133" s="9">
        <v>3</v>
      </c>
      <c r="P133" s="9">
        <v>21</v>
      </c>
      <c r="Q133" s="9" t="s">
        <v>40</v>
      </c>
      <c r="R133" s="9" t="s">
        <v>541</v>
      </c>
      <c r="S133" s="9">
        <v>78</v>
      </c>
      <c r="T133" s="9">
        <v>169.33333333333331</v>
      </c>
      <c r="U133" s="9">
        <v>112.66666666666667</v>
      </c>
      <c r="V133" s="9">
        <v>-0.18181818181818182</v>
      </c>
      <c r="W133" s="9" t="s">
        <v>541</v>
      </c>
      <c r="X133" s="9">
        <v>37.666666666666664</v>
      </c>
      <c r="Y133" s="9">
        <v>160.66666666666666</v>
      </c>
      <c r="Z133" s="9">
        <v>161.66666666666666</v>
      </c>
      <c r="AA133" s="9">
        <v>-0.62207357859531776</v>
      </c>
    </row>
    <row r="134" spans="1:27" ht="14.5" x14ac:dyDescent="0.3">
      <c r="A134" s="9">
        <v>4</v>
      </c>
      <c r="B134" s="9">
        <v>21</v>
      </c>
      <c r="C134" s="9" t="s">
        <v>39</v>
      </c>
      <c r="D134" s="9" t="s">
        <v>479</v>
      </c>
      <c r="E134" s="9">
        <v>95</v>
      </c>
      <c r="F134" s="9">
        <v>142</v>
      </c>
      <c r="G134" s="9">
        <v>123</v>
      </c>
      <c r="H134" s="9">
        <f t="shared" si="4"/>
        <v>-0.12844036697247707</v>
      </c>
      <c r="I134" s="9" t="s">
        <v>479</v>
      </c>
      <c r="J134" s="9">
        <v>271.66666666666669</v>
      </c>
      <c r="K134" s="9">
        <v>62.999999999999986</v>
      </c>
      <c r="L134" s="9">
        <v>25.333333333333332</v>
      </c>
      <c r="M134" s="9">
        <f t="shared" si="5"/>
        <v>0.82940516273849607</v>
      </c>
      <c r="O134" s="9">
        <v>4</v>
      </c>
      <c r="P134" s="9">
        <v>21</v>
      </c>
      <c r="Q134" s="9" t="s">
        <v>40</v>
      </c>
      <c r="R134" s="9" t="s">
        <v>542</v>
      </c>
      <c r="S134" s="9">
        <v>79</v>
      </c>
      <c r="T134" s="9">
        <v>175.33333333333331</v>
      </c>
      <c r="U134" s="9">
        <v>105.66666666666667</v>
      </c>
      <c r="V134" s="9">
        <v>-0.1444043321299639</v>
      </c>
      <c r="W134" s="9" t="s">
        <v>542</v>
      </c>
      <c r="X134" s="9">
        <v>33.333333333333336</v>
      </c>
      <c r="Y134" s="9">
        <v>158.33333333333334</v>
      </c>
      <c r="Z134" s="9">
        <v>168.33333333333334</v>
      </c>
      <c r="AA134" s="9">
        <v>-0.66942148760330578</v>
      </c>
    </row>
    <row r="135" spans="1:27" ht="14.5" x14ac:dyDescent="0.3">
      <c r="A135" s="9">
        <v>5</v>
      </c>
      <c r="B135" s="9">
        <v>21</v>
      </c>
      <c r="C135" s="9" t="s">
        <v>39</v>
      </c>
      <c r="D135" s="9" t="s">
        <v>476</v>
      </c>
      <c r="E135" s="9">
        <v>152</v>
      </c>
      <c r="F135" s="9">
        <v>70.666666666666657</v>
      </c>
      <c r="G135" s="9">
        <v>137.33333333333334</v>
      </c>
      <c r="H135" s="9">
        <f t="shared" si="4"/>
        <v>5.0691244239631297E-2</v>
      </c>
      <c r="I135" s="9" t="s">
        <v>476</v>
      </c>
      <c r="J135" s="9">
        <v>88</v>
      </c>
      <c r="K135" s="9">
        <v>107.66666666666666</v>
      </c>
      <c r="L135" s="9">
        <v>164.33333333333334</v>
      </c>
      <c r="M135" s="9">
        <f t="shared" si="5"/>
        <v>-0.30250990752972262</v>
      </c>
      <c r="O135" s="9">
        <v>5</v>
      </c>
      <c r="P135" s="9">
        <v>21</v>
      </c>
      <c r="Q135" s="9" t="s">
        <v>40</v>
      </c>
      <c r="R135" s="9" t="s">
        <v>542</v>
      </c>
      <c r="S135" s="9">
        <v>60.666666666666664</v>
      </c>
      <c r="T135" s="9">
        <v>214</v>
      </c>
      <c r="U135" s="9">
        <v>85.333333333333329</v>
      </c>
      <c r="V135" s="9">
        <v>-0.16894977168949771</v>
      </c>
      <c r="W135" s="9" t="s">
        <v>542</v>
      </c>
      <c r="X135" s="9">
        <v>23.333333333333332</v>
      </c>
      <c r="Y135" s="9">
        <v>186.66666666666669</v>
      </c>
      <c r="Z135" s="9">
        <v>150</v>
      </c>
      <c r="AA135" s="9">
        <v>-0.73076923076923073</v>
      </c>
    </row>
    <row r="136" spans="1:27" ht="14.5" x14ac:dyDescent="0.3">
      <c r="A136" s="9">
        <v>6</v>
      </c>
      <c r="B136" s="9">
        <v>21</v>
      </c>
      <c r="C136" s="9" t="s">
        <v>39</v>
      </c>
      <c r="D136" s="9" t="s">
        <v>477</v>
      </c>
      <c r="E136" s="9">
        <v>164.66666666666666</v>
      </c>
      <c r="F136" s="9">
        <v>40</v>
      </c>
      <c r="G136" s="9">
        <v>155.33333333333334</v>
      </c>
      <c r="H136" s="9">
        <f t="shared" si="4"/>
        <v>2.9166666666666608E-2</v>
      </c>
      <c r="I136" s="9" t="s">
        <v>477</v>
      </c>
      <c r="J136" s="9">
        <v>199.66666666666666</v>
      </c>
      <c r="K136" s="9">
        <v>95.666666666666671</v>
      </c>
      <c r="L136" s="9">
        <v>64.666666666666671</v>
      </c>
      <c r="M136" s="9">
        <f t="shared" si="5"/>
        <v>0.51071878940731408</v>
      </c>
      <c r="O136" s="9">
        <v>6</v>
      </c>
      <c r="P136" s="9">
        <v>21</v>
      </c>
      <c r="Q136" s="9" t="s">
        <v>40</v>
      </c>
      <c r="R136" s="9" t="s">
        <v>543</v>
      </c>
      <c r="S136" s="9">
        <v>84.666666666666671</v>
      </c>
      <c r="T136" s="9">
        <v>217.99999999999997</v>
      </c>
      <c r="U136" s="9">
        <v>57.333333333333336</v>
      </c>
      <c r="V136" s="9">
        <v>0.19248826291079815</v>
      </c>
      <c r="W136" s="9" t="s">
        <v>543</v>
      </c>
      <c r="X136" s="9">
        <v>340</v>
      </c>
      <c r="Y136" s="9">
        <v>20</v>
      </c>
      <c r="Z136" s="9">
        <v>0</v>
      </c>
      <c r="AA136" s="9">
        <v>1</v>
      </c>
    </row>
    <row r="137" spans="1:27" ht="14.5" x14ac:dyDescent="0.3">
      <c r="A137" s="9">
        <v>7</v>
      </c>
      <c r="B137" s="9">
        <v>21</v>
      </c>
      <c r="C137" s="9" t="s">
        <v>39</v>
      </c>
      <c r="D137" s="9" t="s">
        <v>478</v>
      </c>
      <c r="E137" s="9">
        <v>75</v>
      </c>
      <c r="F137" s="9">
        <v>201</v>
      </c>
      <c r="G137" s="9">
        <v>84</v>
      </c>
      <c r="H137" s="9">
        <f t="shared" si="4"/>
        <v>-5.6603773584905662E-2</v>
      </c>
      <c r="I137" s="9" t="s">
        <v>478</v>
      </c>
      <c r="J137" s="9">
        <v>57.666666666666664</v>
      </c>
      <c r="K137" s="9">
        <v>245.66666666666666</v>
      </c>
      <c r="L137" s="9">
        <v>56.666666666666664</v>
      </c>
      <c r="M137" s="9">
        <f t="shared" si="5"/>
        <v>8.7463556851311956E-3</v>
      </c>
      <c r="O137" s="9">
        <v>7</v>
      </c>
      <c r="P137" s="9">
        <v>21</v>
      </c>
      <c r="Q137" s="9" t="s">
        <v>40</v>
      </c>
      <c r="R137" s="9" t="s">
        <v>543</v>
      </c>
      <c r="S137" s="9">
        <v>147</v>
      </c>
      <c r="T137" s="9">
        <v>143.33333333333331</v>
      </c>
      <c r="U137" s="9">
        <v>69.666666666666671</v>
      </c>
      <c r="V137" s="9">
        <v>0.35692307692307684</v>
      </c>
      <c r="W137" s="9" t="s">
        <v>543</v>
      </c>
      <c r="X137" s="9">
        <v>98.333333333333329</v>
      </c>
      <c r="Y137" s="9">
        <v>145</v>
      </c>
      <c r="Z137" s="9">
        <v>116.66666666666667</v>
      </c>
      <c r="AA137" s="9">
        <v>-8.5271317829457405E-2</v>
      </c>
    </row>
    <row r="138" spans="1:27" ht="14.5" x14ac:dyDescent="0.3">
      <c r="A138" s="9">
        <v>8</v>
      </c>
      <c r="B138" s="9">
        <v>21</v>
      </c>
      <c r="C138" s="9" t="s">
        <v>39</v>
      </c>
      <c r="D138" s="9" t="s">
        <v>480</v>
      </c>
      <c r="E138" s="9">
        <v>109.66666666666667</v>
      </c>
      <c r="F138" s="9">
        <v>83.999999999999972</v>
      </c>
      <c r="G138" s="9">
        <v>166.33333333333334</v>
      </c>
      <c r="H138" s="9">
        <f t="shared" si="4"/>
        <v>-0.20531400966183577</v>
      </c>
      <c r="I138" s="9" t="s">
        <v>486</v>
      </c>
      <c r="J138" s="9">
        <v>322.66666666666669</v>
      </c>
      <c r="K138" s="9">
        <v>37.333333333333314</v>
      </c>
      <c r="L138" s="9">
        <v>0</v>
      </c>
      <c r="M138" s="9">
        <f t="shared" si="5"/>
        <v>1</v>
      </c>
      <c r="O138" s="9">
        <v>8</v>
      </c>
      <c r="P138" s="9">
        <v>21</v>
      </c>
      <c r="Q138" s="9" t="s">
        <v>40</v>
      </c>
      <c r="R138" s="9" t="s">
        <v>544</v>
      </c>
      <c r="S138" s="9">
        <v>118.33333333333333</v>
      </c>
      <c r="T138" s="9">
        <v>170.33333333333337</v>
      </c>
      <c r="U138" s="9">
        <v>71.333333333333329</v>
      </c>
      <c r="V138" s="9">
        <v>0.24780316344463973</v>
      </c>
      <c r="W138" s="9" t="s">
        <v>544</v>
      </c>
      <c r="X138" s="9">
        <v>105</v>
      </c>
      <c r="Y138" s="9">
        <v>132.66666666666669</v>
      </c>
      <c r="Z138" s="9">
        <v>122.33333333333333</v>
      </c>
      <c r="AA138" s="9">
        <v>-7.6246334310850428E-2</v>
      </c>
    </row>
    <row r="139" spans="1:27" ht="14.5" x14ac:dyDescent="0.3">
      <c r="A139" s="9">
        <v>9</v>
      </c>
      <c r="B139" s="9">
        <v>21</v>
      </c>
      <c r="C139" s="9" t="s">
        <v>39</v>
      </c>
      <c r="D139" s="9" t="s">
        <v>481</v>
      </c>
      <c r="E139" s="9">
        <v>176</v>
      </c>
      <c r="F139" s="9">
        <v>79.333333333333329</v>
      </c>
      <c r="G139" s="9">
        <v>104.66666666666667</v>
      </c>
      <c r="H139" s="9">
        <f t="shared" si="4"/>
        <v>0.25415676959619948</v>
      </c>
      <c r="I139" s="9" t="s">
        <v>487</v>
      </c>
      <c r="J139" s="9">
        <v>333.66666666666669</v>
      </c>
      <c r="K139" s="9">
        <v>26.333333333333314</v>
      </c>
      <c r="L139" s="9">
        <v>0</v>
      </c>
      <c r="M139" s="9">
        <f t="shared" si="5"/>
        <v>1</v>
      </c>
      <c r="O139" s="9">
        <v>9</v>
      </c>
      <c r="P139" s="9">
        <v>21</v>
      </c>
      <c r="Q139" s="9" t="s">
        <v>40</v>
      </c>
      <c r="R139" s="9" t="s">
        <v>545</v>
      </c>
      <c r="S139" s="9">
        <v>119</v>
      </c>
      <c r="T139" s="9">
        <v>136.66666666666669</v>
      </c>
      <c r="U139" s="9">
        <v>104.33333333333333</v>
      </c>
      <c r="V139" s="9">
        <v>6.5671641791044802E-2</v>
      </c>
      <c r="W139" s="9" t="s">
        <v>545</v>
      </c>
      <c r="X139" s="9">
        <v>165</v>
      </c>
      <c r="Y139" s="9">
        <v>52.666666666666657</v>
      </c>
      <c r="Z139" s="9">
        <v>142.33333333333334</v>
      </c>
      <c r="AA139" s="9">
        <v>7.3752711496746171E-2</v>
      </c>
    </row>
    <row r="140" spans="1:27" ht="14.5" x14ac:dyDescent="0.3">
      <c r="A140" s="9">
        <v>10</v>
      </c>
      <c r="B140" s="9">
        <v>21</v>
      </c>
      <c r="C140" s="9" t="s">
        <v>39</v>
      </c>
      <c r="D140" s="9" t="s">
        <v>493</v>
      </c>
      <c r="E140" s="9">
        <v>96.333333333333329</v>
      </c>
      <c r="F140" s="9">
        <v>222.66666666666669</v>
      </c>
      <c r="G140" s="9">
        <v>41</v>
      </c>
      <c r="H140" s="9">
        <f t="shared" si="4"/>
        <v>0.40291262135922334</v>
      </c>
      <c r="I140" s="9" t="s">
        <v>498</v>
      </c>
      <c r="J140" s="9">
        <v>231</v>
      </c>
      <c r="K140" s="9">
        <v>74.666666666666657</v>
      </c>
      <c r="L140" s="9">
        <v>54.333333333333336</v>
      </c>
      <c r="M140" s="9">
        <f t="shared" si="5"/>
        <v>0.61915887850467288</v>
      </c>
      <c r="O140" s="9">
        <v>10</v>
      </c>
      <c r="P140" s="9">
        <v>21</v>
      </c>
      <c r="Q140" s="9" t="s">
        <v>40</v>
      </c>
      <c r="R140" s="9" t="s">
        <v>546</v>
      </c>
      <c r="S140" s="9">
        <v>86</v>
      </c>
      <c r="T140" s="9">
        <v>161.66666666666669</v>
      </c>
      <c r="U140" s="9">
        <v>112.33333333333333</v>
      </c>
      <c r="V140" s="9">
        <v>-0.13277310924369748</v>
      </c>
      <c r="W140" s="9" t="s">
        <v>546</v>
      </c>
      <c r="X140" s="9">
        <v>8</v>
      </c>
      <c r="Y140" s="9">
        <v>114.66666666666666</v>
      </c>
      <c r="Z140" s="9">
        <v>237.33333333333334</v>
      </c>
      <c r="AA140" s="9">
        <v>-0.93478260869565222</v>
      </c>
    </row>
    <row r="141" spans="1:27" ht="14.5" x14ac:dyDescent="0.3">
      <c r="A141" s="9">
        <v>11</v>
      </c>
      <c r="B141" s="9">
        <v>21</v>
      </c>
      <c r="C141" s="9" t="s">
        <v>39</v>
      </c>
      <c r="D141" s="9" t="s">
        <v>494</v>
      </c>
      <c r="E141" s="9">
        <v>100</v>
      </c>
      <c r="F141" s="9">
        <v>125</v>
      </c>
      <c r="G141" s="9">
        <v>135</v>
      </c>
      <c r="H141" s="9">
        <f t="shared" si="4"/>
        <v>-0.14893617021276595</v>
      </c>
      <c r="I141" s="9" t="s">
        <v>499</v>
      </c>
      <c r="J141" s="9">
        <v>360</v>
      </c>
      <c r="K141" s="9">
        <v>0</v>
      </c>
      <c r="L141" s="9">
        <v>0</v>
      </c>
      <c r="M141" s="9">
        <f t="shared" si="5"/>
        <v>1</v>
      </c>
      <c r="O141" s="9">
        <v>11</v>
      </c>
      <c r="P141" s="9">
        <v>21</v>
      </c>
      <c r="Q141" s="9" t="s">
        <v>40</v>
      </c>
      <c r="R141" s="9" t="s">
        <v>547</v>
      </c>
      <c r="S141" s="9">
        <v>74.333333333333329</v>
      </c>
      <c r="T141" s="9">
        <v>137.00000000000003</v>
      </c>
      <c r="U141" s="9">
        <v>148.66666666666666</v>
      </c>
      <c r="V141" s="9">
        <v>-0.33333333333333331</v>
      </c>
      <c r="W141" s="9" t="s">
        <v>547</v>
      </c>
      <c r="X141" s="9">
        <v>103.66666666666667</v>
      </c>
      <c r="Y141" s="9">
        <v>133.33333333333331</v>
      </c>
      <c r="Z141" s="9">
        <v>123</v>
      </c>
      <c r="AA141" s="9">
        <v>-8.5294117647058798E-2</v>
      </c>
    </row>
    <row r="142" spans="1:27" ht="14.5" x14ac:dyDescent="0.3">
      <c r="A142" s="9">
        <v>12</v>
      </c>
      <c r="B142" s="9">
        <v>21</v>
      </c>
      <c r="C142" s="9" t="s">
        <v>39</v>
      </c>
      <c r="D142" s="9" t="s">
        <v>494</v>
      </c>
      <c r="E142" s="9">
        <v>97.666666666666671</v>
      </c>
      <c r="F142" s="9">
        <v>192.66666666666663</v>
      </c>
      <c r="G142" s="9">
        <v>69.666666666666671</v>
      </c>
      <c r="H142" s="9">
        <f t="shared" si="4"/>
        <v>0.16733067729083664</v>
      </c>
      <c r="I142" s="9" t="s">
        <v>499</v>
      </c>
      <c r="J142" s="9">
        <v>0</v>
      </c>
      <c r="K142" s="9">
        <v>57.666666666666686</v>
      </c>
      <c r="L142" s="9">
        <v>302.33333333333331</v>
      </c>
      <c r="M142" s="9">
        <f t="shared" si="5"/>
        <v>-1</v>
      </c>
      <c r="O142" s="9">
        <v>12</v>
      </c>
      <c r="P142" s="9">
        <v>21</v>
      </c>
      <c r="Q142" s="9" t="s">
        <v>40</v>
      </c>
      <c r="R142" s="9" t="s">
        <v>547</v>
      </c>
      <c r="S142" s="9">
        <v>39.333333333333336</v>
      </c>
      <c r="T142" s="9">
        <v>224.33333333333337</v>
      </c>
      <c r="U142" s="9">
        <v>96.333333333333329</v>
      </c>
      <c r="V142" s="9">
        <v>-0.42014742014742013</v>
      </c>
      <c r="W142" s="9" t="s">
        <v>547</v>
      </c>
      <c r="X142" s="9">
        <v>53</v>
      </c>
      <c r="Y142" s="9">
        <v>186.66666666666669</v>
      </c>
      <c r="Z142" s="9">
        <v>120.33333333333333</v>
      </c>
      <c r="AA142" s="9">
        <v>-0.38846153846153847</v>
      </c>
    </row>
    <row r="143" spans="1:27" ht="14.5" x14ac:dyDescent="0.3">
      <c r="A143" s="9">
        <v>13</v>
      </c>
      <c r="B143" s="9">
        <v>21</v>
      </c>
      <c r="C143" s="9" t="s">
        <v>39</v>
      </c>
      <c r="D143" s="9" t="s">
        <v>495</v>
      </c>
      <c r="E143" s="9">
        <v>64.666666666666671</v>
      </c>
      <c r="F143" s="9">
        <v>191.66666666666663</v>
      </c>
      <c r="G143" s="9">
        <v>103.66666666666667</v>
      </c>
      <c r="H143" s="9">
        <f t="shared" si="4"/>
        <v>-0.23168316831683167</v>
      </c>
      <c r="I143" s="9" t="s">
        <v>488</v>
      </c>
      <c r="J143" s="9">
        <v>112.33333333333333</v>
      </c>
      <c r="K143" s="9">
        <v>160</v>
      </c>
      <c r="L143" s="9">
        <v>87.666666666666671</v>
      </c>
      <c r="M143" s="9">
        <f t="shared" si="5"/>
        <v>0.12333333333333328</v>
      </c>
      <c r="O143" s="9">
        <v>13</v>
      </c>
      <c r="P143" s="9">
        <v>21</v>
      </c>
      <c r="Q143" s="9" t="s">
        <v>40</v>
      </c>
      <c r="R143" s="9" t="s">
        <v>548</v>
      </c>
      <c r="S143" s="9">
        <v>58.666666666666664</v>
      </c>
      <c r="T143" s="9">
        <v>148.66666666666666</v>
      </c>
      <c r="U143" s="9">
        <v>152.66666666666666</v>
      </c>
      <c r="V143" s="9">
        <v>-0.44479495268138808</v>
      </c>
      <c r="W143" s="9" t="s">
        <v>548</v>
      </c>
      <c r="X143" s="9">
        <v>41.333333333333336</v>
      </c>
      <c r="Y143" s="9">
        <v>108.33333333333334</v>
      </c>
      <c r="Z143" s="9">
        <v>210.33333333333334</v>
      </c>
      <c r="AA143" s="9">
        <v>-0.67152317880794699</v>
      </c>
    </row>
    <row r="144" spans="1:27" ht="14.5" x14ac:dyDescent="0.3">
      <c r="A144" s="9">
        <v>14</v>
      </c>
      <c r="B144" s="9">
        <v>21</v>
      </c>
      <c r="C144" s="9" t="s">
        <v>39</v>
      </c>
      <c r="D144" s="9" t="s">
        <v>495</v>
      </c>
      <c r="E144" s="9">
        <v>30.333333333333332</v>
      </c>
      <c r="F144" s="9">
        <v>296.33333333333337</v>
      </c>
      <c r="G144" s="9">
        <v>33.333333333333336</v>
      </c>
      <c r="H144" s="9">
        <f t="shared" si="4"/>
        <v>-4.7120418848167589E-2</v>
      </c>
      <c r="I144" s="9" t="s">
        <v>500</v>
      </c>
      <c r="J144" s="9">
        <v>119.66666666666667</v>
      </c>
      <c r="K144" s="9">
        <v>218.99999999999997</v>
      </c>
      <c r="L144" s="9">
        <v>21.333333333333332</v>
      </c>
      <c r="M144" s="9">
        <f t="shared" si="5"/>
        <v>0.69739952718676135</v>
      </c>
      <c r="O144" s="9">
        <v>14</v>
      </c>
      <c r="P144" s="9">
        <v>21</v>
      </c>
      <c r="Q144" s="9" t="s">
        <v>40</v>
      </c>
      <c r="R144" s="9" t="s">
        <v>548</v>
      </c>
      <c r="S144" s="9">
        <v>116</v>
      </c>
      <c r="T144" s="9">
        <v>181</v>
      </c>
      <c r="U144" s="9">
        <v>63</v>
      </c>
      <c r="V144" s="9">
        <v>0.29608938547486036</v>
      </c>
      <c r="W144" s="9" t="s">
        <v>548</v>
      </c>
      <c r="X144" s="9">
        <v>94.333333333333329</v>
      </c>
      <c r="Y144" s="9">
        <v>93.000000000000028</v>
      </c>
      <c r="Z144" s="9">
        <v>172.66666666666666</v>
      </c>
      <c r="AA144" s="9">
        <v>-0.29338327091136079</v>
      </c>
    </row>
    <row r="145" spans="1:27" ht="14.5" x14ac:dyDescent="0.3">
      <c r="A145" s="9">
        <v>15</v>
      </c>
      <c r="B145" s="9">
        <v>21</v>
      </c>
      <c r="C145" s="9" t="s">
        <v>39</v>
      </c>
      <c r="D145" s="9" t="s">
        <v>496</v>
      </c>
      <c r="E145" s="9">
        <v>92.666666666666671</v>
      </c>
      <c r="F145" s="9">
        <v>220.99999999999997</v>
      </c>
      <c r="G145" s="9">
        <v>46.333333333333336</v>
      </c>
      <c r="H145" s="9">
        <f t="shared" si="4"/>
        <v>0.33333333333333337</v>
      </c>
      <c r="I145" s="9" t="s">
        <v>501</v>
      </c>
      <c r="J145" s="9">
        <v>317</v>
      </c>
      <c r="K145" s="9">
        <v>34.333333333333336</v>
      </c>
      <c r="L145" s="9">
        <v>8.6666666666666661</v>
      </c>
      <c r="M145" s="9">
        <f t="shared" si="5"/>
        <v>0.94677584442169893</v>
      </c>
      <c r="O145" s="9">
        <v>15</v>
      </c>
      <c r="P145" s="9">
        <v>21</v>
      </c>
      <c r="Q145" s="9" t="s">
        <v>40</v>
      </c>
      <c r="R145" s="9" t="s">
        <v>549</v>
      </c>
      <c r="S145" s="9">
        <v>117.33333333333333</v>
      </c>
      <c r="T145" s="9">
        <v>116.33333333333336</v>
      </c>
      <c r="U145" s="9">
        <v>126.33333333333333</v>
      </c>
      <c r="V145" s="9">
        <v>-3.6935704514363885E-2</v>
      </c>
      <c r="W145" s="9" t="s">
        <v>549</v>
      </c>
      <c r="X145" s="9">
        <v>4.666666666666667</v>
      </c>
      <c r="Y145" s="9">
        <v>114.66666666666666</v>
      </c>
      <c r="Z145" s="9">
        <v>240.66666666666666</v>
      </c>
      <c r="AA145" s="9">
        <v>-0.96195652173913049</v>
      </c>
    </row>
    <row r="146" spans="1:27" ht="14.5" x14ac:dyDescent="0.3">
      <c r="A146" s="9">
        <v>16</v>
      </c>
      <c r="B146" s="9">
        <v>21</v>
      </c>
      <c r="C146" s="9" t="s">
        <v>39</v>
      </c>
      <c r="D146" s="9" t="s">
        <v>496</v>
      </c>
      <c r="E146" s="9">
        <v>57.333333333333336</v>
      </c>
      <c r="F146" s="9">
        <v>244.66666666666669</v>
      </c>
      <c r="G146" s="9">
        <v>58</v>
      </c>
      <c r="H146" s="9">
        <f t="shared" si="4"/>
        <v>-5.7803468208092275E-3</v>
      </c>
      <c r="I146" s="9" t="s">
        <v>501</v>
      </c>
      <c r="J146" s="9">
        <v>18.333333333333332</v>
      </c>
      <c r="K146" s="9">
        <v>214.66666666666669</v>
      </c>
      <c r="L146" s="9">
        <v>127</v>
      </c>
      <c r="M146" s="9">
        <f t="shared" si="5"/>
        <v>-0.74770642201834858</v>
      </c>
      <c r="O146" s="9">
        <v>16</v>
      </c>
      <c r="P146" s="9">
        <v>21</v>
      </c>
      <c r="Q146" s="9" t="s">
        <v>40</v>
      </c>
      <c r="R146" s="9" t="s">
        <v>549</v>
      </c>
      <c r="S146" s="9">
        <v>64.666666666666671</v>
      </c>
      <c r="T146" s="9">
        <v>171.66666666666663</v>
      </c>
      <c r="U146" s="9">
        <v>123.66666666666667</v>
      </c>
      <c r="V146" s="9">
        <v>-0.31327433628318585</v>
      </c>
      <c r="W146" s="9" t="s">
        <v>549</v>
      </c>
      <c r="X146" s="9">
        <v>100.66666666666667</v>
      </c>
      <c r="Y146" s="9">
        <v>172.66666666666663</v>
      </c>
      <c r="Z146" s="9">
        <v>86.666666666666671</v>
      </c>
      <c r="AA146" s="9">
        <v>7.4733096085409248E-2</v>
      </c>
    </row>
    <row r="147" spans="1:27" ht="14.5" x14ac:dyDescent="0.3">
      <c r="A147" s="9">
        <v>17</v>
      </c>
      <c r="B147" s="9">
        <v>21</v>
      </c>
      <c r="C147" s="9" t="s">
        <v>39</v>
      </c>
      <c r="D147" s="9" t="s">
        <v>497</v>
      </c>
      <c r="E147" s="9">
        <v>77.333333333333329</v>
      </c>
      <c r="F147" s="9">
        <v>245.33333333333334</v>
      </c>
      <c r="G147" s="9">
        <v>37.333333333333336</v>
      </c>
      <c r="H147" s="9">
        <f t="shared" si="4"/>
        <v>0.34883720930232553</v>
      </c>
      <c r="I147" s="9" t="s">
        <v>502</v>
      </c>
      <c r="J147" s="9">
        <v>163</v>
      </c>
      <c r="K147" s="9">
        <v>197</v>
      </c>
      <c r="L147" s="9">
        <v>0</v>
      </c>
      <c r="M147" s="9">
        <f t="shared" si="5"/>
        <v>1</v>
      </c>
      <c r="O147" s="9">
        <v>17</v>
      </c>
      <c r="P147" s="9">
        <v>21</v>
      </c>
      <c r="Q147" s="9" t="s">
        <v>40</v>
      </c>
      <c r="R147" s="9" t="s">
        <v>550</v>
      </c>
      <c r="S147" s="9">
        <v>152</v>
      </c>
      <c r="T147" s="9">
        <v>138.66666666666669</v>
      </c>
      <c r="U147" s="9">
        <v>69.333333333333329</v>
      </c>
      <c r="V147" s="9">
        <v>0.37349397590361449</v>
      </c>
      <c r="W147" s="9" t="s">
        <v>550</v>
      </c>
      <c r="X147" s="9">
        <v>61</v>
      </c>
      <c r="Y147" s="9">
        <v>157</v>
      </c>
      <c r="Z147" s="9">
        <v>142</v>
      </c>
      <c r="AA147" s="9">
        <v>-0.39901477832512317</v>
      </c>
    </row>
    <row r="148" spans="1:27" ht="14.5" x14ac:dyDescent="0.3">
      <c r="A148" s="9">
        <v>18</v>
      </c>
      <c r="B148" s="9">
        <v>21</v>
      </c>
      <c r="C148" s="9" t="s">
        <v>39</v>
      </c>
      <c r="D148" s="9" t="s">
        <v>482</v>
      </c>
      <c r="E148" s="9">
        <v>78.333333333333329</v>
      </c>
      <c r="F148" s="9">
        <v>193.33333333333337</v>
      </c>
      <c r="G148" s="9">
        <v>88.333333333333329</v>
      </c>
      <c r="H148" s="9">
        <f t="shared" si="4"/>
        <v>-6.0000000000000005E-2</v>
      </c>
      <c r="I148" s="9" t="s">
        <v>489</v>
      </c>
      <c r="J148" s="9">
        <v>50.666666666666664</v>
      </c>
      <c r="K148" s="9">
        <v>305</v>
      </c>
      <c r="L148" s="9">
        <v>4.333333333333333</v>
      </c>
      <c r="M148" s="9">
        <f t="shared" si="5"/>
        <v>0.8424242424242423</v>
      </c>
      <c r="O148" s="9">
        <v>18</v>
      </c>
      <c r="P148" s="9">
        <v>21</v>
      </c>
      <c r="Q148" s="9" t="s">
        <v>40</v>
      </c>
      <c r="R148" s="9" t="s">
        <v>551</v>
      </c>
      <c r="S148" s="9">
        <v>139.66666666666666</v>
      </c>
      <c r="T148" s="9">
        <v>138.33333333333334</v>
      </c>
      <c r="U148" s="9">
        <v>82</v>
      </c>
      <c r="V148" s="9">
        <v>0.26015037593984958</v>
      </c>
      <c r="W148" s="9" t="s">
        <v>551</v>
      </c>
      <c r="X148" s="9">
        <v>107.66666666666667</v>
      </c>
      <c r="Y148" s="9">
        <v>161.33333333333331</v>
      </c>
      <c r="Z148" s="9">
        <v>91</v>
      </c>
      <c r="AA148" s="9">
        <v>8.3892617449664447E-2</v>
      </c>
    </row>
    <row r="149" spans="1:27" ht="14.5" x14ac:dyDescent="0.3">
      <c r="A149" s="9">
        <v>19</v>
      </c>
      <c r="B149" s="9">
        <v>21</v>
      </c>
      <c r="C149" s="9" t="s">
        <v>39</v>
      </c>
      <c r="D149" s="9" t="s">
        <v>483</v>
      </c>
      <c r="E149" s="9">
        <v>59</v>
      </c>
      <c r="F149" s="9">
        <v>135.33333333333334</v>
      </c>
      <c r="G149" s="9">
        <v>165.66666666666666</v>
      </c>
      <c r="H149" s="9">
        <f t="shared" si="4"/>
        <v>-0.47477744807121658</v>
      </c>
      <c r="I149" s="9" t="s">
        <v>490</v>
      </c>
      <c r="J149" s="9">
        <v>224.33333333333334</v>
      </c>
      <c r="K149" s="9">
        <v>113.66666666666666</v>
      </c>
      <c r="L149" s="9">
        <v>22</v>
      </c>
      <c r="M149" s="9">
        <f t="shared" si="5"/>
        <v>0.82138024357239514</v>
      </c>
      <c r="O149" s="9">
        <v>19</v>
      </c>
      <c r="P149" s="9">
        <v>21</v>
      </c>
      <c r="Q149" s="9" t="s">
        <v>40</v>
      </c>
      <c r="R149" s="9" t="s">
        <v>551</v>
      </c>
      <c r="S149" s="9">
        <v>31.666666666666668</v>
      </c>
      <c r="T149" s="9">
        <v>151.99999999999997</v>
      </c>
      <c r="U149" s="9">
        <v>176.33333333333334</v>
      </c>
      <c r="V149" s="9">
        <v>-0.6955128205128206</v>
      </c>
      <c r="W149" s="9" t="s">
        <v>551</v>
      </c>
      <c r="X149" s="9">
        <v>39</v>
      </c>
      <c r="Y149" s="9">
        <v>193.33333333333331</v>
      </c>
      <c r="Z149" s="9">
        <v>127.66666666666667</v>
      </c>
      <c r="AA149" s="9">
        <v>-0.53199999999999992</v>
      </c>
    </row>
    <row r="150" spans="1:27" ht="14.5" x14ac:dyDescent="0.3">
      <c r="A150" s="9">
        <v>20</v>
      </c>
      <c r="B150" s="9">
        <v>21</v>
      </c>
      <c r="C150" s="9" t="s">
        <v>39</v>
      </c>
      <c r="D150" s="9" t="s">
        <v>483</v>
      </c>
      <c r="E150" s="9">
        <v>78.666666666666671</v>
      </c>
      <c r="F150" s="9">
        <v>146.99999999999997</v>
      </c>
      <c r="G150" s="9">
        <v>134.33333333333334</v>
      </c>
      <c r="H150" s="9">
        <f t="shared" si="4"/>
        <v>-0.26134585289514867</v>
      </c>
      <c r="I150" s="9" t="s">
        <v>490</v>
      </c>
      <c r="J150" s="9">
        <v>165</v>
      </c>
      <c r="K150" s="9">
        <v>183.66666666666666</v>
      </c>
      <c r="L150" s="9">
        <v>11.333333333333334</v>
      </c>
      <c r="M150" s="9">
        <f t="shared" si="5"/>
        <v>0.8714555765595462</v>
      </c>
      <c r="O150" s="9">
        <v>20</v>
      </c>
      <c r="P150" s="9">
        <v>21</v>
      </c>
      <c r="Q150" s="9" t="s">
        <v>40</v>
      </c>
      <c r="R150" s="9" t="s">
        <v>552</v>
      </c>
      <c r="S150" s="9">
        <v>149.66666666666666</v>
      </c>
      <c r="T150" s="9">
        <v>113.33333333333334</v>
      </c>
      <c r="U150" s="9">
        <v>97</v>
      </c>
      <c r="V150" s="9">
        <v>0.21351351351351347</v>
      </c>
      <c r="W150" s="9" t="s">
        <v>552</v>
      </c>
      <c r="X150" s="9">
        <v>74</v>
      </c>
      <c r="Y150" s="9">
        <v>170.66666666666669</v>
      </c>
      <c r="Z150" s="9">
        <v>115.33333333333333</v>
      </c>
      <c r="AA150" s="9">
        <v>-0.21830985915492956</v>
      </c>
    </row>
    <row r="151" spans="1:27" ht="14.5" x14ac:dyDescent="0.3">
      <c r="A151" s="9">
        <v>21</v>
      </c>
      <c r="B151" s="9">
        <v>21</v>
      </c>
      <c r="C151" s="9" t="s">
        <v>39</v>
      </c>
      <c r="D151" s="9" t="s">
        <v>484</v>
      </c>
      <c r="E151" s="9">
        <v>233</v>
      </c>
      <c r="F151" s="9">
        <v>127</v>
      </c>
      <c r="G151" s="9">
        <v>0</v>
      </c>
      <c r="H151" s="9">
        <f t="shared" si="4"/>
        <v>1</v>
      </c>
      <c r="I151" s="9" t="s">
        <v>491</v>
      </c>
      <c r="J151" s="9">
        <v>112.33333333333333</v>
      </c>
      <c r="K151" s="9">
        <v>155.66666666666669</v>
      </c>
      <c r="L151" s="9">
        <v>92</v>
      </c>
      <c r="M151" s="9">
        <f t="shared" si="5"/>
        <v>9.9510603588906996E-2</v>
      </c>
      <c r="O151" s="9">
        <v>21</v>
      </c>
      <c r="P151" s="9">
        <v>21</v>
      </c>
      <c r="Q151" s="9" t="s">
        <v>40</v>
      </c>
      <c r="R151" s="9" t="s">
        <v>552</v>
      </c>
      <c r="S151" s="9">
        <v>56</v>
      </c>
      <c r="T151" s="9">
        <v>164.66666666666666</v>
      </c>
      <c r="U151" s="9">
        <v>139.33333333333334</v>
      </c>
      <c r="V151" s="9">
        <v>-0.42662116040955633</v>
      </c>
      <c r="W151" s="9" t="s">
        <v>552</v>
      </c>
      <c r="X151" s="9">
        <v>128</v>
      </c>
      <c r="Y151" s="9">
        <v>142.66666666666669</v>
      </c>
      <c r="Z151" s="9">
        <v>89.333333333333329</v>
      </c>
      <c r="AA151" s="9">
        <v>0.17791411042944788</v>
      </c>
    </row>
    <row r="152" spans="1:27" ht="14.5" x14ac:dyDescent="0.3">
      <c r="A152" s="9">
        <v>22</v>
      </c>
      <c r="B152" s="9">
        <v>21</v>
      </c>
      <c r="C152" s="9" t="s">
        <v>39</v>
      </c>
      <c r="D152" s="9" t="s">
        <v>485</v>
      </c>
      <c r="E152" s="9">
        <v>45</v>
      </c>
      <c r="F152" s="9">
        <v>271.66666666666669</v>
      </c>
      <c r="G152" s="9">
        <v>43.333333333333336</v>
      </c>
      <c r="H152" s="9">
        <f t="shared" si="4"/>
        <v>1.8867924528301858E-2</v>
      </c>
      <c r="I152" s="9" t="s">
        <v>492</v>
      </c>
      <c r="J152" s="9">
        <v>39.666666666666664</v>
      </c>
      <c r="K152" s="9">
        <v>248.66666666666663</v>
      </c>
      <c r="L152" s="9">
        <v>71.666666666666671</v>
      </c>
      <c r="M152" s="9">
        <f t="shared" si="5"/>
        <v>-0.28742514970059885</v>
      </c>
      <c r="O152" s="9">
        <v>22</v>
      </c>
      <c r="P152" s="9">
        <v>21</v>
      </c>
      <c r="Q152" s="9" t="s">
        <v>40</v>
      </c>
      <c r="R152" s="9" t="s">
        <v>553</v>
      </c>
      <c r="S152" s="9">
        <v>67.666666666666671</v>
      </c>
      <c r="T152" s="9">
        <v>137.99999999999997</v>
      </c>
      <c r="U152" s="9">
        <v>154.33333333333334</v>
      </c>
      <c r="V152" s="9">
        <v>-0.39039039039039042</v>
      </c>
      <c r="W152" s="9" t="s">
        <v>553</v>
      </c>
      <c r="X152" s="9">
        <v>36.333333333333336</v>
      </c>
      <c r="Y152" s="9">
        <v>297</v>
      </c>
      <c r="Z152" s="9">
        <v>26.666666666666668</v>
      </c>
      <c r="AA152" s="9">
        <v>0.15343915343915346</v>
      </c>
    </row>
    <row r="153" spans="1:27" ht="14.5" x14ac:dyDescent="0.3">
      <c r="A153" s="9">
        <v>23</v>
      </c>
      <c r="B153" s="9">
        <v>21</v>
      </c>
      <c r="C153" s="9" t="s">
        <v>39</v>
      </c>
      <c r="D153" s="9" t="s">
        <v>503</v>
      </c>
      <c r="E153" s="9">
        <v>118.33333333333333</v>
      </c>
      <c r="F153" s="9">
        <v>137</v>
      </c>
      <c r="G153" s="9">
        <v>104.66666666666667</v>
      </c>
      <c r="H153" s="9">
        <f t="shared" si="4"/>
        <v>6.1285500747384113E-2</v>
      </c>
      <c r="I153" s="9" t="s">
        <v>521</v>
      </c>
      <c r="J153" s="9">
        <v>360</v>
      </c>
      <c r="K153" s="9">
        <v>0</v>
      </c>
      <c r="L153" s="9">
        <v>0</v>
      </c>
      <c r="M153" s="9">
        <f t="shared" si="5"/>
        <v>1</v>
      </c>
      <c r="O153" s="9">
        <v>23</v>
      </c>
      <c r="P153" s="9">
        <v>21</v>
      </c>
      <c r="Q153" s="9" t="s">
        <v>40</v>
      </c>
      <c r="R153" s="9" t="s">
        <v>555</v>
      </c>
      <c r="S153" s="9">
        <v>37</v>
      </c>
      <c r="T153" s="9">
        <v>235.66666666666669</v>
      </c>
      <c r="U153" s="9">
        <v>87.333333333333329</v>
      </c>
      <c r="V153" s="9">
        <v>-0.40482573726541554</v>
      </c>
      <c r="W153" s="9" t="s">
        <v>564</v>
      </c>
      <c r="X153" s="9">
        <v>192</v>
      </c>
      <c r="Y153" s="9">
        <v>78</v>
      </c>
      <c r="Z153" s="9">
        <v>90</v>
      </c>
      <c r="AA153" s="9">
        <v>0.36170212765957449</v>
      </c>
    </row>
    <row r="154" spans="1:27" ht="14.5" x14ac:dyDescent="0.3">
      <c r="A154" s="9">
        <v>24</v>
      </c>
      <c r="B154" s="9">
        <v>21</v>
      </c>
      <c r="C154" s="9" t="s">
        <v>39</v>
      </c>
      <c r="D154" s="9" t="s">
        <v>504</v>
      </c>
      <c r="E154" s="9">
        <v>119.33333333333333</v>
      </c>
      <c r="F154" s="9">
        <v>156.66666666666669</v>
      </c>
      <c r="G154" s="9">
        <v>84</v>
      </c>
      <c r="H154" s="9">
        <f t="shared" si="4"/>
        <v>0.17377049180327869</v>
      </c>
      <c r="I154" s="9" t="s">
        <v>522</v>
      </c>
      <c r="J154" s="9">
        <v>336.66666666666669</v>
      </c>
      <c r="K154" s="9">
        <v>23.333333333333314</v>
      </c>
      <c r="L154" s="9">
        <v>0</v>
      </c>
      <c r="M154" s="9">
        <f t="shared" si="5"/>
        <v>1</v>
      </c>
      <c r="O154" s="9">
        <v>24</v>
      </c>
      <c r="P154" s="9">
        <v>21</v>
      </c>
      <c r="Q154" s="9" t="s">
        <v>40</v>
      </c>
      <c r="R154" s="9" t="s">
        <v>557</v>
      </c>
      <c r="S154" s="9">
        <v>78</v>
      </c>
      <c r="T154" s="9">
        <v>251.66666666666666</v>
      </c>
      <c r="U154" s="9">
        <v>30.333333333333332</v>
      </c>
      <c r="V154" s="9">
        <v>0.44000000000000006</v>
      </c>
      <c r="W154" s="9" t="s">
        <v>565</v>
      </c>
      <c r="X154" s="9">
        <v>0</v>
      </c>
      <c r="Y154" s="9">
        <v>101.66666666666669</v>
      </c>
      <c r="Z154" s="9">
        <v>258.33333333333331</v>
      </c>
      <c r="AA154" s="9">
        <v>-1</v>
      </c>
    </row>
    <row r="155" spans="1:27" ht="14.5" x14ac:dyDescent="0.3">
      <c r="A155" s="9">
        <v>25</v>
      </c>
      <c r="B155" s="9">
        <v>21</v>
      </c>
      <c r="C155" s="9" t="s">
        <v>39</v>
      </c>
      <c r="D155" s="9" t="s">
        <v>504</v>
      </c>
      <c r="E155" s="9">
        <v>59</v>
      </c>
      <c r="F155" s="9">
        <v>207</v>
      </c>
      <c r="G155" s="9">
        <v>94</v>
      </c>
      <c r="H155" s="9">
        <f t="shared" si="4"/>
        <v>-0.22875816993464052</v>
      </c>
      <c r="I155" s="9" t="s">
        <v>522</v>
      </c>
      <c r="J155" s="9">
        <v>155</v>
      </c>
      <c r="K155" s="9">
        <v>205</v>
      </c>
      <c r="L155" s="9">
        <v>0</v>
      </c>
      <c r="M155" s="9">
        <f t="shared" si="5"/>
        <v>1</v>
      </c>
      <c r="O155" s="9">
        <v>25</v>
      </c>
      <c r="P155" s="9">
        <v>21</v>
      </c>
      <c r="Q155" s="9" t="s">
        <v>40</v>
      </c>
      <c r="R155" s="9" t="s">
        <v>559</v>
      </c>
      <c r="S155" s="9">
        <v>85.666666666666671</v>
      </c>
      <c r="T155" s="9">
        <v>194</v>
      </c>
      <c r="U155" s="9">
        <v>80.333333333333329</v>
      </c>
      <c r="V155" s="9">
        <v>3.2128514056224959E-2</v>
      </c>
      <c r="W155" s="9" t="s">
        <v>566</v>
      </c>
      <c r="X155" s="9">
        <v>105</v>
      </c>
      <c r="Y155" s="9">
        <v>255</v>
      </c>
      <c r="Z155" s="9">
        <v>0</v>
      </c>
      <c r="AA155" s="9">
        <v>1</v>
      </c>
    </row>
    <row r="156" spans="1:27" ht="14.5" x14ac:dyDescent="0.3">
      <c r="A156" s="9">
        <v>26</v>
      </c>
      <c r="B156" s="9">
        <v>21</v>
      </c>
      <c r="C156" s="9" t="s">
        <v>39</v>
      </c>
      <c r="D156" s="9" t="s">
        <v>505</v>
      </c>
      <c r="E156" s="9">
        <v>55.666666666666664</v>
      </c>
      <c r="F156" s="9">
        <v>143.66666666666666</v>
      </c>
      <c r="G156" s="9">
        <v>160.66666666666666</v>
      </c>
      <c r="H156" s="9">
        <f t="shared" si="4"/>
        <v>-0.4853620955315871</v>
      </c>
      <c r="I156" s="9" t="s">
        <v>523</v>
      </c>
      <c r="J156" s="9">
        <v>355.66666666666669</v>
      </c>
      <c r="K156" s="9">
        <v>4.3333333333333144</v>
      </c>
      <c r="L156" s="9">
        <v>0</v>
      </c>
      <c r="M156" s="9">
        <f t="shared" si="5"/>
        <v>1</v>
      </c>
      <c r="O156" s="9">
        <v>26</v>
      </c>
      <c r="P156" s="9">
        <v>21</v>
      </c>
      <c r="Q156" s="9" t="s">
        <v>40</v>
      </c>
      <c r="R156" s="9" t="s">
        <v>556</v>
      </c>
      <c r="S156" s="9">
        <v>178</v>
      </c>
      <c r="T156" s="9">
        <v>39.666666666666657</v>
      </c>
      <c r="U156" s="9">
        <v>142.33333333333334</v>
      </c>
      <c r="V156" s="9">
        <v>0.11134235171696145</v>
      </c>
      <c r="W156" s="9" t="s">
        <v>567</v>
      </c>
      <c r="X156" s="9">
        <v>0</v>
      </c>
      <c r="Y156" s="9">
        <v>360</v>
      </c>
      <c r="Z156" s="9">
        <v>0</v>
      </c>
      <c r="AA156" s="9">
        <v>0</v>
      </c>
    </row>
    <row r="157" spans="1:27" ht="14.5" x14ac:dyDescent="0.3">
      <c r="A157" s="9">
        <v>27</v>
      </c>
      <c r="B157" s="9">
        <v>21</v>
      </c>
      <c r="C157" s="9" t="s">
        <v>39</v>
      </c>
      <c r="D157" s="9" t="s">
        <v>505</v>
      </c>
      <c r="E157" s="9">
        <v>124.33333333333333</v>
      </c>
      <c r="F157" s="9">
        <v>149.66666666666669</v>
      </c>
      <c r="G157" s="9">
        <v>86</v>
      </c>
      <c r="H157" s="9">
        <f t="shared" si="4"/>
        <v>0.18225039619651345</v>
      </c>
      <c r="I157" s="9" t="s">
        <v>523</v>
      </c>
      <c r="J157" s="9">
        <v>129</v>
      </c>
      <c r="K157" s="9">
        <v>80</v>
      </c>
      <c r="L157" s="9">
        <v>151</v>
      </c>
      <c r="M157" s="9">
        <f t="shared" si="5"/>
        <v>-7.857142857142857E-2</v>
      </c>
      <c r="O157" s="9">
        <v>27</v>
      </c>
      <c r="P157" s="9">
        <v>21</v>
      </c>
      <c r="Q157" s="9" t="s">
        <v>40</v>
      </c>
      <c r="R157" s="9" t="s">
        <v>560</v>
      </c>
      <c r="S157" s="9">
        <v>112</v>
      </c>
      <c r="T157" s="9">
        <v>134.33333333333331</v>
      </c>
      <c r="U157" s="9">
        <v>113.66666666666667</v>
      </c>
      <c r="V157" s="9">
        <v>-7.3855243722304488E-3</v>
      </c>
      <c r="W157" s="9" t="s">
        <v>568</v>
      </c>
      <c r="X157" s="9">
        <v>42.333333333333336</v>
      </c>
      <c r="Y157" s="9">
        <v>256</v>
      </c>
      <c r="Z157" s="9">
        <v>61.666666666666664</v>
      </c>
      <c r="AA157" s="9">
        <v>-0.18589743589743585</v>
      </c>
    </row>
    <row r="158" spans="1:27" ht="14.5" x14ac:dyDescent="0.3">
      <c r="A158" s="9">
        <v>28</v>
      </c>
      <c r="B158" s="9">
        <v>21</v>
      </c>
      <c r="C158" s="9" t="s">
        <v>39</v>
      </c>
      <c r="D158" s="9" t="s">
        <v>507</v>
      </c>
      <c r="E158" s="9">
        <v>42</v>
      </c>
      <c r="F158" s="9">
        <v>223.33333333333331</v>
      </c>
      <c r="G158" s="9">
        <v>94.666666666666671</v>
      </c>
      <c r="H158" s="9">
        <f t="shared" si="4"/>
        <v>-0.38536585365853654</v>
      </c>
      <c r="I158" s="9" t="s">
        <v>524</v>
      </c>
      <c r="J158" s="9">
        <v>139.66666666666666</v>
      </c>
      <c r="K158" s="9">
        <v>187.66666666666669</v>
      </c>
      <c r="L158" s="9">
        <v>32.666666666666664</v>
      </c>
      <c r="M158" s="9">
        <f t="shared" si="5"/>
        <v>0.62088974854932311</v>
      </c>
      <c r="O158" s="9">
        <v>28</v>
      </c>
      <c r="P158" s="9">
        <v>21</v>
      </c>
      <c r="Q158" s="9" t="s">
        <v>40</v>
      </c>
      <c r="R158" s="9" t="s">
        <v>561</v>
      </c>
      <c r="S158" s="9">
        <v>77.333333333333329</v>
      </c>
      <c r="T158" s="9">
        <v>226.33333333333334</v>
      </c>
      <c r="U158" s="9">
        <v>56.333333333333336</v>
      </c>
      <c r="V158" s="9">
        <v>0.15710723192019946</v>
      </c>
      <c r="W158" s="9" t="s">
        <v>569</v>
      </c>
      <c r="X158" s="9">
        <v>196.66666666666666</v>
      </c>
      <c r="Y158" s="9">
        <v>125.33333333333334</v>
      </c>
      <c r="Z158" s="9">
        <v>38</v>
      </c>
      <c r="AA158" s="9">
        <v>0.67613636363636365</v>
      </c>
    </row>
    <row r="159" spans="1:27" ht="14.5" x14ac:dyDescent="0.3">
      <c r="A159" s="9">
        <v>29</v>
      </c>
      <c r="B159" s="9">
        <v>21</v>
      </c>
      <c r="C159" s="9" t="s">
        <v>39</v>
      </c>
      <c r="D159" s="9" t="s">
        <v>507</v>
      </c>
      <c r="E159" s="9">
        <v>40</v>
      </c>
      <c r="F159" s="9">
        <v>289.33333333333331</v>
      </c>
      <c r="G159" s="9">
        <v>30.666666666666668</v>
      </c>
      <c r="H159" s="9">
        <f t="shared" si="4"/>
        <v>0.13207547169811318</v>
      </c>
      <c r="I159" s="9" t="s">
        <v>524</v>
      </c>
      <c r="J159" s="9">
        <v>316.66666666666669</v>
      </c>
      <c r="K159" s="9">
        <v>43.333333333333314</v>
      </c>
      <c r="L159" s="9">
        <v>0</v>
      </c>
      <c r="M159" s="9">
        <f t="shared" si="5"/>
        <v>1</v>
      </c>
      <c r="O159" s="9">
        <v>29</v>
      </c>
      <c r="P159" s="9">
        <v>21</v>
      </c>
      <c r="Q159" s="9" t="s">
        <v>40</v>
      </c>
      <c r="R159" s="9" t="s">
        <v>562</v>
      </c>
      <c r="S159" s="9">
        <v>52</v>
      </c>
      <c r="T159" s="9">
        <v>188.33333333333331</v>
      </c>
      <c r="U159" s="9">
        <v>119.66666666666667</v>
      </c>
      <c r="V159" s="9">
        <v>-0.39417475728155338</v>
      </c>
      <c r="W159" s="9" t="s">
        <v>570</v>
      </c>
      <c r="X159" s="9">
        <v>164.33333333333334</v>
      </c>
      <c r="Y159" s="9">
        <v>130</v>
      </c>
      <c r="Z159" s="9">
        <v>65.666666666666671</v>
      </c>
      <c r="AA159" s="9">
        <v>0.42898550724637685</v>
      </c>
    </row>
    <row r="160" spans="1:27" ht="14.5" x14ac:dyDescent="0.3">
      <c r="A160" s="9">
        <v>30</v>
      </c>
      <c r="B160" s="9">
        <v>21</v>
      </c>
      <c r="C160" s="9" t="s">
        <v>39</v>
      </c>
      <c r="D160" s="9" t="s">
        <v>509</v>
      </c>
      <c r="E160" s="9">
        <v>25.666666666666668</v>
      </c>
      <c r="F160" s="9">
        <v>299</v>
      </c>
      <c r="G160" s="9">
        <v>35.333333333333336</v>
      </c>
      <c r="H160" s="9">
        <f t="shared" si="4"/>
        <v>-0.15846994535519127</v>
      </c>
      <c r="I160" s="9" t="s">
        <v>525</v>
      </c>
      <c r="J160" s="9">
        <v>269.66666666666669</v>
      </c>
      <c r="K160" s="9">
        <v>90.333333333333314</v>
      </c>
      <c r="L160" s="9">
        <v>0</v>
      </c>
      <c r="M160" s="9">
        <f t="shared" si="5"/>
        <v>1</v>
      </c>
      <c r="O160" s="9">
        <v>30</v>
      </c>
      <c r="P160" s="9">
        <v>21</v>
      </c>
      <c r="Q160" s="9" t="s">
        <v>40</v>
      </c>
      <c r="R160" s="9" t="s">
        <v>558</v>
      </c>
      <c r="S160" s="9">
        <v>85.666666666666671</v>
      </c>
      <c r="T160" s="9">
        <v>223.99999999999997</v>
      </c>
      <c r="U160" s="9">
        <v>50.333333333333336</v>
      </c>
      <c r="V160" s="9">
        <v>0.25980392156862747</v>
      </c>
      <c r="W160" s="9" t="s">
        <v>571</v>
      </c>
      <c r="X160" s="9">
        <v>192</v>
      </c>
      <c r="Y160" s="9">
        <v>109</v>
      </c>
      <c r="Z160" s="9">
        <v>59</v>
      </c>
      <c r="AA160" s="9">
        <v>0.52988047808764938</v>
      </c>
    </row>
    <row r="161" spans="1:27" ht="14.5" x14ac:dyDescent="0.3">
      <c r="A161" s="9">
        <v>31</v>
      </c>
      <c r="B161" s="9">
        <v>21</v>
      </c>
      <c r="C161" s="9" t="s">
        <v>39</v>
      </c>
      <c r="D161" s="9" t="s">
        <v>506</v>
      </c>
      <c r="E161" s="9">
        <v>30.666666666666668</v>
      </c>
      <c r="F161" s="9">
        <v>245.66666666666663</v>
      </c>
      <c r="G161" s="9">
        <v>83.666666666666671</v>
      </c>
      <c r="H161" s="9">
        <f t="shared" si="4"/>
        <v>-0.46355685131195329</v>
      </c>
      <c r="I161" s="9" t="s">
        <v>526</v>
      </c>
      <c r="J161" s="9">
        <v>184.33333333333334</v>
      </c>
      <c r="K161" s="9">
        <v>175.66666666666666</v>
      </c>
      <c r="L161" s="9">
        <v>0</v>
      </c>
      <c r="M161" s="9">
        <f t="shared" si="5"/>
        <v>1</v>
      </c>
      <c r="O161" s="9">
        <v>31</v>
      </c>
      <c r="P161" s="9">
        <v>21</v>
      </c>
      <c r="Q161" s="9" t="s">
        <v>40</v>
      </c>
      <c r="R161" s="9" t="s">
        <v>554</v>
      </c>
      <c r="S161" s="9">
        <v>67</v>
      </c>
      <c r="T161" s="9">
        <v>249.33333333333334</v>
      </c>
      <c r="U161" s="9">
        <v>43.666666666666664</v>
      </c>
      <c r="V161" s="9">
        <v>0.21084337349397594</v>
      </c>
      <c r="W161" s="9" t="s">
        <v>572</v>
      </c>
      <c r="X161" s="9">
        <v>120.33333333333333</v>
      </c>
      <c r="Y161" s="9">
        <v>111.33333333333334</v>
      </c>
      <c r="Z161" s="9">
        <v>128.33333333333334</v>
      </c>
      <c r="AA161" s="9">
        <v>-3.2171581769437053E-2</v>
      </c>
    </row>
    <row r="162" spans="1:27" ht="14.5" x14ac:dyDescent="0.3">
      <c r="A162" s="9">
        <v>32</v>
      </c>
      <c r="B162" s="9">
        <v>21</v>
      </c>
      <c r="C162" s="9" t="s">
        <v>39</v>
      </c>
      <c r="D162" s="9" t="s">
        <v>506</v>
      </c>
      <c r="E162" s="9">
        <v>9.3333333333333339</v>
      </c>
      <c r="F162" s="9">
        <v>338</v>
      </c>
      <c r="G162" s="9">
        <v>12.666666666666666</v>
      </c>
      <c r="H162" s="9">
        <f t="shared" si="4"/>
        <v>-0.15151515151515146</v>
      </c>
      <c r="I162" s="9" t="s">
        <v>526</v>
      </c>
      <c r="J162" s="9">
        <v>226</v>
      </c>
      <c r="K162" s="9">
        <v>134</v>
      </c>
      <c r="L162" s="9">
        <v>0</v>
      </c>
      <c r="M162" s="9">
        <f t="shared" si="5"/>
        <v>1</v>
      </c>
      <c r="O162" s="9">
        <v>32</v>
      </c>
      <c r="P162" s="9">
        <v>21</v>
      </c>
      <c r="Q162" s="9" t="s">
        <v>40</v>
      </c>
      <c r="R162" s="9" t="s">
        <v>563</v>
      </c>
      <c r="S162" s="9">
        <v>63.333333333333336</v>
      </c>
      <c r="T162" s="9">
        <v>210.66666666666669</v>
      </c>
      <c r="U162" s="9">
        <v>86</v>
      </c>
      <c r="V162" s="9">
        <v>-0.15178571428571427</v>
      </c>
      <c r="W162" s="9" t="s">
        <v>572</v>
      </c>
      <c r="X162" s="9">
        <v>218.66666666666666</v>
      </c>
      <c r="Y162" s="9">
        <v>54.333333333333343</v>
      </c>
      <c r="Z162" s="9">
        <v>87</v>
      </c>
      <c r="AA162" s="9">
        <v>0.43075245365321702</v>
      </c>
    </row>
    <row r="163" spans="1:27" ht="14.5" x14ac:dyDescent="0.3">
      <c r="A163" s="9">
        <v>33</v>
      </c>
      <c r="B163" s="9">
        <v>21</v>
      </c>
      <c r="C163" s="9" t="s">
        <v>39</v>
      </c>
      <c r="D163" s="9" t="s">
        <v>510</v>
      </c>
      <c r="E163" s="9">
        <v>64.333333333333329</v>
      </c>
      <c r="F163" s="9">
        <v>250.00000000000003</v>
      </c>
      <c r="G163" s="9">
        <v>45.666666666666664</v>
      </c>
      <c r="H163" s="9">
        <f t="shared" si="4"/>
        <v>0.16969696969696968</v>
      </c>
      <c r="I163" s="9" t="s">
        <v>527</v>
      </c>
      <c r="J163" s="9">
        <v>10.333333333333334</v>
      </c>
      <c r="K163" s="9">
        <v>237</v>
      </c>
      <c r="L163" s="9">
        <v>112.66666666666667</v>
      </c>
      <c r="M163" s="9">
        <f t="shared" si="5"/>
        <v>-0.83197831978319792</v>
      </c>
      <c r="O163" s="9">
        <v>33</v>
      </c>
      <c r="P163" s="9">
        <v>21</v>
      </c>
      <c r="Q163" s="9" t="s">
        <v>40</v>
      </c>
      <c r="R163" s="9" t="s">
        <v>573</v>
      </c>
      <c r="S163" s="9">
        <v>91.333333333333329</v>
      </c>
      <c r="T163" s="9">
        <v>143.33333333333337</v>
      </c>
      <c r="U163" s="9">
        <v>125.33333333333333</v>
      </c>
      <c r="V163" s="9">
        <v>-0.15692307692307694</v>
      </c>
      <c r="W163" s="9" t="s">
        <v>586</v>
      </c>
      <c r="X163" s="9">
        <v>152.33333333333334</v>
      </c>
      <c r="Y163" s="9">
        <v>60.666666666666657</v>
      </c>
      <c r="Z163" s="9">
        <v>147</v>
      </c>
      <c r="AA163" s="9">
        <v>1.7817371937639229E-2</v>
      </c>
    </row>
    <row r="164" spans="1:27" ht="14.5" x14ac:dyDescent="0.3">
      <c r="A164" s="9">
        <v>34</v>
      </c>
      <c r="B164" s="9">
        <v>21</v>
      </c>
      <c r="C164" s="9" t="s">
        <v>39</v>
      </c>
      <c r="D164" s="9" t="s">
        <v>510</v>
      </c>
      <c r="E164" s="9">
        <v>23.333333333333332</v>
      </c>
      <c r="F164" s="9">
        <v>233.33333333333337</v>
      </c>
      <c r="G164" s="9">
        <v>103.33333333333333</v>
      </c>
      <c r="H164" s="9">
        <f t="shared" si="4"/>
        <v>-0.63157894736842113</v>
      </c>
      <c r="I164" s="9" t="s">
        <v>527</v>
      </c>
      <c r="J164" s="9">
        <v>245</v>
      </c>
      <c r="K164" s="9">
        <v>115</v>
      </c>
      <c r="L164" s="9">
        <v>0</v>
      </c>
      <c r="M164" s="9">
        <f t="shared" si="5"/>
        <v>1</v>
      </c>
      <c r="O164" s="9">
        <v>34</v>
      </c>
      <c r="P164" s="9">
        <v>21</v>
      </c>
      <c r="Q164" s="9" t="s">
        <v>40</v>
      </c>
      <c r="R164" s="9" t="s">
        <v>573</v>
      </c>
      <c r="S164" s="9">
        <v>85</v>
      </c>
      <c r="T164" s="9">
        <v>206.66666666666669</v>
      </c>
      <c r="U164" s="9">
        <v>68.333333333333329</v>
      </c>
      <c r="V164" s="9">
        <v>0.10869565217391308</v>
      </c>
      <c r="W164" s="9" t="s">
        <v>586</v>
      </c>
      <c r="X164" s="9">
        <v>83</v>
      </c>
      <c r="Y164" s="9">
        <v>203.66666666666669</v>
      </c>
      <c r="Z164" s="9">
        <v>73.333333333333329</v>
      </c>
      <c r="AA164" s="9">
        <v>6.183368869936038E-2</v>
      </c>
    </row>
    <row r="165" spans="1:27" ht="14.5" x14ac:dyDescent="0.3">
      <c r="A165" s="9">
        <v>35</v>
      </c>
      <c r="B165" s="9">
        <v>21</v>
      </c>
      <c r="C165" s="9" t="s">
        <v>39</v>
      </c>
      <c r="D165" s="9" t="s">
        <v>511</v>
      </c>
      <c r="E165" s="9">
        <v>80.333333333333329</v>
      </c>
      <c r="F165" s="9">
        <v>240.33333333333334</v>
      </c>
      <c r="G165" s="9">
        <v>39.333333333333336</v>
      </c>
      <c r="H165" s="9">
        <f t="shared" si="4"/>
        <v>0.3426183844011142</v>
      </c>
      <c r="I165" s="9" t="s">
        <v>528</v>
      </c>
      <c r="J165" s="9">
        <v>26.333333333333332</v>
      </c>
      <c r="K165" s="9">
        <v>289.33333333333337</v>
      </c>
      <c r="L165" s="9">
        <v>44.333333333333336</v>
      </c>
      <c r="M165" s="9">
        <f t="shared" si="5"/>
        <v>-0.25471698113207553</v>
      </c>
      <c r="O165" s="9">
        <v>35</v>
      </c>
      <c r="P165" s="9">
        <v>21</v>
      </c>
      <c r="Q165" s="9" t="s">
        <v>40</v>
      </c>
      <c r="R165" s="9" t="s">
        <v>574</v>
      </c>
      <c r="S165" s="9">
        <v>166.33333333333334</v>
      </c>
      <c r="T165" s="9">
        <v>123.99999999999999</v>
      </c>
      <c r="U165" s="9">
        <v>69.666666666666671</v>
      </c>
      <c r="V165" s="9">
        <v>0.4096045197740113</v>
      </c>
      <c r="W165" s="9" t="s">
        <v>588</v>
      </c>
      <c r="X165" s="9">
        <v>0</v>
      </c>
      <c r="Y165" s="9">
        <v>52.666666666666686</v>
      </c>
      <c r="Z165" s="9">
        <v>307.33333333333331</v>
      </c>
      <c r="AA165" s="9">
        <v>-1</v>
      </c>
    </row>
    <row r="166" spans="1:27" ht="14.5" x14ac:dyDescent="0.3">
      <c r="A166" s="9">
        <v>36</v>
      </c>
      <c r="B166" s="9">
        <v>21</v>
      </c>
      <c r="C166" s="9" t="s">
        <v>39</v>
      </c>
      <c r="D166" s="9" t="s">
        <v>508</v>
      </c>
      <c r="E166" s="9">
        <v>102.33333333333333</v>
      </c>
      <c r="F166" s="9">
        <v>160.66666666666669</v>
      </c>
      <c r="G166" s="9">
        <v>97</v>
      </c>
      <c r="H166" s="9">
        <f t="shared" si="4"/>
        <v>2.6755852842809343E-2</v>
      </c>
      <c r="I166" s="9" t="s">
        <v>529</v>
      </c>
      <c r="J166" s="9">
        <v>0</v>
      </c>
      <c r="K166" s="9">
        <v>162.66666666666666</v>
      </c>
      <c r="L166" s="9">
        <v>197.33333333333334</v>
      </c>
      <c r="M166" s="9">
        <f t="shared" si="5"/>
        <v>-1</v>
      </c>
      <c r="O166" s="9">
        <v>36</v>
      </c>
      <c r="P166" s="9">
        <v>21</v>
      </c>
      <c r="Q166" s="9" t="s">
        <v>40</v>
      </c>
      <c r="R166" s="9" t="s">
        <v>575</v>
      </c>
      <c r="S166" s="9">
        <v>30</v>
      </c>
      <c r="T166" s="9">
        <v>318</v>
      </c>
      <c r="U166" s="9">
        <v>12</v>
      </c>
      <c r="V166" s="9">
        <v>0.42857142857142855</v>
      </c>
      <c r="W166" s="9" t="s">
        <v>589</v>
      </c>
      <c r="X166" s="9">
        <v>82.333333333333329</v>
      </c>
      <c r="Y166" s="9">
        <v>277.66666666666669</v>
      </c>
      <c r="Z166" s="9">
        <v>0</v>
      </c>
      <c r="AA166" s="9">
        <v>1</v>
      </c>
    </row>
    <row r="167" spans="1:27" ht="14.5" x14ac:dyDescent="0.3">
      <c r="A167" s="9">
        <v>37</v>
      </c>
      <c r="B167" s="9">
        <v>21</v>
      </c>
      <c r="C167" s="9" t="s">
        <v>39</v>
      </c>
      <c r="D167" s="9" t="s">
        <v>508</v>
      </c>
      <c r="E167" s="9">
        <v>13.666666666666666</v>
      </c>
      <c r="F167" s="9">
        <v>340.66666666666663</v>
      </c>
      <c r="G167" s="9">
        <v>5.666666666666667</v>
      </c>
      <c r="H167" s="9">
        <f t="shared" si="4"/>
        <v>0.41379310344827586</v>
      </c>
      <c r="I167" s="9" t="s">
        <v>529</v>
      </c>
      <c r="J167" s="9">
        <v>313.33333333333331</v>
      </c>
      <c r="K167" s="9">
        <v>44.666666666666686</v>
      </c>
      <c r="L167" s="9">
        <v>2</v>
      </c>
      <c r="M167" s="9">
        <f t="shared" si="5"/>
        <v>0.98731501057082449</v>
      </c>
      <c r="O167" s="9">
        <v>37</v>
      </c>
      <c r="P167" s="9">
        <v>21</v>
      </c>
      <c r="Q167" s="9" t="s">
        <v>40</v>
      </c>
      <c r="R167" s="9" t="s">
        <v>578</v>
      </c>
      <c r="S167" s="9">
        <v>87</v>
      </c>
      <c r="T167" s="9">
        <v>238.66666666666666</v>
      </c>
      <c r="U167" s="9">
        <v>34.333333333333336</v>
      </c>
      <c r="V167" s="9">
        <v>0.43406593406593402</v>
      </c>
      <c r="W167" s="9" t="s">
        <v>590</v>
      </c>
      <c r="X167" s="9">
        <v>360</v>
      </c>
      <c r="Y167" s="9">
        <v>0</v>
      </c>
      <c r="Z167" s="9">
        <v>0</v>
      </c>
      <c r="AA167" s="9">
        <v>1</v>
      </c>
    </row>
    <row r="168" spans="1:27" ht="14.5" x14ac:dyDescent="0.3">
      <c r="A168" s="9">
        <v>38</v>
      </c>
      <c r="B168" s="9">
        <v>21</v>
      </c>
      <c r="C168" s="9" t="s">
        <v>39</v>
      </c>
      <c r="D168" s="9" t="s">
        <v>512</v>
      </c>
      <c r="E168" s="9">
        <v>123.66666666666667</v>
      </c>
      <c r="F168" s="9">
        <v>194.99999999999997</v>
      </c>
      <c r="G168" s="9">
        <v>41.333333333333336</v>
      </c>
      <c r="H168" s="9">
        <f t="shared" si="4"/>
        <v>0.49898989898989904</v>
      </c>
      <c r="I168" s="9" t="s">
        <v>530</v>
      </c>
      <c r="J168" s="9">
        <v>252</v>
      </c>
      <c r="K168" s="9">
        <v>108</v>
      </c>
      <c r="L168" s="9">
        <v>0</v>
      </c>
      <c r="M168" s="9">
        <f t="shared" si="5"/>
        <v>1</v>
      </c>
      <c r="O168" s="9">
        <v>38</v>
      </c>
      <c r="P168" s="9">
        <v>21</v>
      </c>
      <c r="Q168" s="9" t="s">
        <v>40</v>
      </c>
      <c r="R168" s="9" t="s">
        <v>579</v>
      </c>
      <c r="S168" s="9">
        <v>101</v>
      </c>
      <c r="T168" s="9">
        <v>121</v>
      </c>
      <c r="U168" s="9">
        <v>138</v>
      </c>
      <c r="V168" s="9">
        <v>-0.15481171548117154</v>
      </c>
      <c r="W168" s="9" t="s">
        <v>591</v>
      </c>
      <c r="X168" s="9">
        <v>123</v>
      </c>
      <c r="Y168" s="9">
        <v>237</v>
      </c>
      <c r="Z168" s="9">
        <v>0</v>
      </c>
      <c r="AA168" s="9">
        <v>1</v>
      </c>
    </row>
    <row r="169" spans="1:27" ht="14.5" x14ac:dyDescent="0.3">
      <c r="A169" s="9">
        <v>39</v>
      </c>
      <c r="B169" s="9">
        <v>21</v>
      </c>
      <c r="C169" s="9" t="s">
        <v>39</v>
      </c>
      <c r="D169" s="9" t="s">
        <v>512</v>
      </c>
      <c r="E169" s="9">
        <v>34.333333333333336</v>
      </c>
      <c r="F169" s="9">
        <v>225</v>
      </c>
      <c r="G169" s="9">
        <v>100.66666666666667</v>
      </c>
      <c r="H169" s="9">
        <f t="shared" si="4"/>
        <v>-0.49135802469135809</v>
      </c>
      <c r="I169" s="9" t="s">
        <v>530</v>
      </c>
      <c r="J169" s="9">
        <v>316</v>
      </c>
      <c r="K169" s="9">
        <v>44</v>
      </c>
      <c r="L169" s="9">
        <v>0</v>
      </c>
      <c r="M169" s="9">
        <f t="shared" si="5"/>
        <v>1</v>
      </c>
      <c r="O169" s="9">
        <v>39</v>
      </c>
      <c r="P169" s="9">
        <v>21</v>
      </c>
      <c r="Q169" s="9" t="s">
        <v>40</v>
      </c>
      <c r="R169" s="9" t="s">
        <v>580</v>
      </c>
      <c r="S169" s="9">
        <v>150.66666666666666</v>
      </c>
      <c r="T169" s="9">
        <v>150.66666666666669</v>
      </c>
      <c r="U169" s="9">
        <v>58.666666666666664</v>
      </c>
      <c r="V169" s="9">
        <v>0.43949044585987262</v>
      </c>
      <c r="W169" s="9" t="s">
        <v>592</v>
      </c>
      <c r="X169" s="9">
        <v>0</v>
      </c>
      <c r="Y169" s="9">
        <v>264.33333333333331</v>
      </c>
      <c r="Z169" s="9">
        <v>95.666666666666671</v>
      </c>
      <c r="AA169" s="9">
        <v>-1</v>
      </c>
    </row>
    <row r="170" spans="1:27" ht="14.5" x14ac:dyDescent="0.3">
      <c r="A170" s="9">
        <v>40</v>
      </c>
      <c r="B170" s="9">
        <v>21</v>
      </c>
      <c r="C170" s="9" t="s">
        <v>39</v>
      </c>
      <c r="D170" s="9" t="s">
        <v>513</v>
      </c>
      <c r="E170" s="9">
        <v>69.666666666666671</v>
      </c>
      <c r="F170" s="9">
        <v>266.66666666666663</v>
      </c>
      <c r="G170" s="9">
        <v>23.666666666666668</v>
      </c>
      <c r="H170" s="9">
        <f>(E170-G170)/(E170+G170)</f>
        <v>0.49285714285714283</v>
      </c>
      <c r="I170" s="9" t="s">
        <v>531</v>
      </c>
      <c r="J170" s="9">
        <v>207.66666666666666</v>
      </c>
      <c r="K170" s="9">
        <v>152.33333333333334</v>
      </c>
      <c r="L170" s="9">
        <v>0</v>
      </c>
      <c r="M170" s="9">
        <f t="shared" si="5"/>
        <v>1</v>
      </c>
      <c r="O170" s="9">
        <v>40</v>
      </c>
      <c r="P170" s="9">
        <v>21</v>
      </c>
      <c r="Q170" s="9" t="s">
        <v>40</v>
      </c>
      <c r="R170" s="9" t="s">
        <v>581</v>
      </c>
      <c r="S170" s="9">
        <v>105.66666666666667</v>
      </c>
      <c r="T170" s="9">
        <v>81.666666666666657</v>
      </c>
      <c r="U170" s="9">
        <v>172.66666666666666</v>
      </c>
      <c r="V170" s="9">
        <v>-0.24071856287425147</v>
      </c>
      <c r="W170" s="9" t="s">
        <v>593</v>
      </c>
      <c r="X170" s="9">
        <v>326.33333333333331</v>
      </c>
      <c r="Y170" s="9">
        <v>33.666666666666686</v>
      </c>
      <c r="Z170" s="9">
        <v>0</v>
      </c>
      <c r="AA170" s="9">
        <v>1</v>
      </c>
    </row>
    <row r="171" spans="1:27" ht="14.5" x14ac:dyDescent="0.3">
      <c r="A171" s="9">
        <v>41</v>
      </c>
      <c r="B171" s="9">
        <v>21</v>
      </c>
      <c r="C171" s="9" t="s">
        <v>39</v>
      </c>
      <c r="D171" s="9" t="s">
        <v>514</v>
      </c>
      <c r="E171" s="9">
        <v>56</v>
      </c>
      <c r="F171" s="9">
        <v>221.66666666666669</v>
      </c>
      <c r="G171" s="9">
        <v>82.333333333333329</v>
      </c>
      <c r="H171" s="9">
        <f t="shared" ref="H171:H198" si="6">(E171-G171)/(E171+G171)</f>
        <v>-0.19036144578313252</v>
      </c>
      <c r="I171" s="9" t="s">
        <v>532</v>
      </c>
      <c r="J171" s="9">
        <v>240.33333333333334</v>
      </c>
      <c r="K171" s="9">
        <v>101.99999999999999</v>
      </c>
      <c r="L171" s="9">
        <v>17.666666666666668</v>
      </c>
      <c r="M171" s="9">
        <f t="shared" si="5"/>
        <v>0.86304909560723519</v>
      </c>
      <c r="O171" s="9">
        <v>41</v>
      </c>
      <c r="P171" s="9">
        <v>21</v>
      </c>
      <c r="Q171" s="9" t="s">
        <v>40</v>
      </c>
      <c r="R171" s="9" t="s">
        <v>576</v>
      </c>
      <c r="S171" s="9">
        <v>166.33333333333334</v>
      </c>
      <c r="T171" s="9">
        <v>90.999999999999986</v>
      </c>
      <c r="U171" s="9">
        <v>102.66666666666667</v>
      </c>
      <c r="V171" s="9">
        <v>0.23667905824039656</v>
      </c>
      <c r="W171" s="9" t="s">
        <v>594</v>
      </c>
      <c r="X171" s="9">
        <v>194.33333333333334</v>
      </c>
      <c r="Y171" s="9">
        <v>128</v>
      </c>
      <c r="Z171" s="9">
        <v>37.666666666666664</v>
      </c>
      <c r="AA171" s="9">
        <v>0.67528735632183912</v>
      </c>
    </row>
    <row r="172" spans="1:27" ht="14.5" x14ac:dyDescent="0.3">
      <c r="A172" s="9">
        <v>42</v>
      </c>
      <c r="B172" s="9">
        <v>21</v>
      </c>
      <c r="C172" s="9" t="s">
        <v>39</v>
      </c>
      <c r="D172" s="9" t="s">
        <v>514</v>
      </c>
      <c r="E172" s="9">
        <v>100.66666666666667</v>
      </c>
      <c r="F172" s="9">
        <v>189</v>
      </c>
      <c r="G172" s="9">
        <v>70.333333333333329</v>
      </c>
      <c r="H172" s="9">
        <f t="shared" si="6"/>
        <v>0.17738791423001954</v>
      </c>
      <c r="I172" s="9" t="s">
        <v>532</v>
      </c>
      <c r="J172" s="9">
        <v>325.33333333333331</v>
      </c>
      <c r="K172" s="9">
        <v>34.666666666666686</v>
      </c>
      <c r="L172" s="9">
        <v>0</v>
      </c>
      <c r="M172" s="9">
        <f t="shared" si="5"/>
        <v>1</v>
      </c>
      <c r="O172" s="9">
        <v>42</v>
      </c>
      <c r="P172" s="9">
        <v>21</v>
      </c>
      <c r="Q172" s="9" t="s">
        <v>40</v>
      </c>
      <c r="R172" s="9" t="s">
        <v>577</v>
      </c>
      <c r="S172" s="9">
        <v>172</v>
      </c>
      <c r="T172" s="9">
        <v>84</v>
      </c>
      <c r="U172" s="9">
        <v>104</v>
      </c>
      <c r="V172" s="9">
        <v>0.24637681159420291</v>
      </c>
      <c r="W172" s="9" t="s">
        <v>595</v>
      </c>
      <c r="X172" s="9">
        <v>24.666666666666668</v>
      </c>
      <c r="Y172" s="9">
        <v>178.66666666666666</v>
      </c>
      <c r="Z172" s="9">
        <v>156.66666666666666</v>
      </c>
      <c r="AA172" s="9">
        <v>-0.72794117647058831</v>
      </c>
    </row>
    <row r="173" spans="1:27" ht="14.5" x14ac:dyDescent="0.3">
      <c r="A173" s="9">
        <v>43</v>
      </c>
      <c r="B173" s="9">
        <v>21</v>
      </c>
      <c r="C173" s="9" t="s">
        <v>39</v>
      </c>
      <c r="D173" s="9" t="s">
        <v>515</v>
      </c>
      <c r="E173" s="9">
        <v>57.666666666666664</v>
      </c>
      <c r="F173" s="9">
        <v>200.66666666666663</v>
      </c>
      <c r="G173" s="9">
        <v>101.66666666666667</v>
      </c>
      <c r="H173" s="9">
        <f t="shared" si="6"/>
        <v>-0.27615062761506282</v>
      </c>
      <c r="I173" s="9" t="s">
        <v>533</v>
      </c>
      <c r="J173" s="9">
        <v>115.33333333333333</v>
      </c>
      <c r="K173" s="9">
        <v>158</v>
      </c>
      <c r="L173" s="9">
        <v>86.666666666666671</v>
      </c>
      <c r="M173" s="9">
        <f t="shared" si="5"/>
        <v>0.14191419141914186</v>
      </c>
      <c r="O173" s="9">
        <v>43</v>
      </c>
      <c r="P173" s="9">
        <v>21</v>
      </c>
      <c r="Q173" s="9" t="s">
        <v>40</v>
      </c>
      <c r="R173" s="9" t="s">
        <v>582</v>
      </c>
      <c r="S173" s="9">
        <v>87</v>
      </c>
      <c r="T173" s="9">
        <v>147</v>
      </c>
      <c r="U173" s="9">
        <v>126</v>
      </c>
      <c r="V173" s="9">
        <v>-0.18309859154929578</v>
      </c>
      <c r="W173" s="9" t="s">
        <v>596</v>
      </c>
      <c r="X173" s="9">
        <v>256</v>
      </c>
      <c r="Y173" s="9">
        <v>58.333333333333336</v>
      </c>
      <c r="Z173" s="9">
        <v>45.666666666666664</v>
      </c>
      <c r="AA173" s="9">
        <v>0.6972375690607735</v>
      </c>
    </row>
    <row r="174" spans="1:27" ht="14.5" x14ac:dyDescent="0.3">
      <c r="A174" s="9">
        <v>44</v>
      </c>
      <c r="B174" s="9">
        <v>21</v>
      </c>
      <c r="C174" s="9" t="s">
        <v>39</v>
      </c>
      <c r="D174" s="9" t="s">
        <v>515</v>
      </c>
      <c r="E174" s="9">
        <v>34.666666666666664</v>
      </c>
      <c r="F174" s="9">
        <v>283.66666666666663</v>
      </c>
      <c r="G174" s="9">
        <v>41.666666666666664</v>
      </c>
      <c r="H174" s="9">
        <f t="shared" si="6"/>
        <v>-9.1703056768558958E-2</v>
      </c>
      <c r="I174" s="9" t="s">
        <v>533</v>
      </c>
      <c r="J174" s="9">
        <v>155.66666666666666</v>
      </c>
      <c r="K174" s="9">
        <v>204.33333333333334</v>
      </c>
      <c r="L174" s="9">
        <v>0</v>
      </c>
      <c r="M174" s="9">
        <f t="shared" si="5"/>
        <v>1</v>
      </c>
      <c r="O174" s="9">
        <v>44</v>
      </c>
      <c r="P174" s="9">
        <v>21</v>
      </c>
      <c r="Q174" s="9" t="s">
        <v>40</v>
      </c>
      <c r="R174" s="9" t="s">
        <v>583</v>
      </c>
      <c r="S174" s="9">
        <v>147.66666666666666</v>
      </c>
      <c r="T174" s="9">
        <v>137.66666666666669</v>
      </c>
      <c r="U174" s="9">
        <v>74.666666666666671</v>
      </c>
      <c r="V174" s="9">
        <v>0.328335832083958</v>
      </c>
      <c r="W174" s="9" t="s">
        <v>587</v>
      </c>
      <c r="X174" s="9">
        <v>340.66666666666669</v>
      </c>
      <c r="Y174" s="9">
        <v>19.333333333333314</v>
      </c>
      <c r="Z174" s="9">
        <v>0</v>
      </c>
      <c r="AA174" s="9">
        <v>1</v>
      </c>
    </row>
    <row r="175" spans="1:27" ht="14.5" x14ac:dyDescent="0.3">
      <c r="A175" s="9">
        <v>45</v>
      </c>
      <c r="B175" s="9">
        <v>21</v>
      </c>
      <c r="C175" s="9" t="s">
        <v>39</v>
      </c>
      <c r="D175" s="9" t="s">
        <v>516</v>
      </c>
      <c r="E175" s="9">
        <v>38</v>
      </c>
      <c r="F175" s="9">
        <v>221.33333333333331</v>
      </c>
      <c r="G175" s="9">
        <v>100.66666666666667</v>
      </c>
      <c r="H175" s="9">
        <f t="shared" si="6"/>
        <v>-0.45192307692307687</v>
      </c>
      <c r="I175" s="9" t="s">
        <v>534</v>
      </c>
      <c r="J175" s="9">
        <v>342</v>
      </c>
      <c r="K175" s="9">
        <v>18</v>
      </c>
      <c r="L175" s="9">
        <v>0</v>
      </c>
      <c r="M175" s="9">
        <f t="shared" si="5"/>
        <v>1</v>
      </c>
      <c r="O175" s="9">
        <v>45</v>
      </c>
      <c r="P175" s="9">
        <v>21</v>
      </c>
      <c r="Q175" s="9" t="s">
        <v>40</v>
      </c>
      <c r="R175" s="9" t="s">
        <v>584</v>
      </c>
      <c r="S175" s="9">
        <v>184</v>
      </c>
      <c r="T175" s="9">
        <v>114</v>
      </c>
      <c r="U175" s="9">
        <v>62</v>
      </c>
      <c r="V175" s="9">
        <v>0.49593495934959347</v>
      </c>
      <c r="W175" s="9" t="s">
        <v>597</v>
      </c>
      <c r="X175" s="9">
        <v>360</v>
      </c>
      <c r="Y175" s="9">
        <v>0</v>
      </c>
      <c r="Z175" s="9">
        <v>0</v>
      </c>
      <c r="AA175" s="9">
        <v>1</v>
      </c>
    </row>
    <row r="176" spans="1:27" ht="14.5" x14ac:dyDescent="0.3">
      <c r="A176" s="9">
        <v>46</v>
      </c>
      <c r="B176" s="9">
        <v>21</v>
      </c>
      <c r="C176" s="9" t="s">
        <v>39</v>
      </c>
      <c r="D176" s="9" t="s">
        <v>517</v>
      </c>
      <c r="E176" s="9">
        <v>121</v>
      </c>
      <c r="F176" s="9">
        <v>193</v>
      </c>
      <c r="G176" s="9">
        <v>46</v>
      </c>
      <c r="H176" s="9">
        <f t="shared" si="6"/>
        <v>0.44910179640718562</v>
      </c>
      <c r="I176" s="9" t="s">
        <v>535</v>
      </c>
      <c r="J176" s="9">
        <v>294.66666666666669</v>
      </c>
      <c r="K176" s="9">
        <v>44.333333333333314</v>
      </c>
      <c r="L176" s="9">
        <v>21</v>
      </c>
      <c r="M176" s="9">
        <f t="shared" si="5"/>
        <v>0.86694825765575501</v>
      </c>
      <c r="O176" s="9">
        <v>46</v>
      </c>
      <c r="P176" s="9">
        <v>21</v>
      </c>
      <c r="Q176" s="9" t="s">
        <v>40</v>
      </c>
      <c r="R176" s="9" t="s">
        <v>584</v>
      </c>
      <c r="S176" s="9">
        <v>64.333333333333329</v>
      </c>
      <c r="T176" s="9">
        <v>203</v>
      </c>
      <c r="U176" s="9">
        <v>92.666666666666671</v>
      </c>
      <c r="V176" s="9">
        <v>-0.18046709129511684</v>
      </c>
      <c r="W176" s="9" t="s">
        <v>597</v>
      </c>
      <c r="X176" s="9">
        <v>360</v>
      </c>
      <c r="Y176" s="9">
        <v>0</v>
      </c>
      <c r="Z176" s="9">
        <v>0</v>
      </c>
      <c r="AA176" s="9">
        <v>1</v>
      </c>
    </row>
    <row r="177" spans="1:27" ht="14.5" x14ac:dyDescent="0.3">
      <c r="A177" s="9">
        <v>47</v>
      </c>
      <c r="B177" s="9">
        <v>21</v>
      </c>
      <c r="C177" s="9" t="s">
        <v>39</v>
      </c>
      <c r="D177" s="9" t="s">
        <v>518</v>
      </c>
      <c r="E177" s="9">
        <v>29.666666666666668</v>
      </c>
      <c r="F177" s="9">
        <v>294</v>
      </c>
      <c r="G177" s="9">
        <v>36.333333333333336</v>
      </c>
      <c r="H177" s="9">
        <f t="shared" si="6"/>
        <v>-0.10101010101010102</v>
      </c>
      <c r="I177" s="9" t="s">
        <v>536</v>
      </c>
      <c r="J177" s="9">
        <v>246.66666666666666</v>
      </c>
      <c r="K177" s="9">
        <v>72</v>
      </c>
      <c r="L177" s="9">
        <v>41.333333333333336</v>
      </c>
      <c r="M177" s="9">
        <f t="shared" si="5"/>
        <v>0.71296296296296291</v>
      </c>
      <c r="O177" s="9">
        <v>47</v>
      </c>
      <c r="P177" s="9">
        <v>21</v>
      </c>
      <c r="Q177" s="9" t="s">
        <v>40</v>
      </c>
      <c r="R177" s="9" t="s">
        <v>585</v>
      </c>
      <c r="S177" s="9">
        <v>139.33333333333334</v>
      </c>
      <c r="T177" s="9">
        <v>128.33333333333331</v>
      </c>
      <c r="U177" s="9">
        <v>92.333333333333329</v>
      </c>
      <c r="V177" s="9">
        <v>0.20287769784172666</v>
      </c>
      <c r="W177" s="9" t="s">
        <v>598</v>
      </c>
      <c r="X177" s="9">
        <v>260.66666666666669</v>
      </c>
      <c r="Y177" s="9">
        <v>60.66666666666665</v>
      </c>
      <c r="Z177" s="9">
        <v>38.666666666666664</v>
      </c>
      <c r="AA177" s="9">
        <v>0.74164810690423166</v>
      </c>
    </row>
    <row r="178" spans="1:27" ht="14.5" x14ac:dyDescent="0.3">
      <c r="A178" s="9">
        <v>48</v>
      </c>
      <c r="B178" s="9">
        <v>21</v>
      </c>
      <c r="C178" s="9" t="s">
        <v>39</v>
      </c>
      <c r="D178" s="9" t="s">
        <v>519</v>
      </c>
      <c r="E178" s="9">
        <v>55.333333333333336</v>
      </c>
      <c r="F178" s="9">
        <v>233.66666666666669</v>
      </c>
      <c r="G178" s="9">
        <v>71</v>
      </c>
      <c r="H178" s="9">
        <f t="shared" si="6"/>
        <v>-0.12401055408970973</v>
      </c>
      <c r="I178" s="9" t="s">
        <v>537</v>
      </c>
      <c r="J178" s="9">
        <v>126</v>
      </c>
      <c r="K178" s="9">
        <v>181.33333333333334</v>
      </c>
      <c r="L178" s="9">
        <v>52.666666666666664</v>
      </c>
      <c r="M178" s="9">
        <f t="shared" si="5"/>
        <v>0.41044776119402993</v>
      </c>
      <c r="O178" s="9">
        <v>48</v>
      </c>
      <c r="P178" s="9">
        <v>21</v>
      </c>
      <c r="Q178" s="9" t="s">
        <v>40</v>
      </c>
      <c r="R178" s="9" t="s">
        <v>585</v>
      </c>
      <c r="S178" s="9">
        <v>130.33333333333334</v>
      </c>
      <c r="T178" s="9">
        <v>148.66666666666666</v>
      </c>
      <c r="U178" s="9">
        <v>81</v>
      </c>
      <c r="V178" s="9">
        <v>0.23343848580441645</v>
      </c>
      <c r="W178" s="9" t="s">
        <v>598</v>
      </c>
      <c r="X178" s="9">
        <v>0</v>
      </c>
      <c r="Y178" s="9">
        <v>113</v>
      </c>
      <c r="Z178" s="9">
        <v>247</v>
      </c>
      <c r="AA178" s="9">
        <v>-1</v>
      </c>
    </row>
    <row r="179" spans="1:27" ht="14.5" x14ac:dyDescent="0.3">
      <c r="A179" s="9">
        <v>49</v>
      </c>
      <c r="B179" s="9">
        <v>21</v>
      </c>
      <c r="C179" s="9" t="s">
        <v>39</v>
      </c>
      <c r="D179" s="9" t="s">
        <v>519</v>
      </c>
      <c r="E179" s="9">
        <v>34.666666666666664</v>
      </c>
      <c r="F179" s="9">
        <v>224</v>
      </c>
      <c r="G179" s="9">
        <v>101.33333333333333</v>
      </c>
      <c r="H179" s="9">
        <f t="shared" si="6"/>
        <v>-0.49019607843137247</v>
      </c>
      <c r="I179" s="9" t="s">
        <v>538</v>
      </c>
      <c r="J179" s="9">
        <v>0</v>
      </c>
      <c r="K179" s="9">
        <v>304</v>
      </c>
      <c r="L179" s="9">
        <v>56</v>
      </c>
      <c r="M179" s="9">
        <f t="shared" si="5"/>
        <v>-1</v>
      </c>
      <c r="O179" s="9">
        <v>49</v>
      </c>
      <c r="P179" s="9">
        <v>21</v>
      </c>
      <c r="Q179" s="9" t="s">
        <v>40</v>
      </c>
      <c r="R179" s="9" t="s">
        <v>544</v>
      </c>
      <c r="S179" s="9">
        <v>174.33333333333334</v>
      </c>
      <c r="T179" s="9">
        <v>159.33333333333331</v>
      </c>
      <c r="U179" s="9">
        <v>26.333333333333332</v>
      </c>
      <c r="V179" s="54">
        <f t="shared" ref="V179:V190" si="7">(S179-U179)/(S179+U179)</f>
        <v>0.7375415282392026</v>
      </c>
    </row>
    <row r="180" spans="1:27" ht="14.5" x14ac:dyDescent="0.3">
      <c r="A180" s="9">
        <v>50</v>
      </c>
      <c r="B180" s="9">
        <v>21</v>
      </c>
      <c r="C180" s="9" t="s">
        <v>39</v>
      </c>
      <c r="D180" s="9" t="s">
        <v>520</v>
      </c>
      <c r="E180" s="9">
        <v>28.333333333333332</v>
      </c>
      <c r="F180" s="9">
        <v>300</v>
      </c>
      <c r="G180" s="9">
        <v>31.666666666666668</v>
      </c>
      <c r="H180" s="9">
        <f t="shared" si="6"/>
        <v>-5.5555555555555594E-2</v>
      </c>
      <c r="I180" s="9" t="s">
        <v>539</v>
      </c>
      <c r="J180" s="9">
        <v>0</v>
      </c>
      <c r="K180" s="9">
        <v>360</v>
      </c>
      <c r="L180" s="9">
        <v>0</v>
      </c>
      <c r="M180" s="9">
        <v>0</v>
      </c>
      <c r="O180" s="9">
        <v>50</v>
      </c>
      <c r="P180" s="9">
        <v>21</v>
      </c>
      <c r="Q180" s="9" t="s">
        <v>40</v>
      </c>
      <c r="R180" s="9" t="s">
        <v>550</v>
      </c>
      <c r="S180" s="9">
        <v>140.33333333333334</v>
      </c>
      <c r="T180" s="9">
        <v>175</v>
      </c>
      <c r="U180" s="9">
        <v>44.666666666666664</v>
      </c>
      <c r="V180" s="54">
        <f t="shared" si="7"/>
        <v>0.51711711711711716</v>
      </c>
    </row>
    <row r="181" spans="1:27" ht="14.5" x14ac:dyDescent="0.3">
      <c r="A181" s="9">
        <v>51</v>
      </c>
      <c r="B181" s="9">
        <v>21</v>
      </c>
      <c r="C181" s="9" t="s">
        <v>39</v>
      </c>
      <c r="D181" s="9" t="s">
        <v>477</v>
      </c>
      <c r="E181" s="9">
        <v>72.666666666666671</v>
      </c>
      <c r="F181" s="9">
        <v>268.66666666666663</v>
      </c>
      <c r="G181" s="9">
        <v>18.666666666666668</v>
      </c>
      <c r="H181" s="54">
        <f t="shared" si="6"/>
        <v>0.5912408759124087</v>
      </c>
      <c r="O181" s="9">
        <v>51</v>
      </c>
      <c r="P181" s="9">
        <v>21</v>
      </c>
      <c r="Q181" s="9" t="s">
        <v>40</v>
      </c>
      <c r="R181" s="9" t="s">
        <v>557</v>
      </c>
      <c r="S181" s="9">
        <v>259.33333333333331</v>
      </c>
      <c r="T181" s="9">
        <v>94.333333333333357</v>
      </c>
      <c r="U181" s="9">
        <v>6.333333333333333</v>
      </c>
      <c r="V181" s="54">
        <f t="shared" si="7"/>
        <v>0.95232120451693858</v>
      </c>
    </row>
    <row r="182" spans="1:27" ht="14.5" x14ac:dyDescent="0.3">
      <c r="A182" s="9">
        <v>52</v>
      </c>
      <c r="B182" s="9">
        <v>21</v>
      </c>
      <c r="C182" s="9" t="s">
        <v>39</v>
      </c>
      <c r="D182" s="9" t="s">
        <v>478</v>
      </c>
      <c r="E182" s="9">
        <v>62</v>
      </c>
      <c r="F182" s="9">
        <v>29.333333333333314</v>
      </c>
      <c r="G182" s="9">
        <v>268.66666666666669</v>
      </c>
      <c r="H182" s="54">
        <f t="shared" si="6"/>
        <v>-0.625</v>
      </c>
      <c r="O182" s="9">
        <v>52</v>
      </c>
      <c r="P182" s="9">
        <v>21</v>
      </c>
      <c r="Q182" s="9" t="s">
        <v>40</v>
      </c>
      <c r="R182" s="9" t="s">
        <v>556</v>
      </c>
      <c r="S182" s="9">
        <v>42.333333333333336</v>
      </c>
      <c r="T182" s="9">
        <v>41.333333333333371</v>
      </c>
      <c r="U182" s="9">
        <v>276.33333333333331</v>
      </c>
      <c r="V182" s="54">
        <f t="shared" si="7"/>
        <v>-0.73430962343096229</v>
      </c>
    </row>
    <row r="183" spans="1:27" ht="14.5" x14ac:dyDescent="0.3">
      <c r="A183" s="9">
        <v>53</v>
      </c>
      <c r="B183" s="9">
        <v>21</v>
      </c>
      <c r="C183" s="9" t="s">
        <v>39</v>
      </c>
      <c r="D183" s="9" t="s">
        <v>907</v>
      </c>
      <c r="E183" s="9">
        <v>29.666666666666668</v>
      </c>
      <c r="F183" s="9">
        <v>226</v>
      </c>
      <c r="G183" s="9">
        <v>104.33333333333333</v>
      </c>
      <c r="H183" s="54">
        <f t="shared" si="6"/>
        <v>-0.55721393034825861</v>
      </c>
      <c r="O183" s="9">
        <v>53</v>
      </c>
      <c r="P183" s="9">
        <v>21</v>
      </c>
      <c r="Q183" s="9" t="s">
        <v>40</v>
      </c>
      <c r="R183" s="9" t="s">
        <v>558</v>
      </c>
      <c r="S183" s="9">
        <v>76.666666666666671</v>
      </c>
      <c r="T183" s="9">
        <v>267.66666666666663</v>
      </c>
      <c r="U183" s="9">
        <v>15.666666666666666</v>
      </c>
      <c r="V183" s="54">
        <f t="shared" si="7"/>
        <v>0.6606498194945849</v>
      </c>
    </row>
    <row r="184" spans="1:27" ht="14.5" x14ac:dyDescent="0.3">
      <c r="A184" s="9">
        <v>54</v>
      </c>
      <c r="B184" s="9">
        <v>21</v>
      </c>
      <c r="C184" s="9" t="s">
        <v>39</v>
      </c>
      <c r="D184" s="9" t="s">
        <v>482</v>
      </c>
      <c r="E184" s="9">
        <v>39.666666666666664</v>
      </c>
      <c r="F184" s="9">
        <v>115.99999999999997</v>
      </c>
      <c r="G184" s="9">
        <v>204.33333333333334</v>
      </c>
      <c r="H184" s="54">
        <f t="shared" si="6"/>
        <v>-0.67486338797814216</v>
      </c>
      <c r="O184" s="9">
        <v>54</v>
      </c>
      <c r="P184" s="9">
        <v>21</v>
      </c>
      <c r="Q184" s="9" t="s">
        <v>40</v>
      </c>
      <c r="R184" s="9" t="s">
        <v>574</v>
      </c>
      <c r="S184" s="9">
        <v>209</v>
      </c>
      <c r="T184" s="9">
        <v>84</v>
      </c>
      <c r="U184" s="9">
        <v>67</v>
      </c>
      <c r="V184" s="54">
        <f t="shared" si="7"/>
        <v>0.51449275362318836</v>
      </c>
    </row>
    <row r="185" spans="1:27" ht="14.5" x14ac:dyDescent="0.3">
      <c r="A185" s="9">
        <v>55</v>
      </c>
      <c r="B185" s="9">
        <v>21</v>
      </c>
      <c r="C185" s="9" t="s">
        <v>39</v>
      </c>
      <c r="D185" s="9" t="s">
        <v>485</v>
      </c>
      <c r="E185" s="9">
        <v>28.666666666666668</v>
      </c>
      <c r="F185" s="9">
        <v>324.33333333333331</v>
      </c>
      <c r="G185" s="9">
        <v>7</v>
      </c>
      <c r="H185" s="54">
        <f t="shared" si="6"/>
        <v>0.60747663551401865</v>
      </c>
      <c r="O185" s="9">
        <v>55</v>
      </c>
      <c r="P185" s="9">
        <v>21</v>
      </c>
      <c r="Q185" s="9" t="s">
        <v>40</v>
      </c>
      <c r="R185" s="9" t="s">
        <v>575</v>
      </c>
      <c r="S185" s="9">
        <v>50.333333333333336</v>
      </c>
      <c r="T185" s="9">
        <v>297</v>
      </c>
      <c r="U185" s="9">
        <v>12.666666666666666</v>
      </c>
      <c r="V185" s="54">
        <f t="shared" si="7"/>
        <v>0.59788359788359791</v>
      </c>
    </row>
    <row r="186" spans="1:27" ht="14.5" x14ac:dyDescent="0.3">
      <c r="A186" s="9">
        <v>56</v>
      </c>
      <c r="B186" s="9">
        <v>21</v>
      </c>
      <c r="C186" s="9" t="s">
        <v>39</v>
      </c>
      <c r="D186" s="9" t="s">
        <v>503</v>
      </c>
      <c r="E186" s="9">
        <v>0</v>
      </c>
      <c r="F186" s="9">
        <v>214.66666666666666</v>
      </c>
      <c r="G186" s="9">
        <v>145.33333333333334</v>
      </c>
      <c r="H186" s="54">
        <f t="shared" si="6"/>
        <v>-1</v>
      </c>
      <c r="O186" s="9">
        <v>56</v>
      </c>
      <c r="P186" s="9">
        <v>21</v>
      </c>
      <c r="Q186" s="9" t="s">
        <v>40</v>
      </c>
      <c r="R186" s="9" t="s">
        <v>578</v>
      </c>
      <c r="S186" s="9">
        <v>179.33333333333334</v>
      </c>
      <c r="T186" s="9">
        <v>140.66666666666666</v>
      </c>
      <c r="U186" s="9">
        <v>40</v>
      </c>
      <c r="V186" s="54">
        <f t="shared" si="7"/>
        <v>0.63525835866261404</v>
      </c>
    </row>
    <row r="187" spans="1:27" ht="14.5" x14ac:dyDescent="0.3">
      <c r="A187" s="9">
        <v>57</v>
      </c>
      <c r="B187" s="9">
        <v>21</v>
      </c>
      <c r="C187" s="9" t="s">
        <v>39</v>
      </c>
      <c r="D187" s="9" t="s">
        <v>509</v>
      </c>
      <c r="E187" s="9">
        <v>245.66666666666666</v>
      </c>
      <c r="F187" s="9">
        <v>110.66666666666667</v>
      </c>
      <c r="G187" s="9">
        <v>3.6666666666666665</v>
      </c>
      <c r="H187" s="54">
        <f t="shared" si="6"/>
        <v>0.97058823529411775</v>
      </c>
      <c r="O187" s="9">
        <v>57</v>
      </c>
      <c r="P187" s="9">
        <v>21</v>
      </c>
      <c r="Q187" s="9" t="s">
        <v>40</v>
      </c>
      <c r="R187" s="9" t="s">
        <v>579</v>
      </c>
      <c r="S187" s="9">
        <v>196.33333333333334</v>
      </c>
      <c r="T187" s="9">
        <v>148.33333333333331</v>
      </c>
      <c r="U187" s="9">
        <v>15.333333333333334</v>
      </c>
      <c r="V187" s="54">
        <f t="shared" si="7"/>
        <v>0.85511811023622042</v>
      </c>
    </row>
    <row r="188" spans="1:27" ht="14.5" x14ac:dyDescent="0.3">
      <c r="A188" s="9">
        <v>58</v>
      </c>
      <c r="B188" s="9">
        <v>21</v>
      </c>
      <c r="C188" s="9" t="s">
        <v>39</v>
      </c>
      <c r="D188" s="9" t="s">
        <v>511</v>
      </c>
      <c r="E188" s="9">
        <v>243.33333333333334</v>
      </c>
      <c r="F188" s="9">
        <v>106.33333333333333</v>
      </c>
      <c r="G188" s="9">
        <v>10.333333333333334</v>
      </c>
      <c r="H188" s="54">
        <f t="shared" si="6"/>
        <v>0.91852825229960566</v>
      </c>
      <c r="O188" s="9">
        <v>58</v>
      </c>
      <c r="P188" s="9">
        <v>21</v>
      </c>
      <c r="Q188" s="9" t="s">
        <v>40</v>
      </c>
      <c r="R188" s="9" t="s">
        <v>580</v>
      </c>
      <c r="S188" s="9">
        <v>134</v>
      </c>
      <c r="T188" s="9">
        <v>217.66666666666666</v>
      </c>
      <c r="U188" s="9">
        <v>8.3333333333333339</v>
      </c>
      <c r="V188" s="54">
        <f t="shared" si="7"/>
        <v>0.88290398126463698</v>
      </c>
    </row>
    <row r="189" spans="1:27" ht="14.5" x14ac:dyDescent="0.3">
      <c r="A189" s="9">
        <v>59</v>
      </c>
      <c r="B189" s="9">
        <v>21</v>
      </c>
      <c r="C189" s="9" t="s">
        <v>39</v>
      </c>
      <c r="D189" s="9" t="s">
        <v>513</v>
      </c>
      <c r="E189" s="9">
        <v>138</v>
      </c>
      <c r="F189" s="9">
        <v>195</v>
      </c>
      <c r="G189" s="9">
        <v>27</v>
      </c>
      <c r="H189" s="54">
        <f t="shared" si="6"/>
        <v>0.67272727272727273</v>
      </c>
      <c r="O189" s="9">
        <v>59</v>
      </c>
      <c r="P189" s="9">
        <v>21</v>
      </c>
      <c r="Q189" s="9" t="s">
        <v>40</v>
      </c>
      <c r="R189" s="9" t="s">
        <v>581</v>
      </c>
      <c r="S189" s="9">
        <v>21.666666666666668</v>
      </c>
      <c r="T189" s="9">
        <v>162.33333333333331</v>
      </c>
      <c r="U189" s="9">
        <v>176</v>
      </c>
      <c r="V189" s="54">
        <f t="shared" si="7"/>
        <v>-0.78077571669477241</v>
      </c>
    </row>
    <row r="190" spans="1:27" ht="14.5" x14ac:dyDescent="0.3">
      <c r="A190" s="9">
        <v>60</v>
      </c>
      <c r="B190" s="9">
        <v>21</v>
      </c>
      <c r="C190" s="9" t="s">
        <v>39</v>
      </c>
      <c r="D190" s="9" t="s">
        <v>517</v>
      </c>
      <c r="E190" s="9">
        <v>140</v>
      </c>
      <c r="F190" s="9">
        <v>209.33333333333334</v>
      </c>
      <c r="G190" s="9">
        <v>10.666666666666666</v>
      </c>
      <c r="H190" s="54">
        <f t="shared" si="6"/>
        <v>0.85840707964601781</v>
      </c>
      <c r="O190" s="9">
        <v>60</v>
      </c>
      <c r="P190" s="9">
        <v>21</v>
      </c>
      <c r="Q190" s="9" t="s">
        <v>40</v>
      </c>
      <c r="R190" s="9" t="s">
        <v>577</v>
      </c>
      <c r="S190" s="9">
        <v>0</v>
      </c>
      <c r="T190" s="9">
        <v>139.33333333333334</v>
      </c>
      <c r="U190" s="9">
        <v>220.66666666666666</v>
      </c>
      <c r="V190" s="54">
        <f t="shared" si="7"/>
        <v>-1</v>
      </c>
    </row>
    <row r="191" spans="1:27" x14ac:dyDescent="0.3">
      <c r="A191" s="9">
        <v>61</v>
      </c>
      <c r="B191" s="9">
        <v>21</v>
      </c>
      <c r="C191" s="9" t="s">
        <v>39</v>
      </c>
      <c r="D191" s="9" t="s">
        <v>907</v>
      </c>
      <c r="E191" s="9">
        <v>76.333333333333329</v>
      </c>
      <c r="F191" s="9">
        <v>280.33333333333337</v>
      </c>
      <c r="G191" s="9">
        <v>3.3333333333333335</v>
      </c>
      <c r="H191" s="54">
        <f t="shared" si="6"/>
        <v>0.91631799163179928</v>
      </c>
    </row>
    <row r="192" spans="1:27" x14ac:dyDescent="0.3">
      <c r="A192" s="9">
        <v>62</v>
      </c>
      <c r="B192" s="9">
        <v>21</v>
      </c>
      <c r="C192" s="9" t="s">
        <v>39</v>
      </c>
      <c r="D192" s="9" t="s">
        <v>485</v>
      </c>
      <c r="E192" s="9">
        <v>25</v>
      </c>
      <c r="F192" s="9">
        <v>202.66666666666666</v>
      </c>
      <c r="G192" s="9">
        <v>132.33333333333334</v>
      </c>
      <c r="H192" s="54">
        <f t="shared" si="6"/>
        <v>-0.68220338983050854</v>
      </c>
    </row>
    <row r="193" spans="1:27" x14ac:dyDescent="0.3">
      <c r="A193" s="9">
        <v>63</v>
      </c>
      <c r="B193" s="9">
        <v>21</v>
      </c>
      <c r="C193" s="9" t="s">
        <v>39</v>
      </c>
      <c r="D193" s="9" t="s">
        <v>909</v>
      </c>
      <c r="E193" s="9">
        <v>360</v>
      </c>
      <c r="F193" s="9">
        <v>0</v>
      </c>
      <c r="G193" s="9">
        <v>0</v>
      </c>
      <c r="H193" s="54">
        <f t="shared" si="6"/>
        <v>1</v>
      </c>
    </row>
    <row r="194" spans="1:27" x14ac:dyDescent="0.3">
      <c r="A194" s="9">
        <v>64</v>
      </c>
      <c r="B194" s="9">
        <v>21</v>
      </c>
      <c r="C194" s="9" t="s">
        <v>39</v>
      </c>
      <c r="D194" s="9" t="s">
        <v>909</v>
      </c>
      <c r="E194" s="9">
        <v>74.333333333333329</v>
      </c>
      <c r="F194" s="9">
        <v>269.33333333333337</v>
      </c>
      <c r="G194" s="9">
        <v>16.333333333333332</v>
      </c>
      <c r="H194" s="54">
        <f t="shared" si="6"/>
        <v>0.63970588235294124</v>
      </c>
    </row>
    <row r="195" spans="1:27" x14ac:dyDescent="0.3">
      <c r="A195" s="9">
        <v>65</v>
      </c>
      <c r="B195" s="9">
        <v>21</v>
      </c>
      <c r="C195" s="9" t="s">
        <v>39</v>
      </c>
      <c r="D195" s="9" t="s">
        <v>910</v>
      </c>
      <c r="E195" s="9">
        <v>1.6666666666666667</v>
      </c>
      <c r="F195" s="9">
        <v>107.66666666666666</v>
      </c>
      <c r="G195" s="9">
        <v>250.66666666666666</v>
      </c>
      <c r="H195" s="54">
        <f t="shared" si="6"/>
        <v>-0.9867899603698812</v>
      </c>
    </row>
    <row r="196" spans="1:27" x14ac:dyDescent="0.3">
      <c r="A196" s="9">
        <v>66</v>
      </c>
      <c r="B196" s="9">
        <v>21</v>
      </c>
      <c r="C196" s="9" t="s">
        <v>39</v>
      </c>
      <c r="D196" s="9" t="s">
        <v>910</v>
      </c>
      <c r="E196" s="9">
        <v>161.66666666666666</v>
      </c>
      <c r="F196" s="9">
        <v>168</v>
      </c>
      <c r="G196" s="9">
        <v>30.333333333333332</v>
      </c>
      <c r="H196" s="54">
        <f t="shared" si="6"/>
        <v>0.68402777777777768</v>
      </c>
    </row>
    <row r="197" spans="1:27" x14ac:dyDescent="0.3">
      <c r="A197" s="9">
        <v>67</v>
      </c>
      <c r="B197" s="9">
        <v>21</v>
      </c>
      <c r="C197" s="9" t="s">
        <v>39</v>
      </c>
      <c r="D197" s="9" t="s">
        <v>908</v>
      </c>
      <c r="E197" s="9">
        <v>28.666666666666668</v>
      </c>
      <c r="F197" s="9">
        <v>96.333333333333314</v>
      </c>
      <c r="G197" s="9">
        <v>235</v>
      </c>
      <c r="H197" s="54">
        <f t="shared" si="6"/>
        <v>-0.78255372945638435</v>
      </c>
    </row>
    <row r="198" spans="1:27" x14ac:dyDescent="0.3">
      <c r="A198" s="9">
        <v>68</v>
      </c>
      <c r="B198" s="9">
        <v>21</v>
      </c>
      <c r="C198" s="9" t="s">
        <v>39</v>
      </c>
      <c r="D198" s="9" t="s">
        <v>908</v>
      </c>
      <c r="E198" s="9">
        <v>198.33333333333334</v>
      </c>
      <c r="F198" s="9">
        <v>139</v>
      </c>
      <c r="G198" s="9">
        <v>22.666666666666668</v>
      </c>
      <c r="H198" s="54">
        <f t="shared" si="6"/>
        <v>0.79487179487179493</v>
      </c>
    </row>
    <row r="200" spans="1:27" s="12" customFormat="1" x14ac:dyDescent="0.3">
      <c r="A200" s="79" t="s">
        <v>44</v>
      </c>
      <c r="B200" s="79" t="s">
        <v>30</v>
      </c>
      <c r="C200" s="79" t="s">
        <v>31</v>
      </c>
      <c r="D200" s="79" t="s">
        <v>51</v>
      </c>
      <c r="E200" s="81" t="s">
        <v>46</v>
      </c>
      <c r="F200" s="82"/>
      <c r="G200" s="83"/>
      <c r="H200" s="11"/>
      <c r="I200" s="79" t="s">
        <v>51</v>
      </c>
      <c r="J200" s="81" t="s">
        <v>47</v>
      </c>
      <c r="K200" s="82"/>
      <c r="L200" s="83"/>
      <c r="M200" s="11"/>
      <c r="O200" s="79" t="s">
        <v>44</v>
      </c>
      <c r="P200" s="79" t="s">
        <v>30</v>
      </c>
      <c r="Q200" s="79" t="s">
        <v>31</v>
      </c>
      <c r="R200" s="79" t="s">
        <v>51</v>
      </c>
      <c r="S200" s="81" t="s">
        <v>46</v>
      </c>
      <c r="T200" s="82"/>
      <c r="U200" s="83"/>
      <c r="V200" s="11"/>
      <c r="W200" s="79" t="s">
        <v>51</v>
      </c>
      <c r="X200" s="81" t="s">
        <v>47</v>
      </c>
      <c r="Y200" s="82"/>
      <c r="Z200" s="83"/>
      <c r="AA200" s="11"/>
    </row>
    <row r="201" spans="1:27" s="12" customFormat="1" ht="13.5" customHeight="1" x14ac:dyDescent="0.3">
      <c r="A201" s="80"/>
      <c r="B201" s="80"/>
      <c r="C201" s="80"/>
      <c r="D201" s="80"/>
      <c r="E201" s="11" t="s">
        <v>48</v>
      </c>
      <c r="F201" s="11" t="s">
        <v>49</v>
      </c>
      <c r="G201" s="11" t="s">
        <v>50</v>
      </c>
      <c r="H201" s="11" t="s">
        <v>43</v>
      </c>
      <c r="I201" s="80"/>
      <c r="J201" s="11" t="s">
        <v>48</v>
      </c>
      <c r="K201" s="11" t="s">
        <v>49</v>
      </c>
      <c r="L201" s="11" t="s">
        <v>50</v>
      </c>
      <c r="M201" s="11" t="s">
        <v>43</v>
      </c>
      <c r="O201" s="80"/>
      <c r="P201" s="80"/>
      <c r="Q201" s="80"/>
      <c r="R201" s="80"/>
      <c r="S201" s="11" t="s">
        <v>48</v>
      </c>
      <c r="T201" s="11" t="s">
        <v>49</v>
      </c>
      <c r="U201" s="11" t="s">
        <v>50</v>
      </c>
      <c r="V201" s="11" t="s">
        <v>43</v>
      </c>
      <c r="W201" s="80"/>
      <c r="X201" s="11" t="s">
        <v>48</v>
      </c>
      <c r="Y201" s="11" t="s">
        <v>49</v>
      </c>
      <c r="Z201" s="11" t="s">
        <v>50</v>
      </c>
      <c r="AA201" s="11" t="s">
        <v>43</v>
      </c>
    </row>
    <row r="202" spans="1:27" ht="14.5" x14ac:dyDescent="0.3">
      <c r="A202" s="9">
        <v>1</v>
      </c>
      <c r="B202" s="9" t="s">
        <v>45</v>
      </c>
      <c r="C202" s="3" t="s">
        <v>41</v>
      </c>
      <c r="D202" s="9" t="s">
        <v>418</v>
      </c>
      <c r="E202" s="9">
        <v>29.666666666666668</v>
      </c>
      <c r="F202" s="9">
        <v>268.66666666666663</v>
      </c>
      <c r="G202" s="9">
        <v>61.666666666666664</v>
      </c>
      <c r="H202" s="9">
        <f t="shared" ref="H202:H231" si="8">(E202-G202)/(E202+G202)</f>
        <v>-0.3503649635036496</v>
      </c>
      <c r="I202" s="9" t="s">
        <v>423</v>
      </c>
      <c r="J202" s="9">
        <v>62</v>
      </c>
      <c r="K202" s="9">
        <v>222</v>
      </c>
      <c r="L202" s="9">
        <v>76</v>
      </c>
      <c r="M202" s="9">
        <f t="shared" ref="M202:M221" si="9">(J202-L202)/(J202+L202)</f>
        <v>-0.10144927536231885</v>
      </c>
      <c r="O202" s="9">
        <v>1</v>
      </c>
      <c r="P202" s="9" t="s">
        <v>45</v>
      </c>
      <c r="Q202" s="3" t="s">
        <v>42</v>
      </c>
      <c r="R202" s="9" t="s">
        <v>450</v>
      </c>
      <c r="S202" s="9">
        <v>159.66666666666666</v>
      </c>
      <c r="T202" s="9">
        <v>118.33333333333334</v>
      </c>
      <c r="U202" s="9">
        <v>82</v>
      </c>
      <c r="V202" s="9">
        <v>0.32137931034482758</v>
      </c>
      <c r="W202" s="9" t="s">
        <v>454</v>
      </c>
      <c r="X202" s="9">
        <v>176</v>
      </c>
      <c r="Y202" s="9">
        <v>140.66666666666669</v>
      </c>
      <c r="Z202" s="9">
        <v>43.333333333333336</v>
      </c>
      <c r="AA202" s="9">
        <v>0.60486322188449837</v>
      </c>
    </row>
    <row r="203" spans="1:27" ht="14.5" x14ac:dyDescent="0.3">
      <c r="A203" s="9">
        <v>2</v>
      </c>
      <c r="B203" s="9" t="s">
        <v>45</v>
      </c>
      <c r="C203" s="3" t="s">
        <v>41</v>
      </c>
      <c r="D203" s="9" t="s">
        <v>419</v>
      </c>
      <c r="E203" s="9">
        <v>137.66666666666666</v>
      </c>
      <c r="F203" s="9">
        <v>154.33333333333334</v>
      </c>
      <c r="G203" s="9">
        <v>68</v>
      </c>
      <c r="H203" s="9">
        <f t="shared" si="8"/>
        <v>0.33873581847649914</v>
      </c>
      <c r="I203" s="9" t="s">
        <v>424</v>
      </c>
      <c r="J203" s="9">
        <v>10.666666666666666</v>
      </c>
      <c r="K203" s="9">
        <v>197</v>
      </c>
      <c r="L203" s="9">
        <v>152.33333333333334</v>
      </c>
      <c r="M203" s="9">
        <f t="shared" si="9"/>
        <v>-0.86912065439672814</v>
      </c>
      <c r="O203" s="9">
        <v>2</v>
      </c>
      <c r="P203" s="9" t="s">
        <v>45</v>
      </c>
      <c r="Q203" s="3" t="s">
        <v>42</v>
      </c>
      <c r="R203" s="9" t="s">
        <v>451</v>
      </c>
      <c r="S203" s="9">
        <v>90</v>
      </c>
      <c r="T203" s="9">
        <v>128</v>
      </c>
      <c r="U203" s="9">
        <v>142</v>
      </c>
      <c r="V203" s="9">
        <v>-0.22413793103448276</v>
      </c>
      <c r="W203" s="9" t="s">
        <v>455</v>
      </c>
      <c r="X203" s="9">
        <v>0</v>
      </c>
      <c r="Y203" s="9">
        <v>282.33333333333331</v>
      </c>
      <c r="Z203" s="9">
        <v>77.666666666666671</v>
      </c>
      <c r="AA203" s="9">
        <v>-1</v>
      </c>
    </row>
    <row r="204" spans="1:27" ht="14.5" x14ac:dyDescent="0.3">
      <c r="A204" s="9">
        <v>3</v>
      </c>
      <c r="B204" s="9" t="s">
        <v>45</v>
      </c>
      <c r="C204" s="3" t="s">
        <v>41</v>
      </c>
      <c r="D204" s="9" t="s">
        <v>420</v>
      </c>
      <c r="E204" s="9">
        <v>21.333333333333332</v>
      </c>
      <c r="F204" s="9">
        <v>309</v>
      </c>
      <c r="G204" s="9">
        <v>29.666666666666668</v>
      </c>
      <c r="H204" s="9">
        <f t="shared" si="8"/>
        <v>-0.16339869281045757</v>
      </c>
      <c r="I204" s="9" t="s">
        <v>426</v>
      </c>
      <c r="J204" s="9">
        <v>44.666666666666664</v>
      </c>
      <c r="K204" s="9">
        <v>230.00000000000003</v>
      </c>
      <c r="L204" s="9">
        <v>85.333333333333329</v>
      </c>
      <c r="M204" s="9">
        <f t="shared" si="9"/>
        <v>-0.31282051282051282</v>
      </c>
      <c r="O204" s="9">
        <v>3</v>
      </c>
      <c r="P204" s="9" t="s">
        <v>45</v>
      </c>
      <c r="Q204" s="3" t="s">
        <v>42</v>
      </c>
      <c r="R204" s="9" t="s">
        <v>452</v>
      </c>
      <c r="S204" s="9">
        <v>127.66666666666667</v>
      </c>
      <c r="T204" s="9">
        <v>182</v>
      </c>
      <c r="U204" s="9">
        <v>50.333333333333336</v>
      </c>
      <c r="V204" s="9">
        <v>0.43445692883895137</v>
      </c>
      <c r="W204" s="9" t="s">
        <v>456</v>
      </c>
      <c r="X204" s="9">
        <v>356.66666666666669</v>
      </c>
      <c r="Y204" s="9">
        <v>3.3333333333333144</v>
      </c>
      <c r="Z204" s="9">
        <v>0</v>
      </c>
      <c r="AA204" s="9">
        <v>1</v>
      </c>
    </row>
    <row r="205" spans="1:27" ht="14.5" x14ac:dyDescent="0.3">
      <c r="A205" s="9">
        <v>4</v>
      </c>
      <c r="B205" s="9" t="s">
        <v>45</v>
      </c>
      <c r="C205" s="3" t="s">
        <v>41</v>
      </c>
      <c r="D205" s="9" t="s">
        <v>425</v>
      </c>
      <c r="E205" s="9">
        <v>40.666666666666664</v>
      </c>
      <c r="F205" s="9">
        <v>253.00000000000003</v>
      </c>
      <c r="G205" s="9">
        <v>66.333333333333329</v>
      </c>
      <c r="H205" s="9">
        <f t="shared" si="8"/>
        <v>-0.23987538940809966</v>
      </c>
      <c r="I205" s="9" t="s">
        <v>421</v>
      </c>
      <c r="J205" s="9">
        <v>10.666666666666666</v>
      </c>
      <c r="K205" s="9">
        <v>167.33333333333334</v>
      </c>
      <c r="L205" s="9">
        <v>182</v>
      </c>
      <c r="M205" s="9">
        <f t="shared" si="9"/>
        <v>-0.88927335640138416</v>
      </c>
      <c r="O205" s="9">
        <v>4</v>
      </c>
      <c r="P205" s="9" t="s">
        <v>45</v>
      </c>
      <c r="Q205" s="3" t="s">
        <v>42</v>
      </c>
      <c r="R205" s="9" t="s">
        <v>453</v>
      </c>
      <c r="S205" s="9">
        <v>134</v>
      </c>
      <c r="T205" s="9">
        <v>196.66666666666669</v>
      </c>
      <c r="U205" s="9">
        <v>29.333333333333332</v>
      </c>
      <c r="V205" s="9">
        <v>0.64081632653061227</v>
      </c>
      <c r="W205" s="9" t="s">
        <v>457</v>
      </c>
      <c r="X205" s="9">
        <v>210.66666666666666</v>
      </c>
      <c r="Y205" s="9">
        <v>140.00000000000003</v>
      </c>
      <c r="Z205" s="9">
        <v>9.3333333333333339</v>
      </c>
      <c r="AA205" s="9">
        <v>0.91515151515151505</v>
      </c>
    </row>
    <row r="206" spans="1:27" ht="14.5" x14ac:dyDescent="0.3">
      <c r="A206" s="9">
        <v>5</v>
      </c>
      <c r="B206" s="9" t="s">
        <v>45</v>
      </c>
      <c r="C206" s="3" t="s">
        <v>41</v>
      </c>
      <c r="D206" s="9" t="s">
        <v>427</v>
      </c>
      <c r="E206" s="9">
        <v>113</v>
      </c>
      <c r="F206" s="9">
        <v>195</v>
      </c>
      <c r="G206" s="9">
        <v>52</v>
      </c>
      <c r="H206" s="9">
        <f t="shared" si="8"/>
        <v>0.36969696969696969</v>
      </c>
      <c r="I206" s="9" t="s">
        <v>428</v>
      </c>
      <c r="J206" s="9">
        <v>117.33333333333333</v>
      </c>
      <c r="K206" s="9">
        <v>189.66666666666669</v>
      </c>
      <c r="L206" s="9">
        <v>53</v>
      </c>
      <c r="M206" s="9">
        <f t="shared" si="9"/>
        <v>0.37769080234833663</v>
      </c>
      <c r="O206" s="9">
        <v>5</v>
      </c>
      <c r="P206" s="9" t="s">
        <v>45</v>
      </c>
      <c r="Q206" s="3" t="s">
        <v>42</v>
      </c>
      <c r="R206" s="9" t="s">
        <v>917</v>
      </c>
      <c r="S206" s="9">
        <v>58.666666666666664</v>
      </c>
      <c r="T206" s="9">
        <v>227.00000000000003</v>
      </c>
      <c r="U206" s="9">
        <v>74.333333333333329</v>
      </c>
      <c r="V206" s="9">
        <v>-0.11779448621553883</v>
      </c>
      <c r="W206" s="9" t="s">
        <v>918</v>
      </c>
      <c r="X206" s="9">
        <v>184</v>
      </c>
      <c r="Y206" s="9">
        <v>175</v>
      </c>
      <c r="Z206" s="9">
        <v>1</v>
      </c>
      <c r="AA206" s="9">
        <v>0.98918918918918919</v>
      </c>
    </row>
    <row r="207" spans="1:27" ht="14.5" x14ac:dyDescent="0.3">
      <c r="A207" s="9">
        <v>6</v>
      </c>
      <c r="B207" s="9" t="s">
        <v>45</v>
      </c>
      <c r="C207" s="3" t="s">
        <v>41</v>
      </c>
      <c r="D207" s="9" t="s">
        <v>422</v>
      </c>
      <c r="E207" s="9">
        <v>35.333333333333336</v>
      </c>
      <c r="F207" s="9">
        <v>234.66666666666666</v>
      </c>
      <c r="G207" s="9">
        <v>90</v>
      </c>
      <c r="H207" s="9">
        <f t="shared" si="8"/>
        <v>-0.43617021276595741</v>
      </c>
      <c r="I207" s="9" t="s">
        <v>429</v>
      </c>
      <c r="J207" s="9">
        <v>109</v>
      </c>
      <c r="K207" s="9">
        <v>251</v>
      </c>
      <c r="L207" s="9">
        <v>0</v>
      </c>
      <c r="M207" s="9">
        <f t="shared" si="9"/>
        <v>1</v>
      </c>
      <c r="O207" s="9">
        <v>6</v>
      </c>
      <c r="P207" s="9" t="s">
        <v>45</v>
      </c>
      <c r="Q207" s="3" t="s">
        <v>42</v>
      </c>
      <c r="R207" s="9" t="s">
        <v>458</v>
      </c>
      <c r="S207" s="9">
        <v>45</v>
      </c>
      <c r="T207" s="9">
        <v>238</v>
      </c>
      <c r="U207" s="9">
        <v>77</v>
      </c>
      <c r="V207" s="9">
        <v>-0.26229508196721313</v>
      </c>
      <c r="W207" s="9" t="s">
        <v>460</v>
      </c>
      <c r="X207" s="9">
        <v>55.666666666666664</v>
      </c>
      <c r="Y207" s="9">
        <v>282.66666666666663</v>
      </c>
      <c r="Z207" s="9">
        <v>21.666666666666668</v>
      </c>
      <c r="AA207" s="9">
        <v>0.43965517241379315</v>
      </c>
    </row>
    <row r="208" spans="1:27" ht="14.5" x14ac:dyDescent="0.3">
      <c r="A208" s="9">
        <v>7</v>
      </c>
      <c r="B208" s="9" t="s">
        <v>45</v>
      </c>
      <c r="C208" s="3" t="s">
        <v>41</v>
      </c>
      <c r="D208" s="9" t="s">
        <v>422</v>
      </c>
      <c r="E208" s="9">
        <v>91</v>
      </c>
      <c r="F208" s="9">
        <v>230</v>
      </c>
      <c r="G208" s="9">
        <v>39</v>
      </c>
      <c r="H208" s="9">
        <f t="shared" si="8"/>
        <v>0.4</v>
      </c>
      <c r="I208" s="9" t="s">
        <v>429</v>
      </c>
      <c r="J208" s="9">
        <v>8.3333333333333339</v>
      </c>
      <c r="K208" s="9">
        <v>223.99999999999997</v>
      </c>
      <c r="L208" s="9">
        <v>127.66666666666667</v>
      </c>
      <c r="M208" s="9">
        <f t="shared" si="9"/>
        <v>-0.87745098039215697</v>
      </c>
      <c r="O208" s="9">
        <v>7</v>
      </c>
      <c r="P208" s="9" t="s">
        <v>45</v>
      </c>
      <c r="Q208" s="3" t="s">
        <v>42</v>
      </c>
      <c r="R208" s="9" t="s">
        <v>458</v>
      </c>
      <c r="S208" s="9">
        <v>60</v>
      </c>
      <c r="T208" s="9">
        <v>270.33333333333331</v>
      </c>
      <c r="U208" s="9">
        <v>29.666666666666668</v>
      </c>
      <c r="V208" s="9">
        <v>0.33828996282527879</v>
      </c>
      <c r="W208" s="9" t="s">
        <v>460</v>
      </c>
      <c r="X208" s="9">
        <v>111.33333333333333</v>
      </c>
      <c r="Y208" s="9">
        <v>200</v>
      </c>
      <c r="Z208" s="9">
        <v>48.666666666666664</v>
      </c>
      <c r="AA208" s="9">
        <v>0.39166666666666666</v>
      </c>
    </row>
    <row r="209" spans="1:27" ht="14.5" x14ac:dyDescent="0.3">
      <c r="A209" s="9">
        <v>8</v>
      </c>
      <c r="B209" s="9" t="s">
        <v>45</v>
      </c>
      <c r="C209" s="3" t="s">
        <v>41</v>
      </c>
      <c r="D209" s="9" t="s">
        <v>430</v>
      </c>
      <c r="E209" s="9">
        <v>49</v>
      </c>
      <c r="F209" s="9">
        <v>201</v>
      </c>
      <c r="G209" s="9">
        <v>110</v>
      </c>
      <c r="H209" s="9">
        <f t="shared" si="8"/>
        <v>-0.38364779874213839</v>
      </c>
      <c r="I209" s="9" t="s">
        <v>431</v>
      </c>
      <c r="J209" s="9">
        <v>4.333333333333333</v>
      </c>
      <c r="K209" s="9">
        <v>170.33333333333331</v>
      </c>
      <c r="L209" s="9">
        <v>185.33333333333334</v>
      </c>
      <c r="M209" s="9">
        <f t="shared" si="9"/>
        <v>-0.95430579964850604</v>
      </c>
      <c r="O209" s="9">
        <v>8</v>
      </c>
      <c r="P209" s="9" t="s">
        <v>45</v>
      </c>
      <c r="Q209" s="3" t="s">
        <v>42</v>
      </c>
      <c r="R209" s="9" t="s">
        <v>459</v>
      </c>
      <c r="S209" s="9">
        <v>130.33333333333334</v>
      </c>
      <c r="T209" s="9">
        <v>171.33333333333334</v>
      </c>
      <c r="U209" s="9">
        <v>58.333333333333336</v>
      </c>
      <c r="V209" s="9">
        <v>0.38162544169611301</v>
      </c>
      <c r="W209" s="9" t="s">
        <v>461</v>
      </c>
      <c r="X209" s="9">
        <v>334.33333333333331</v>
      </c>
      <c r="Y209" s="9">
        <v>25.666666666666686</v>
      </c>
      <c r="Z209" s="9">
        <v>0</v>
      </c>
      <c r="AA209" s="9">
        <v>1</v>
      </c>
    </row>
    <row r="210" spans="1:27" ht="14.5" x14ac:dyDescent="0.3">
      <c r="A210" s="9">
        <v>9</v>
      </c>
      <c r="B210" s="9" t="s">
        <v>45</v>
      </c>
      <c r="C210" s="3" t="s">
        <v>41</v>
      </c>
      <c r="D210" s="9" t="s">
        <v>894</v>
      </c>
      <c r="E210" s="9">
        <v>38.666666666666664</v>
      </c>
      <c r="F210" s="9">
        <v>209.33333333333334</v>
      </c>
      <c r="G210" s="9">
        <v>112</v>
      </c>
      <c r="H210" s="9">
        <f t="shared" si="8"/>
        <v>-0.48672566371681425</v>
      </c>
      <c r="I210" s="9" t="s">
        <v>895</v>
      </c>
      <c r="J210" s="9">
        <v>0</v>
      </c>
      <c r="K210" s="9">
        <v>171</v>
      </c>
      <c r="L210" s="9">
        <v>189</v>
      </c>
      <c r="M210" s="9">
        <f t="shared" si="9"/>
        <v>-1</v>
      </c>
      <c r="O210" s="9">
        <v>9</v>
      </c>
      <c r="P210" s="9" t="s">
        <v>45</v>
      </c>
      <c r="Q210" s="3" t="s">
        <v>42</v>
      </c>
      <c r="R210" s="9" t="s">
        <v>459</v>
      </c>
      <c r="S210" s="9">
        <v>73.333333333333329</v>
      </c>
      <c r="T210" s="9">
        <v>242</v>
      </c>
      <c r="U210" s="9">
        <v>44.666666666666664</v>
      </c>
      <c r="V210" s="9">
        <v>0.24293785310734461</v>
      </c>
      <c r="W210" s="9" t="s">
        <v>461</v>
      </c>
      <c r="X210" s="9">
        <v>76.666666666666671</v>
      </c>
      <c r="Y210" s="9">
        <v>241</v>
      </c>
      <c r="Z210" s="9">
        <v>42.333333333333336</v>
      </c>
      <c r="AA210" s="9">
        <v>0.28851540616246502</v>
      </c>
    </row>
    <row r="211" spans="1:27" ht="14.5" x14ac:dyDescent="0.3">
      <c r="A211" s="9">
        <v>10</v>
      </c>
      <c r="B211" s="9" t="s">
        <v>45</v>
      </c>
      <c r="C211" s="3" t="s">
        <v>41</v>
      </c>
      <c r="D211" s="9" t="s">
        <v>432</v>
      </c>
      <c r="E211" s="9">
        <v>56.666666666666664</v>
      </c>
      <c r="F211" s="9">
        <v>198.33333333333334</v>
      </c>
      <c r="G211" s="9">
        <v>105</v>
      </c>
      <c r="H211" s="9">
        <f t="shared" si="8"/>
        <v>-0.2989690721649485</v>
      </c>
      <c r="I211" s="9" t="s">
        <v>433</v>
      </c>
      <c r="J211" s="9">
        <v>116.66666666666667</v>
      </c>
      <c r="K211" s="9">
        <v>119.66666666666664</v>
      </c>
      <c r="L211" s="9">
        <v>123.66666666666667</v>
      </c>
      <c r="M211" s="9">
        <f t="shared" si="9"/>
        <v>-2.9126213592233007E-2</v>
      </c>
      <c r="O211" s="9">
        <v>10</v>
      </c>
      <c r="P211" s="9" t="s">
        <v>45</v>
      </c>
      <c r="Q211" s="3" t="s">
        <v>42</v>
      </c>
      <c r="R211" s="9" t="s">
        <v>462</v>
      </c>
      <c r="S211" s="9">
        <v>160.33333333333334</v>
      </c>
      <c r="T211" s="9">
        <v>141.66666666666666</v>
      </c>
      <c r="U211" s="9">
        <v>58</v>
      </c>
      <c r="V211" s="9">
        <v>0.4687022900763359</v>
      </c>
      <c r="W211" s="9" t="s">
        <v>463</v>
      </c>
      <c r="X211" s="9">
        <v>302.66666666666669</v>
      </c>
      <c r="Y211" s="9">
        <v>57.333333333333314</v>
      </c>
      <c r="Z211" s="9">
        <v>0</v>
      </c>
      <c r="AA211" s="9">
        <v>1</v>
      </c>
    </row>
    <row r="212" spans="1:27" ht="14.5" x14ac:dyDescent="0.3">
      <c r="A212" s="9">
        <v>11</v>
      </c>
      <c r="B212" s="9" t="s">
        <v>45</v>
      </c>
      <c r="C212" s="3" t="s">
        <v>41</v>
      </c>
      <c r="D212" s="9" t="s">
        <v>434</v>
      </c>
      <c r="E212" s="9">
        <v>39.666666666666664</v>
      </c>
      <c r="F212" s="9">
        <v>182.33333333333334</v>
      </c>
      <c r="G212" s="9">
        <v>138</v>
      </c>
      <c r="H212" s="9">
        <f t="shared" si="8"/>
        <v>-0.55347091932457793</v>
      </c>
      <c r="I212" s="9" t="s">
        <v>435</v>
      </c>
      <c r="J212" s="9">
        <v>75</v>
      </c>
      <c r="K212" s="9">
        <v>205.66666666666669</v>
      </c>
      <c r="L212" s="9">
        <v>79.333333333333329</v>
      </c>
      <c r="M212" s="9">
        <f t="shared" si="9"/>
        <v>-2.8077753779697599E-2</v>
      </c>
      <c r="O212" s="9">
        <v>11</v>
      </c>
      <c r="P212" s="9" t="s">
        <v>45</v>
      </c>
      <c r="Q212" s="3" t="s">
        <v>42</v>
      </c>
      <c r="R212" s="9" t="s">
        <v>462</v>
      </c>
      <c r="S212" s="9">
        <v>142</v>
      </c>
      <c r="T212" s="9">
        <v>179</v>
      </c>
      <c r="U212" s="9">
        <v>39</v>
      </c>
      <c r="V212" s="9">
        <v>0.56906077348066297</v>
      </c>
      <c r="W212" s="9" t="s">
        <v>463</v>
      </c>
      <c r="X212" s="9">
        <v>0</v>
      </c>
      <c r="Y212" s="9">
        <v>360</v>
      </c>
      <c r="Z212" s="9">
        <v>0</v>
      </c>
      <c r="AA212" s="9" t="e">
        <v>#DIV/0!</v>
      </c>
    </row>
    <row r="213" spans="1:27" ht="14.5" x14ac:dyDescent="0.3">
      <c r="A213" s="9">
        <v>12</v>
      </c>
      <c r="B213" s="9" t="s">
        <v>45</v>
      </c>
      <c r="C213" s="3" t="s">
        <v>41</v>
      </c>
      <c r="D213" s="9" t="s">
        <v>436</v>
      </c>
      <c r="E213" s="9">
        <v>126.66666666666667</v>
      </c>
      <c r="F213" s="9">
        <v>131.66666666666663</v>
      </c>
      <c r="G213" s="9">
        <v>101.66666666666667</v>
      </c>
      <c r="H213" s="9">
        <f t="shared" si="8"/>
        <v>0.1094890510948905</v>
      </c>
      <c r="I213" s="9" t="s">
        <v>437</v>
      </c>
      <c r="J213" s="9">
        <v>145.66666666666666</v>
      </c>
      <c r="K213" s="9">
        <v>137.33333333333334</v>
      </c>
      <c r="L213" s="9">
        <v>77</v>
      </c>
      <c r="M213" s="9">
        <f t="shared" si="9"/>
        <v>0.30838323353293412</v>
      </c>
      <c r="O213" s="9">
        <v>12</v>
      </c>
      <c r="P213" s="9" t="s">
        <v>45</v>
      </c>
      <c r="Q213" s="3" t="s">
        <v>42</v>
      </c>
      <c r="R213" s="9" t="s">
        <v>464</v>
      </c>
      <c r="S213" s="9">
        <v>158.33333333333334</v>
      </c>
      <c r="T213" s="9">
        <v>139.66666666666666</v>
      </c>
      <c r="U213" s="9">
        <v>62</v>
      </c>
      <c r="V213" s="9">
        <v>0.43721633888048411</v>
      </c>
      <c r="W213" s="9" t="s">
        <v>465</v>
      </c>
      <c r="X213" s="9">
        <v>222.66666666666666</v>
      </c>
      <c r="Y213" s="9">
        <v>90.333333333333343</v>
      </c>
      <c r="Z213" s="9">
        <v>47</v>
      </c>
      <c r="AA213" s="9">
        <v>0.65142150803461074</v>
      </c>
    </row>
    <row r="214" spans="1:27" ht="14.5" x14ac:dyDescent="0.3">
      <c r="A214" s="9">
        <v>13</v>
      </c>
      <c r="B214" s="9" t="s">
        <v>45</v>
      </c>
      <c r="C214" s="3" t="s">
        <v>41</v>
      </c>
      <c r="D214" s="9" t="s">
        <v>438</v>
      </c>
      <c r="E214" s="9">
        <v>56.666666666666664</v>
      </c>
      <c r="F214" s="9">
        <v>215.33333333333334</v>
      </c>
      <c r="G214" s="9">
        <v>88</v>
      </c>
      <c r="H214" s="9">
        <f t="shared" si="8"/>
        <v>-0.21658986175115211</v>
      </c>
      <c r="I214" s="9" t="s">
        <v>439</v>
      </c>
      <c r="J214" s="9">
        <v>48</v>
      </c>
      <c r="K214" s="9">
        <v>103</v>
      </c>
      <c r="L214" s="9">
        <v>209</v>
      </c>
      <c r="M214" s="9">
        <f t="shared" si="9"/>
        <v>-0.62645914396887159</v>
      </c>
      <c r="O214" s="9">
        <v>13</v>
      </c>
      <c r="P214" s="9" t="s">
        <v>45</v>
      </c>
      <c r="Q214" s="3" t="s">
        <v>42</v>
      </c>
      <c r="R214" s="9" t="s">
        <v>464</v>
      </c>
      <c r="S214" s="9">
        <v>154.33333333333334</v>
      </c>
      <c r="T214" s="9">
        <v>63.333333333333314</v>
      </c>
      <c r="U214" s="9">
        <v>142.33333333333334</v>
      </c>
      <c r="V214" s="9">
        <v>4.0449438202247189E-2</v>
      </c>
      <c r="W214" s="9" t="s">
        <v>465</v>
      </c>
      <c r="X214" s="9">
        <v>229.33333333333334</v>
      </c>
      <c r="Y214" s="9">
        <v>127.66666666666666</v>
      </c>
      <c r="Z214" s="9">
        <v>3</v>
      </c>
      <c r="AA214" s="9">
        <v>0.97417503586800569</v>
      </c>
    </row>
    <row r="215" spans="1:27" ht="14.5" x14ac:dyDescent="0.3">
      <c r="A215" s="9">
        <v>14</v>
      </c>
      <c r="B215" s="9" t="s">
        <v>45</v>
      </c>
      <c r="C215" s="3" t="s">
        <v>41</v>
      </c>
      <c r="D215" s="9" t="s">
        <v>438</v>
      </c>
      <c r="E215" s="9">
        <v>117.66666666666667</v>
      </c>
      <c r="F215" s="9">
        <v>184.66666666666663</v>
      </c>
      <c r="G215" s="9">
        <v>57.666666666666664</v>
      </c>
      <c r="H215" s="9">
        <f t="shared" si="8"/>
        <v>0.34220532319391639</v>
      </c>
      <c r="I215" s="9" t="s">
        <v>439</v>
      </c>
      <c r="J215" s="9">
        <v>110.33333333333333</v>
      </c>
      <c r="K215" s="9">
        <v>153</v>
      </c>
      <c r="L215" s="9">
        <v>96.666666666666671</v>
      </c>
      <c r="M215" s="9">
        <f t="shared" si="9"/>
        <v>6.6022544283413809E-2</v>
      </c>
      <c r="O215" s="9">
        <v>14</v>
      </c>
      <c r="P215" s="9" t="s">
        <v>45</v>
      </c>
      <c r="Q215" s="3" t="s">
        <v>42</v>
      </c>
      <c r="R215" s="9" t="s">
        <v>466</v>
      </c>
      <c r="S215" s="9">
        <v>100.66666666666667</v>
      </c>
      <c r="T215" s="9">
        <v>202.33333333333331</v>
      </c>
      <c r="U215" s="9">
        <v>57</v>
      </c>
      <c r="V215" s="9">
        <v>0.27695560253699786</v>
      </c>
      <c r="W215" s="9" t="s">
        <v>467</v>
      </c>
      <c r="X215" s="9">
        <v>360</v>
      </c>
      <c r="Y215" s="9">
        <v>0</v>
      </c>
      <c r="Z215" s="9">
        <v>0</v>
      </c>
      <c r="AA215" s="9">
        <v>1</v>
      </c>
    </row>
    <row r="216" spans="1:27" ht="14.5" x14ac:dyDescent="0.3">
      <c r="A216" s="9">
        <v>15</v>
      </c>
      <c r="B216" s="9" t="s">
        <v>45</v>
      </c>
      <c r="C216" s="3" t="s">
        <v>41</v>
      </c>
      <c r="D216" s="9" t="s">
        <v>440</v>
      </c>
      <c r="E216" s="9">
        <v>185.66666666666666</v>
      </c>
      <c r="F216" s="9">
        <v>116.66666666666666</v>
      </c>
      <c r="G216" s="9">
        <v>57.666666666666664</v>
      </c>
      <c r="H216" s="9">
        <f t="shared" si="8"/>
        <v>0.52602739726027403</v>
      </c>
      <c r="I216" s="9" t="s">
        <v>441</v>
      </c>
      <c r="J216" s="9">
        <v>331.66666666666669</v>
      </c>
      <c r="K216" s="9">
        <v>12.333333333333314</v>
      </c>
      <c r="L216" s="9">
        <v>16</v>
      </c>
      <c r="M216" s="9">
        <f t="shared" si="9"/>
        <v>0.90795781399808251</v>
      </c>
      <c r="O216" s="9">
        <v>15</v>
      </c>
      <c r="P216" s="9" t="s">
        <v>45</v>
      </c>
      <c r="Q216" s="3" t="s">
        <v>42</v>
      </c>
      <c r="R216" s="9" t="s">
        <v>466</v>
      </c>
      <c r="S216" s="9">
        <v>63</v>
      </c>
      <c r="T216" s="9">
        <v>282.33333333333331</v>
      </c>
      <c r="U216" s="9">
        <v>14.666666666666666</v>
      </c>
      <c r="V216" s="9">
        <v>0.62231759656652363</v>
      </c>
      <c r="W216" s="9" t="s">
        <v>467</v>
      </c>
      <c r="X216" s="9">
        <v>154.66666666666666</v>
      </c>
      <c r="Y216" s="9">
        <v>172.66666666666666</v>
      </c>
      <c r="Z216" s="9">
        <v>32.666666666666664</v>
      </c>
      <c r="AA216" s="9">
        <v>0.6512455516014235</v>
      </c>
    </row>
    <row r="217" spans="1:27" ht="14.5" x14ac:dyDescent="0.3">
      <c r="A217" s="9">
        <v>16</v>
      </c>
      <c r="B217" s="9" t="s">
        <v>45</v>
      </c>
      <c r="C217" s="3" t="s">
        <v>41</v>
      </c>
      <c r="D217" s="9" t="s">
        <v>442</v>
      </c>
      <c r="E217" s="9">
        <v>63</v>
      </c>
      <c r="F217" s="9">
        <v>277</v>
      </c>
      <c r="G217" s="9">
        <v>20</v>
      </c>
      <c r="H217" s="9">
        <f t="shared" si="8"/>
        <v>0.51807228915662651</v>
      </c>
      <c r="I217" s="9" t="s">
        <v>443</v>
      </c>
      <c r="J217" s="9">
        <v>204</v>
      </c>
      <c r="K217" s="9">
        <v>147.66666666666669</v>
      </c>
      <c r="L217" s="9">
        <v>8.3333333333333339</v>
      </c>
      <c r="M217" s="9">
        <f t="shared" si="9"/>
        <v>0.92150706436420715</v>
      </c>
      <c r="O217" s="9">
        <v>16</v>
      </c>
      <c r="P217" s="9" t="s">
        <v>45</v>
      </c>
      <c r="Q217" s="3" t="s">
        <v>42</v>
      </c>
      <c r="R217" s="9" t="s">
        <v>468</v>
      </c>
      <c r="S217" s="9">
        <v>32.333333333333336</v>
      </c>
      <c r="T217" s="9">
        <v>145.33333333333331</v>
      </c>
      <c r="U217" s="9">
        <v>182.33333333333334</v>
      </c>
      <c r="V217" s="9">
        <v>-0.69875776397515521</v>
      </c>
      <c r="W217" s="9" t="s">
        <v>469</v>
      </c>
      <c r="X217" s="9">
        <v>360</v>
      </c>
      <c r="Y217" s="9">
        <v>0</v>
      </c>
      <c r="Z217" s="9">
        <v>0</v>
      </c>
      <c r="AA217" s="9">
        <v>1</v>
      </c>
    </row>
    <row r="218" spans="1:27" ht="14.5" x14ac:dyDescent="0.3">
      <c r="A218" s="9">
        <v>17</v>
      </c>
      <c r="B218" s="9" t="s">
        <v>45</v>
      </c>
      <c r="C218" s="3" t="s">
        <v>41</v>
      </c>
      <c r="D218" s="9" t="s">
        <v>442</v>
      </c>
      <c r="E218" s="9">
        <v>90.666666666666671</v>
      </c>
      <c r="F218" s="9">
        <v>195.33333333333331</v>
      </c>
      <c r="G218" s="9">
        <v>74</v>
      </c>
      <c r="H218" s="9">
        <f t="shared" si="8"/>
        <v>0.10121457489878544</v>
      </c>
      <c r="I218" s="9" t="s">
        <v>443</v>
      </c>
      <c r="J218" s="9">
        <v>47</v>
      </c>
      <c r="K218" s="9">
        <v>132</v>
      </c>
      <c r="L218" s="9">
        <v>181</v>
      </c>
      <c r="M218" s="9">
        <f t="shared" si="9"/>
        <v>-0.58771929824561409</v>
      </c>
      <c r="O218" s="9">
        <v>17</v>
      </c>
      <c r="P218" s="9" t="s">
        <v>45</v>
      </c>
      <c r="Q218" s="3" t="s">
        <v>42</v>
      </c>
      <c r="R218" s="9" t="s">
        <v>468</v>
      </c>
      <c r="S218" s="9">
        <v>66.666666666666671</v>
      </c>
      <c r="T218" s="9">
        <v>225.33333333333331</v>
      </c>
      <c r="U218" s="9">
        <v>68</v>
      </c>
      <c r="V218" s="9">
        <v>-9.9009900990098647E-3</v>
      </c>
      <c r="W218" s="9" t="s">
        <v>469</v>
      </c>
      <c r="X218" s="9">
        <v>60.333333333333336</v>
      </c>
      <c r="Y218" s="9">
        <v>135.33333333333331</v>
      </c>
      <c r="Z218" s="9">
        <v>164.33333333333334</v>
      </c>
      <c r="AA218" s="9">
        <v>-0.46290801186943614</v>
      </c>
    </row>
    <row r="219" spans="1:27" ht="14.5" x14ac:dyDescent="0.3">
      <c r="A219" s="9">
        <v>18</v>
      </c>
      <c r="B219" s="9" t="s">
        <v>45</v>
      </c>
      <c r="C219" s="3" t="s">
        <v>41</v>
      </c>
      <c r="D219" s="9" t="s">
        <v>444</v>
      </c>
      <c r="E219" s="9">
        <v>83</v>
      </c>
      <c r="F219" s="9">
        <v>234</v>
      </c>
      <c r="G219" s="9">
        <v>43</v>
      </c>
      <c r="H219" s="9">
        <f t="shared" si="8"/>
        <v>0.31746031746031744</v>
      </c>
      <c r="I219" s="9" t="s">
        <v>445</v>
      </c>
      <c r="J219" s="9">
        <v>82.333333333333329</v>
      </c>
      <c r="K219" s="9">
        <v>272</v>
      </c>
      <c r="L219" s="9">
        <v>5.666666666666667</v>
      </c>
      <c r="M219" s="9">
        <f t="shared" si="9"/>
        <v>0.8712121212121211</v>
      </c>
      <c r="O219" s="9">
        <v>18</v>
      </c>
      <c r="P219" s="9" t="s">
        <v>45</v>
      </c>
      <c r="Q219" s="3" t="s">
        <v>42</v>
      </c>
      <c r="R219" s="9" t="s">
        <v>470</v>
      </c>
      <c r="S219" s="9">
        <v>121</v>
      </c>
      <c r="T219" s="9">
        <v>115.33333333333331</v>
      </c>
      <c r="U219" s="9">
        <v>123.66666666666667</v>
      </c>
      <c r="V219" s="9">
        <v>-1.0899182561307921E-2</v>
      </c>
      <c r="W219" s="9" t="s">
        <v>471</v>
      </c>
      <c r="X219" s="9">
        <v>29.333333333333332</v>
      </c>
      <c r="Y219" s="9">
        <v>246.99999999999997</v>
      </c>
      <c r="Z219" s="9">
        <v>83.666666666666671</v>
      </c>
      <c r="AA219" s="9">
        <v>-0.48082595870206496</v>
      </c>
    </row>
    <row r="220" spans="1:27" ht="14.5" x14ac:dyDescent="0.3">
      <c r="A220" s="9">
        <v>19</v>
      </c>
      <c r="B220" s="9" t="s">
        <v>45</v>
      </c>
      <c r="C220" s="3" t="s">
        <v>41</v>
      </c>
      <c r="D220" s="9" t="s">
        <v>444</v>
      </c>
      <c r="E220" s="9">
        <v>95.666666666666671</v>
      </c>
      <c r="F220" s="9">
        <v>161</v>
      </c>
      <c r="G220" s="9">
        <v>103.33333333333333</v>
      </c>
      <c r="H220" s="9">
        <f t="shared" si="8"/>
        <v>-3.8525963149078676E-2</v>
      </c>
      <c r="I220" s="9" t="s">
        <v>446</v>
      </c>
      <c r="J220" s="9">
        <v>77.333333333333329</v>
      </c>
      <c r="K220" s="9">
        <v>228.66666666666669</v>
      </c>
      <c r="L220" s="9">
        <v>54</v>
      </c>
      <c r="M220" s="9">
        <f t="shared" si="9"/>
        <v>0.17766497461928932</v>
      </c>
      <c r="O220" s="9">
        <v>19</v>
      </c>
      <c r="P220" s="9" t="s">
        <v>45</v>
      </c>
      <c r="Q220" s="3" t="s">
        <v>42</v>
      </c>
      <c r="R220" s="9" t="s">
        <v>470</v>
      </c>
      <c r="S220" s="9">
        <v>74</v>
      </c>
      <c r="T220" s="9">
        <v>170</v>
      </c>
      <c r="U220" s="9">
        <v>116</v>
      </c>
      <c r="V220" s="9">
        <v>-0.22105263157894736</v>
      </c>
      <c r="W220" s="9" t="s">
        <v>471</v>
      </c>
      <c r="X220" s="9">
        <v>104.33333333333333</v>
      </c>
      <c r="Y220" s="9">
        <v>186.66666666666669</v>
      </c>
      <c r="Z220" s="9">
        <v>69</v>
      </c>
      <c r="AA220" s="9">
        <v>0.20384615384615384</v>
      </c>
    </row>
    <row r="221" spans="1:27" ht="14.5" x14ac:dyDescent="0.3">
      <c r="A221" s="9">
        <v>20</v>
      </c>
      <c r="B221" s="9" t="s">
        <v>45</v>
      </c>
      <c r="C221" s="3" t="s">
        <v>41</v>
      </c>
      <c r="D221" s="9" t="s">
        <v>447</v>
      </c>
      <c r="E221" s="9">
        <v>24.666666666666668</v>
      </c>
      <c r="F221" s="9">
        <v>311.33333333333331</v>
      </c>
      <c r="G221" s="9">
        <v>24</v>
      </c>
      <c r="H221" s="9">
        <f t="shared" si="8"/>
        <v>1.3698630136986325E-2</v>
      </c>
      <c r="I221" s="9" t="s">
        <v>448</v>
      </c>
      <c r="J221" s="9">
        <v>90.333333333333329</v>
      </c>
      <c r="K221" s="9">
        <v>269.66666666666669</v>
      </c>
      <c r="L221" s="9">
        <v>0</v>
      </c>
      <c r="M221" s="9">
        <f t="shared" si="9"/>
        <v>1</v>
      </c>
      <c r="O221" s="9">
        <v>20</v>
      </c>
      <c r="P221" s="9" t="s">
        <v>911</v>
      </c>
      <c r="Q221" s="3" t="s">
        <v>42</v>
      </c>
      <c r="R221" s="9" t="s">
        <v>450</v>
      </c>
      <c r="S221" s="10">
        <v>267.33333333333331</v>
      </c>
      <c r="T221" s="10">
        <v>66.666666666666686</v>
      </c>
      <c r="U221" s="10">
        <v>26</v>
      </c>
      <c r="V221" s="54">
        <f t="shared" ref="V221:V225" si="10">(S221-U221)/(S221+U221)</f>
        <v>0.82272727272727275</v>
      </c>
    </row>
    <row r="222" spans="1:27" ht="14.5" x14ac:dyDescent="0.3">
      <c r="A222" s="9">
        <v>21</v>
      </c>
      <c r="B222" s="9" t="s">
        <v>911</v>
      </c>
      <c r="C222" s="3" t="s">
        <v>41</v>
      </c>
      <c r="D222" s="9" t="s">
        <v>418</v>
      </c>
      <c r="E222" s="9">
        <v>4.333333333333333</v>
      </c>
      <c r="F222" s="9">
        <v>158.33333333333331</v>
      </c>
      <c r="G222" s="9">
        <v>197.33333333333334</v>
      </c>
      <c r="H222" s="54">
        <f t="shared" si="8"/>
        <v>-0.95702479338842972</v>
      </c>
      <c r="O222" s="9">
        <v>21</v>
      </c>
      <c r="P222" s="9" t="s">
        <v>911</v>
      </c>
      <c r="Q222" s="3" t="s">
        <v>42</v>
      </c>
      <c r="R222" s="9" t="s">
        <v>451</v>
      </c>
      <c r="S222" s="10">
        <v>195.66666666666666</v>
      </c>
      <c r="T222" s="10">
        <v>142.66666666666666</v>
      </c>
      <c r="U222" s="10">
        <v>21.666666666666668</v>
      </c>
      <c r="V222" s="54">
        <f t="shared" si="10"/>
        <v>0.80061349693251538</v>
      </c>
    </row>
    <row r="223" spans="1:27" ht="14.5" x14ac:dyDescent="0.3">
      <c r="A223" s="9">
        <v>22</v>
      </c>
      <c r="B223" s="9" t="s">
        <v>911</v>
      </c>
      <c r="C223" s="3" t="s">
        <v>41</v>
      </c>
      <c r="D223" s="9" t="s">
        <v>419</v>
      </c>
      <c r="E223" s="9">
        <v>19.333333333333332</v>
      </c>
      <c r="F223" s="9">
        <v>231.33333333333334</v>
      </c>
      <c r="G223" s="9">
        <v>109.33333333333333</v>
      </c>
      <c r="H223" s="54">
        <f t="shared" si="8"/>
        <v>-0.69948186528497414</v>
      </c>
      <c r="O223" s="9">
        <v>22</v>
      </c>
      <c r="P223" s="9" t="s">
        <v>911</v>
      </c>
      <c r="Q223" s="3" t="s">
        <v>42</v>
      </c>
      <c r="R223" s="9" t="s">
        <v>452</v>
      </c>
      <c r="S223" s="10">
        <v>180.66666666666666</v>
      </c>
      <c r="T223" s="10">
        <v>151.66666666666666</v>
      </c>
      <c r="U223" s="10">
        <v>27.666666666666668</v>
      </c>
      <c r="V223" s="54">
        <f t="shared" si="10"/>
        <v>0.73440000000000005</v>
      </c>
    </row>
    <row r="224" spans="1:27" ht="14.5" x14ac:dyDescent="0.3">
      <c r="A224" s="9">
        <v>23</v>
      </c>
      <c r="B224" s="9" t="s">
        <v>911</v>
      </c>
      <c r="C224" s="3" t="s">
        <v>41</v>
      </c>
      <c r="D224" s="9" t="s">
        <v>427</v>
      </c>
      <c r="E224" s="9">
        <v>7</v>
      </c>
      <c r="F224" s="9">
        <v>239</v>
      </c>
      <c r="G224" s="9">
        <v>114</v>
      </c>
      <c r="H224" s="54">
        <f t="shared" si="8"/>
        <v>-0.88429752066115708</v>
      </c>
      <c r="O224" s="9">
        <v>23</v>
      </c>
      <c r="P224" s="9" t="s">
        <v>911</v>
      </c>
      <c r="Q224" s="3" t="s">
        <v>42</v>
      </c>
      <c r="R224" s="9" t="s">
        <v>466</v>
      </c>
      <c r="S224" s="10">
        <v>0.33333333333333331</v>
      </c>
      <c r="T224" s="10">
        <v>176</v>
      </c>
      <c r="U224" s="10">
        <v>183.66666666666666</v>
      </c>
      <c r="V224" s="54">
        <f t="shared" si="10"/>
        <v>-0.99637681159420277</v>
      </c>
    </row>
    <row r="225" spans="1:27" ht="14.5" x14ac:dyDescent="0.3">
      <c r="A225" s="9">
        <v>24</v>
      </c>
      <c r="B225" s="9" t="s">
        <v>911</v>
      </c>
      <c r="C225" s="3" t="s">
        <v>41</v>
      </c>
      <c r="D225" s="9" t="s">
        <v>430</v>
      </c>
      <c r="E225" s="9">
        <v>28</v>
      </c>
      <c r="F225" s="9">
        <v>205</v>
      </c>
      <c r="G225" s="9">
        <v>127</v>
      </c>
      <c r="H225" s="54">
        <f t="shared" si="8"/>
        <v>-0.6387096774193548</v>
      </c>
      <c r="O225" s="9">
        <v>24</v>
      </c>
      <c r="P225" s="9" t="s">
        <v>911</v>
      </c>
      <c r="Q225" s="3" t="s">
        <v>42</v>
      </c>
      <c r="R225" s="9" t="s">
        <v>472</v>
      </c>
      <c r="S225" s="10">
        <v>10.333333333333334</v>
      </c>
      <c r="T225" s="10">
        <v>236.99999999999997</v>
      </c>
      <c r="U225" s="10">
        <v>112.66666666666667</v>
      </c>
      <c r="V225" s="54">
        <f t="shared" si="10"/>
        <v>-0.83197831978319792</v>
      </c>
    </row>
    <row r="226" spans="1:27" ht="14.5" x14ac:dyDescent="0.3">
      <c r="A226" s="9">
        <v>25</v>
      </c>
      <c r="B226" s="9" t="s">
        <v>911</v>
      </c>
      <c r="C226" s="3" t="s">
        <v>41</v>
      </c>
      <c r="D226" s="9" t="s">
        <v>912</v>
      </c>
      <c r="E226" s="9">
        <v>14.333333333333334</v>
      </c>
      <c r="F226" s="9">
        <v>226.33333333333334</v>
      </c>
      <c r="G226" s="9">
        <v>119.33333333333333</v>
      </c>
      <c r="H226" s="54">
        <f t="shared" si="8"/>
        <v>-0.78553615960099754</v>
      </c>
      <c r="Q226" s="13"/>
    </row>
    <row r="227" spans="1:27" ht="14.5" x14ac:dyDescent="0.3">
      <c r="A227" s="9">
        <v>26</v>
      </c>
      <c r="B227" s="9" t="s">
        <v>911</v>
      </c>
      <c r="C227" s="3" t="s">
        <v>41</v>
      </c>
      <c r="D227" s="9" t="s">
        <v>913</v>
      </c>
      <c r="E227" s="9">
        <v>13</v>
      </c>
      <c r="F227" s="9">
        <v>206.66666666666666</v>
      </c>
      <c r="G227" s="9">
        <v>140.33333333333334</v>
      </c>
      <c r="H227" s="54">
        <f t="shared" si="8"/>
        <v>-0.83043478260869563</v>
      </c>
      <c r="Q227" s="13"/>
    </row>
    <row r="228" spans="1:27" ht="14.5" x14ac:dyDescent="0.3">
      <c r="A228" s="9">
        <v>27</v>
      </c>
      <c r="B228" s="9" t="s">
        <v>911</v>
      </c>
      <c r="C228" s="3" t="s">
        <v>41</v>
      </c>
      <c r="D228" s="9" t="s">
        <v>914</v>
      </c>
      <c r="E228" s="9">
        <v>73.666666666666671</v>
      </c>
      <c r="F228" s="9">
        <v>282.66666666666663</v>
      </c>
      <c r="G228" s="9">
        <v>3.6666666666666665</v>
      </c>
      <c r="H228" s="54">
        <f t="shared" si="8"/>
        <v>0.90517241379310331</v>
      </c>
      <c r="Q228" s="13"/>
    </row>
    <row r="229" spans="1:27" ht="14.5" x14ac:dyDescent="0.3">
      <c r="A229" s="9">
        <v>28</v>
      </c>
      <c r="B229" s="9" t="s">
        <v>911</v>
      </c>
      <c r="C229" s="3" t="s">
        <v>41</v>
      </c>
      <c r="D229" s="9" t="s">
        <v>915</v>
      </c>
      <c r="E229" s="9">
        <v>13</v>
      </c>
      <c r="F229" s="9">
        <v>206.66666666666666</v>
      </c>
      <c r="G229" s="9">
        <v>140.33333333333334</v>
      </c>
      <c r="H229" s="54">
        <f t="shared" si="8"/>
        <v>-0.83043478260869563</v>
      </c>
      <c r="Q229" s="13"/>
    </row>
    <row r="230" spans="1:27" ht="14.5" x14ac:dyDescent="0.3">
      <c r="A230" s="9">
        <v>29</v>
      </c>
      <c r="B230" s="9" t="s">
        <v>911</v>
      </c>
      <c r="C230" s="3" t="s">
        <v>41</v>
      </c>
      <c r="D230" s="9" t="s">
        <v>436</v>
      </c>
      <c r="E230" s="9">
        <v>0</v>
      </c>
      <c r="F230" s="9">
        <v>21.666666666666686</v>
      </c>
      <c r="G230" s="9">
        <v>338.33333333333331</v>
      </c>
      <c r="H230" s="54">
        <f t="shared" si="8"/>
        <v>-1</v>
      </c>
      <c r="Q230" s="13"/>
    </row>
    <row r="231" spans="1:27" ht="14.5" x14ac:dyDescent="0.3">
      <c r="A231" s="9">
        <v>30</v>
      </c>
      <c r="B231" s="9" t="s">
        <v>911</v>
      </c>
      <c r="C231" s="3" t="s">
        <v>41</v>
      </c>
      <c r="D231" s="9" t="s">
        <v>916</v>
      </c>
      <c r="E231" s="9">
        <v>10</v>
      </c>
      <c r="F231" s="9">
        <v>230</v>
      </c>
      <c r="G231" s="9">
        <v>120</v>
      </c>
      <c r="H231" s="54">
        <f t="shared" si="8"/>
        <v>-0.84615384615384615</v>
      </c>
      <c r="Q231" s="13"/>
    </row>
    <row r="233" spans="1:27" s="12" customFormat="1" x14ac:dyDescent="0.3">
      <c r="A233" s="78" t="s">
        <v>44</v>
      </c>
      <c r="B233" s="78" t="s">
        <v>30</v>
      </c>
      <c r="C233" s="78" t="s">
        <v>31</v>
      </c>
      <c r="D233" s="78" t="s">
        <v>51</v>
      </c>
      <c r="E233" s="78" t="s">
        <v>46</v>
      </c>
      <c r="F233" s="78"/>
      <c r="G233" s="78"/>
      <c r="H233" s="11"/>
      <c r="I233" s="78" t="s">
        <v>51</v>
      </c>
      <c r="J233" s="78" t="s">
        <v>47</v>
      </c>
      <c r="K233" s="78"/>
      <c r="L233" s="78"/>
      <c r="M233" s="11"/>
      <c r="O233" s="78" t="s">
        <v>44</v>
      </c>
      <c r="P233" s="78" t="s">
        <v>30</v>
      </c>
      <c r="Q233" s="78" t="s">
        <v>31</v>
      </c>
      <c r="R233" s="78" t="s">
        <v>51</v>
      </c>
      <c r="S233" s="78" t="s">
        <v>46</v>
      </c>
      <c r="T233" s="78"/>
      <c r="U233" s="78"/>
      <c r="V233" s="11"/>
      <c r="W233" s="78" t="s">
        <v>51</v>
      </c>
      <c r="X233" s="78" t="s">
        <v>47</v>
      </c>
      <c r="Y233" s="78"/>
      <c r="Z233" s="78"/>
      <c r="AA233" s="11"/>
    </row>
    <row r="234" spans="1:27" s="12" customFormat="1" x14ac:dyDescent="0.3">
      <c r="A234" s="78"/>
      <c r="B234" s="78"/>
      <c r="C234" s="78"/>
      <c r="D234" s="78"/>
      <c r="E234" s="11" t="s">
        <v>48</v>
      </c>
      <c r="F234" s="11" t="s">
        <v>49</v>
      </c>
      <c r="G234" s="11" t="s">
        <v>50</v>
      </c>
      <c r="H234" s="11" t="s">
        <v>43</v>
      </c>
      <c r="I234" s="78"/>
      <c r="J234" s="11" t="s">
        <v>48</v>
      </c>
      <c r="K234" s="11" t="s">
        <v>49</v>
      </c>
      <c r="L234" s="11" t="s">
        <v>50</v>
      </c>
      <c r="M234" s="11" t="s">
        <v>43</v>
      </c>
      <c r="O234" s="78"/>
      <c r="P234" s="78"/>
      <c r="Q234" s="78"/>
      <c r="R234" s="78"/>
      <c r="S234" s="11" t="s">
        <v>48</v>
      </c>
      <c r="T234" s="11" t="s">
        <v>49</v>
      </c>
      <c r="U234" s="11" t="s">
        <v>50</v>
      </c>
      <c r="V234" s="11" t="s">
        <v>43</v>
      </c>
      <c r="W234" s="78"/>
      <c r="X234" s="11" t="s">
        <v>48</v>
      </c>
      <c r="Y234" s="11" t="s">
        <v>49</v>
      </c>
      <c r="Z234" s="11" t="s">
        <v>50</v>
      </c>
      <c r="AA234" s="11" t="s">
        <v>43</v>
      </c>
    </row>
    <row r="235" spans="1:27" x14ac:dyDescent="0.3">
      <c r="A235" s="9">
        <v>1</v>
      </c>
      <c r="B235" s="9">
        <v>21</v>
      </c>
      <c r="C235" s="9" t="s">
        <v>836</v>
      </c>
      <c r="D235" s="9" t="s">
        <v>838</v>
      </c>
      <c r="E235" s="9">
        <v>13.666666666666666</v>
      </c>
      <c r="F235" s="9">
        <v>326</v>
      </c>
      <c r="G235" s="9">
        <v>20.333333333333332</v>
      </c>
      <c r="H235" s="9">
        <v>0.19607843137254899</v>
      </c>
      <c r="I235" s="9" t="s">
        <v>846</v>
      </c>
      <c r="J235" s="9">
        <v>359</v>
      </c>
      <c r="K235" s="9">
        <v>1</v>
      </c>
      <c r="L235" s="9">
        <v>0</v>
      </c>
      <c r="M235" s="9">
        <v>1</v>
      </c>
      <c r="O235" s="9">
        <v>1</v>
      </c>
      <c r="P235" s="9">
        <v>21</v>
      </c>
      <c r="Q235" s="9" t="s">
        <v>837</v>
      </c>
      <c r="R235" s="9" t="s">
        <v>854</v>
      </c>
      <c r="S235" s="9">
        <v>7.333333333333333</v>
      </c>
      <c r="T235" s="9">
        <v>186.00000000000003</v>
      </c>
      <c r="U235" s="9">
        <v>166.66666666666666</v>
      </c>
      <c r="V235" s="9">
        <v>0.91570881226053624</v>
      </c>
      <c r="W235" s="9" t="s">
        <v>855</v>
      </c>
      <c r="X235" s="9">
        <v>143.33333333333334</v>
      </c>
      <c r="Y235" s="9">
        <v>146</v>
      </c>
      <c r="Z235" s="9">
        <v>70.666666666666671</v>
      </c>
      <c r="AA235" s="9">
        <v>0.33956386292834895</v>
      </c>
    </row>
    <row r="236" spans="1:27" x14ac:dyDescent="0.3">
      <c r="A236" s="9">
        <v>2</v>
      </c>
      <c r="B236" s="9">
        <v>21</v>
      </c>
      <c r="C236" s="9" t="s">
        <v>836</v>
      </c>
      <c r="D236" s="9" t="s">
        <v>839</v>
      </c>
      <c r="E236" s="9">
        <v>15.666666666666666</v>
      </c>
      <c r="F236" s="9">
        <v>343.33333333333331</v>
      </c>
      <c r="G236" s="9">
        <v>1</v>
      </c>
      <c r="H236" s="9">
        <v>-0.88000000000000012</v>
      </c>
      <c r="I236" s="9" t="s">
        <v>847</v>
      </c>
      <c r="J236" s="9">
        <v>74</v>
      </c>
      <c r="K236" s="9">
        <v>135.66666666666666</v>
      </c>
      <c r="L236" s="9">
        <v>150.33333333333334</v>
      </c>
      <c r="M236" s="9">
        <v>-0.34026745913818723</v>
      </c>
      <c r="O236" s="9">
        <v>2</v>
      </c>
      <c r="P236" s="9">
        <v>21</v>
      </c>
      <c r="Q236" s="9" t="s">
        <v>837</v>
      </c>
      <c r="R236" s="9" t="s">
        <v>854</v>
      </c>
      <c r="S236" s="9">
        <v>160</v>
      </c>
      <c r="T236" s="9">
        <v>160.33333333333334</v>
      </c>
      <c r="U236" s="9">
        <v>39.666666666666664</v>
      </c>
      <c r="V236" s="9">
        <v>-0.60267111853088484</v>
      </c>
      <c r="W236" s="9" t="s">
        <v>855</v>
      </c>
      <c r="X236" s="9">
        <v>358.66666666666669</v>
      </c>
      <c r="Y236" s="9">
        <v>1.3333333333333144</v>
      </c>
      <c r="Z236" s="9">
        <v>0</v>
      </c>
      <c r="AA236" s="9">
        <v>1</v>
      </c>
    </row>
    <row r="237" spans="1:27" x14ac:dyDescent="0.3">
      <c r="A237" s="9">
        <v>3</v>
      </c>
      <c r="B237" s="9">
        <v>21</v>
      </c>
      <c r="C237" s="9" t="s">
        <v>836</v>
      </c>
      <c r="D237" s="9" t="s">
        <v>839</v>
      </c>
      <c r="E237" s="9">
        <v>27.666666666666668</v>
      </c>
      <c r="F237" s="9">
        <v>279</v>
      </c>
      <c r="G237" s="9">
        <v>53.333333333333336</v>
      </c>
      <c r="H237" s="9">
        <v>0.3168724279835391</v>
      </c>
      <c r="I237" s="9" t="s">
        <v>847</v>
      </c>
      <c r="J237" s="9">
        <v>97.666666666666671</v>
      </c>
      <c r="K237" s="9">
        <v>154.33333333333331</v>
      </c>
      <c r="L237" s="9">
        <v>108</v>
      </c>
      <c r="M237" s="9">
        <v>-5.0243111831442436E-2</v>
      </c>
      <c r="O237" s="9">
        <v>3</v>
      </c>
      <c r="P237" s="9">
        <v>21</v>
      </c>
      <c r="Q237" s="9" t="s">
        <v>837</v>
      </c>
      <c r="R237" s="9" t="s">
        <v>864</v>
      </c>
      <c r="S237" s="9">
        <v>0.66666666666666663</v>
      </c>
      <c r="T237" s="9">
        <v>294.33333333333331</v>
      </c>
      <c r="U237" s="9">
        <v>65</v>
      </c>
      <c r="V237" s="9">
        <v>0.97969543147208105</v>
      </c>
      <c r="W237" s="9" t="s">
        <v>856</v>
      </c>
      <c r="X237" s="9">
        <v>117</v>
      </c>
      <c r="Y237" s="9">
        <v>97.333333333333343</v>
      </c>
      <c r="Z237" s="9">
        <v>145.66666666666666</v>
      </c>
      <c r="AA237" s="9">
        <v>-0.10913705583756343</v>
      </c>
    </row>
    <row r="238" spans="1:27" x14ac:dyDescent="0.3">
      <c r="A238" s="9">
        <v>4</v>
      </c>
      <c r="B238" s="9">
        <v>21</v>
      </c>
      <c r="C238" s="9" t="s">
        <v>836</v>
      </c>
      <c r="D238" s="9" t="s">
        <v>840</v>
      </c>
      <c r="E238" s="9">
        <v>0</v>
      </c>
      <c r="F238" s="9">
        <v>360</v>
      </c>
      <c r="G238" s="9">
        <v>0</v>
      </c>
      <c r="H238" s="9">
        <v>0</v>
      </c>
      <c r="I238" s="9" t="s">
        <v>848</v>
      </c>
      <c r="J238" s="9">
        <v>360</v>
      </c>
      <c r="K238" s="9">
        <v>0</v>
      </c>
      <c r="L238" s="9">
        <v>0</v>
      </c>
      <c r="M238" s="9">
        <v>1</v>
      </c>
      <c r="O238" s="9">
        <v>4</v>
      </c>
      <c r="P238" s="9">
        <v>21</v>
      </c>
      <c r="Q238" s="9" t="s">
        <v>837</v>
      </c>
      <c r="R238" s="9" t="s">
        <v>864</v>
      </c>
      <c r="S238" s="9">
        <v>124.66666666666667</v>
      </c>
      <c r="T238" s="9">
        <v>235.33333333333331</v>
      </c>
      <c r="U238" s="9">
        <v>0</v>
      </c>
      <c r="V238" s="9">
        <v>-1</v>
      </c>
      <c r="W238" s="9" t="s">
        <v>856</v>
      </c>
      <c r="X238" s="9">
        <v>0</v>
      </c>
      <c r="Y238" s="9">
        <v>92.333333333333314</v>
      </c>
      <c r="Z238" s="9">
        <v>267.66666666666669</v>
      </c>
      <c r="AA238" s="9">
        <v>-1</v>
      </c>
    </row>
    <row r="239" spans="1:27" x14ac:dyDescent="0.3">
      <c r="A239" s="9">
        <v>5</v>
      </c>
      <c r="B239" s="9">
        <v>21</v>
      </c>
      <c r="C239" s="9" t="s">
        <v>836</v>
      </c>
      <c r="D239" s="9" t="s">
        <v>840</v>
      </c>
      <c r="E239" s="9">
        <v>4.666666666666667</v>
      </c>
      <c r="F239" s="9">
        <v>264.33333333333331</v>
      </c>
      <c r="G239" s="9">
        <v>91</v>
      </c>
      <c r="H239" s="9">
        <v>0.90243902439024382</v>
      </c>
      <c r="I239" s="9" t="s">
        <v>848</v>
      </c>
      <c r="J239" s="9">
        <v>293.66666666666669</v>
      </c>
      <c r="K239" s="9">
        <v>24.333333333333314</v>
      </c>
      <c r="L239" s="9">
        <v>42</v>
      </c>
      <c r="M239" s="9">
        <v>0.74975173783515392</v>
      </c>
      <c r="O239" s="9">
        <v>5</v>
      </c>
      <c r="P239" s="9">
        <v>21</v>
      </c>
      <c r="Q239" s="9" t="s">
        <v>837</v>
      </c>
      <c r="R239" s="9" t="s">
        <v>865</v>
      </c>
      <c r="S239" s="9">
        <v>37.666666666666664</v>
      </c>
      <c r="T239" s="9">
        <v>270.33333333333331</v>
      </c>
      <c r="U239" s="9">
        <v>52</v>
      </c>
      <c r="V239" s="9">
        <v>0.15985130111524168</v>
      </c>
      <c r="W239" s="9" t="s">
        <v>857</v>
      </c>
      <c r="X239" s="9">
        <v>0</v>
      </c>
      <c r="Y239" s="9">
        <v>144.33333333333334</v>
      </c>
      <c r="Z239" s="9">
        <v>215.66666666666666</v>
      </c>
      <c r="AA239" s="9">
        <v>-1</v>
      </c>
    </row>
    <row r="240" spans="1:27" x14ac:dyDescent="0.3">
      <c r="A240" s="9">
        <v>6</v>
      </c>
      <c r="B240" s="9">
        <v>21</v>
      </c>
      <c r="C240" s="9" t="s">
        <v>836</v>
      </c>
      <c r="D240" s="9" t="s">
        <v>841</v>
      </c>
      <c r="E240" s="9">
        <v>0</v>
      </c>
      <c r="F240" s="9">
        <v>292.66666666666669</v>
      </c>
      <c r="G240" s="9">
        <v>67.333333333333329</v>
      </c>
      <c r="H240" s="9">
        <v>1</v>
      </c>
      <c r="I240" s="9" t="s">
        <v>849</v>
      </c>
      <c r="J240" s="9">
        <v>0</v>
      </c>
      <c r="K240" s="9">
        <v>247</v>
      </c>
      <c r="L240" s="9">
        <v>113</v>
      </c>
      <c r="M240" s="9">
        <v>-1</v>
      </c>
      <c r="O240" s="9">
        <v>6</v>
      </c>
      <c r="P240" s="9">
        <v>21</v>
      </c>
      <c r="Q240" s="9" t="s">
        <v>837</v>
      </c>
      <c r="R240" s="9" t="s">
        <v>865</v>
      </c>
      <c r="S240" s="9">
        <v>66.666666666666671</v>
      </c>
      <c r="T240" s="9">
        <v>191</v>
      </c>
      <c r="U240" s="9">
        <v>102.33333333333333</v>
      </c>
      <c r="V240" s="9">
        <v>0.21104536489151868</v>
      </c>
      <c r="W240" s="9" t="s">
        <v>857</v>
      </c>
      <c r="X240" s="9">
        <v>150</v>
      </c>
      <c r="Y240" s="9">
        <v>25</v>
      </c>
      <c r="Z240" s="9">
        <v>185</v>
      </c>
      <c r="AA240" s="9">
        <v>-0.1044776119402985</v>
      </c>
    </row>
    <row r="241" spans="1:27" x14ac:dyDescent="0.3">
      <c r="A241" s="9">
        <v>7</v>
      </c>
      <c r="B241" s="9">
        <v>21</v>
      </c>
      <c r="C241" s="9" t="s">
        <v>836</v>
      </c>
      <c r="D241" s="9" t="s">
        <v>841</v>
      </c>
      <c r="E241" s="9">
        <v>0</v>
      </c>
      <c r="F241" s="9">
        <v>192.66666666666666</v>
      </c>
      <c r="G241" s="9">
        <v>167.33333333333334</v>
      </c>
      <c r="H241" s="9">
        <v>1</v>
      </c>
      <c r="I241" s="9" t="s">
        <v>849</v>
      </c>
      <c r="J241" s="9">
        <v>343</v>
      </c>
      <c r="K241" s="9">
        <v>17</v>
      </c>
      <c r="L241" s="9">
        <v>0</v>
      </c>
      <c r="M241" s="9">
        <v>1</v>
      </c>
      <c r="O241" s="9">
        <v>7</v>
      </c>
      <c r="P241" s="9">
        <v>21</v>
      </c>
      <c r="Q241" s="9" t="s">
        <v>837</v>
      </c>
      <c r="R241" s="9" t="s">
        <v>866</v>
      </c>
      <c r="S241" s="9">
        <v>48</v>
      </c>
      <c r="T241" s="9">
        <v>305.66666666666669</v>
      </c>
      <c r="U241" s="9">
        <v>6.333333333333333</v>
      </c>
      <c r="V241" s="9">
        <v>-0.76687116564417168</v>
      </c>
      <c r="W241" s="9" t="s">
        <v>858</v>
      </c>
      <c r="X241" s="9">
        <v>0.66666666666666663</v>
      </c>
      <c r="Y241" s="9">
        <v>294</v>
      </c>
      <c r="Z241" s="9">
        <v>65.333333333333329</v>
      </c>
      <c r="AA241" s="9">
        <v>-0.97979797979797967</v>
      </c>
    </row>
    <row r="242" spans="1:27" x14ac:dyDescent="0.3">
      <c r="A242" s="9">
        <v>8</v>
      </c>
      <c r="B242" s="9">
        <v>21</v>
      </c>
      <c r="C242" s="9" t="s">
        <v>836</v>
      </c>
      <c r="D242" s="9" t="s">
        <v>842</v>
      </c>
      <c r="E242" s="9">
        <v>115.33333333333333</v>
      </c>
      <c r="F242" s="9">
        <v>222.66666666666669</v>
      </c>
      <c r="G242" s="9">
        <v>22</v>
      </c>
      <c r="H242" s="9">
        <v>-0.67961165048543692</v>
      </c>
      <c r="I242" s="9" t="s">
        <v>850</v>
      </c>
      <c r="J242" s="9">
        <v>162.66666666666666</v>
      </c>
      <c r="K242" s="9">
        <v>189.66666666666666</v>
      </c>
      <c r="L242" s="9">
        <v>7.666666666666667</v>
      </c>
      <c r="M242" s="9">
        <v>0.90998043052837585</v>
      </c>
      <c r="O242" s="9">
        <v>8</v>
      </c>
      <c r="P242" s="9">
        <v>21</v>
      </c>
      <c r="Q242" s="9" t="s">
        <v>837</v>
      </c>
      <c r="R242" s="9" t="s">
        <v>866</v>
      </c>
      <c r="S242" s="9">
        <v>88</v>
      </c>
      <c r="T242" s="9">
        <v>259.66666666666669</v>
      </c>
      <c r="U242" s="9">
        <v>12.333333333333334</v>
      </c>
      <c r="V242" s="9">
        <v>-0.75415282392026584</v>
      </c>
      <c r="W242" s="9" t="s">
        <v>858</v>
      </c>
      <c r="X242" s="9">
        <v>316.33333333333331</v>
      </c>
      <c r="Y242" s="9">
        <v>39.333333333333371</v>
      </c>
      <c r="Z242" s="9">
        <v>4.333333333333333</v>
      </c>
      <c r="AA242" s="9">
        <v>0.97297297297297314</v>
      </c>
    </row>
    <row r="243" spans="1:27" x14ac:dyDescent="0.3">
      <c r="A243" s="9">
        <v>9</v>
      </c>
      <c r="B243" s="9">
        <v>21</v>
      </c>
      <c r="C243" s="9" t="s">
        <v>836</v>
      </c>
      <c r="D243" s="9" t="s">
        <v>843</v>
      </c>
      <c r="E243" s="9">
        <v>30.333333333333332</v>
      </c>
      <c r="F243" s="9">
        <v>322.66666666666669</v>
      </c>
      <c r="G243" s="9">
        <v>7</v>
      </c>
      <c r="H243" s="9">
        <v>0</v>
      </c>
      <c r="I243" s="9" t="s">
        <v>851</v>
      </c>
      <c r="J243" s="9">
        <v>74.333333333333329</v>
      </c>
      <c r="K243" s="9">
        <v>285.66666666666669</v>
      </c>
      <c r="L243" s="9">
        <v>0</v>
      </c>
      <c r="M243" s="9">
        <v>1</v>
      </c>
      <c r="O243" s="9">
        <v>9</v>
      </c>
      <c r="P243" s="9">
        <v>21</v>
      </c>
      <c r="Q243" s="9" t="s">
        <v>837</v>
      </c>
      <c r="R243" s="9" t="s">
        <v>867</v>
      </c>
      <c r="S243" s="9">
        <v>54.666666666666664</v>
      </c>
      <c r="T243" s="9">
        <v>222.66666666666663</v>
      </c>
      <c r="U243" s="9">
        <v>82.666666666666671</v>
      </c>
      <c r="V243" s="9">
        <v>0.20388349514563112</v>
      </c>
      <c r="W243" s="9" t="s">
        <v>859</v>
      </c>
      <c r="X243" s="9">
        <v>249.66666666666666</v>
      </c>
      <c r="Y243" s="9">
        <v>110.33333333333334</v>
      </c>
      <c r="Z243" s="9">
        <v>0</v>
      </c>
      <c r="AA243" s="9">
        <v>1</v>
      </c>
    </row>
    <row r="244" spans="1:27" x14ac:dyDescent="0.3">
      <c r="A244" s="9">
        <v>10</v>
      </c>
      <c r="B244" s="9">
        <v>21</v>
      </c>
      <c r="C244" s="9" t="s">
        <v>836</v>
      </c>
      <c r="D244" s="9" t="s">
        <v>843</v>
      </c>
      <c r="E244" s="9">
        <v>117</v>
      </c>
      <c r="F244" s="9">
        <v>210.33333333333334</v>
      </c>
      <c r="G244" s="9">
        <v>32.666666666666664</v>
      </c>
      <c r="H244" s="9">
        <v>-0.56347438752783974</v>
      </c>
      <c r="I244" s="9" t="s">
        <v>851</v>
      </c>
      <c r="J244" s="9">
        <v>223.33333333333334</v>
      </c>
      <c r="K244" s="9">
        <v>73.333333333333343</v>
      </c>
      <c r="L244" s="9">
        <v>63.333333333333336</v>
      </c>
      <c r="M244" s="9">
        <v>0.55813953488372092</v>
      </c>
      <c r="O244" s="9">
        <v>10</v>
      </c>
      <c r="P244" s="9">
        <v>21</v>
      </c>
      <c r="Q244" s="9" t="s">
        <v>837</v>
      </c>
      <c r="R244" s="9" t="s">
        <v>867</v>
      </c>
      <c r="S244" s="9">
        <v>86.666666666666671</v>
      </c>
      <c r="T244" s="9">
        <v>163</v>
      </c>
      <c r="U244" s="9">
        <v>110.33333333333333</v>
      </c>
      <c r="V244" s="9">
        <v>0.12013536379018608</v>
      </c>
      <c r="W244" s="9" t="s">
        <v>859</v>
      </c>
      <c r="X244" s="9">
        <v>31.333333333333332</v>
      </c>
      <c r="Y244" s="9">
        <v>105.66666666666667</v>
      </c>
      <c r="Z244" s="9">
        <v>223</v>
      </c>
      <c r="AA244" s="9">
        <v>-0.7536041939711664</v>
      </c>
    </row>
    <row r="245" spans="1:27" x14ac:dyDescent="0.3">
      <c r="A245" s="9">
        <v>11</v>
      </c>
      <c r="B245" s="9">
        <v>21</v>
      </c>
      <c r="C245" s="9" t="s">
        <v>836</v>
      </c>
      <c r="D245" s="9" t="s">
        <v>844</v>
      </c>
      <c r="E245" s="9">
        <v>8</v>
      </c>
      <c r="F245" s="9">
        <v>161</v>
      </c>
      <c r="G245" s="9">
        <v>191</v>
      </c>
      <c r="H245" s="9">
        <v>0.91959798994974873</v>
      </c>
      <c r="I245" s="9" t="s">
        <v>852</v>
      </c>
      <c r="J245" s="9">
        <v>289.66666666666669</v>
      </c>
      <c r="K245" s="9">
        <v>28.66666666666665</v>
      </c>
      <c r="L245" s="9">
        <v>41.666666666666664</v>
      </c>
      <c r="M245" s="9">
        <v>0.74849094567404428</v>
      </c>
      <c r="O245" s="9">
        <v>11</v>
      </c>
      <c r="P245" s="9">
        <v>21</v>
      </c>
      <c r="Q245" s="9" t="s">
        <v>837</v>
      </c>
      <c r="R245" s="9" t="s">
        <v>868</v>
      </c>
      <c r="S245" s="9">
        <v>0</v>
      </c>
      <c r="T245" s="9">
        <v>360</v>
      </c>
      <c r="U245" s="9">
        <v>0</v>
      </c>
      <c r="V245" s="9">
        <v>0</v>
      </c>
      <c r="W245" s="9" t="s">
        <v>860</v>
      </c>
      <c r="X245" s="9">
        <v>27.333333333333332</v>
      </c>
      <c r="Y245" s="9">
        <v>308.33333333333337</v>
      </c>
      <c r="Z245" s="9">
        <v>24.333333333333332</v>
      </c>
      <c r="AA245" s="9">
        <v>5.8064516129032261E-2</v>
      </c>
    </row>
    <row r="246" spans="1:27" x14ac:dyDescent="0.3">
      <c r="A246" s="9">
        <v>12</v>
      </c>
      <c r="B246" s="9">
        <v>21</v>
      </c>
      <c r="C246" s="9" t="s">
        <v>836</v>
      </c>
      <c r="D246" s="9" t="s">
        <v>844</v>
      </c>
      <c r="E246" s="9">
        <v>66.333333333333329</v>
      </c>
      <c r="F246" s="9">
        <v>285.66666666666669</v>
      </c>
      <c r="G246" s="9">
        <v>8</v>
      </c>
      <c r="H246" s="9">
        <v>-0.78475336322869949</v>
      </c>
      <c r="I246" s="9" t="s">
        <v>852</v>
      </c>
      <c r="J246" s="9">
        <v>6.333333333333333</v>
      </c>
      <c r="K246" s="9">
        <v>93.666666666666671</v>
      </c>
      <c r="L246" s="9">
        <v>260</v>
      </c>
      <c r="M246" s="9">
        <v>0</v>
      </c>
      <c r="O246" s="9">
        <v>12</v>
      </c>
      <c r="P246" s="9">
        <v>21</v>
      </c>
      <c r="Q246" s="9" t="s">
        <v>837</v>
      </c>
      <c r="R246" s="9" t="s">
        <v>868</v>
      </c>
      <c r="S246" s="9">
        <v>0</v>
      </c>
      <c r="T246" s="9">
        <v>325</v>
      </c>
      <c r="U246" s="9">
        <v>35</v>
      </c>
      <c r="V246" s="9">
        <v>1</v>
      </c>
      <c r="W246" s="9" t="s">
        <v>860</v>
      </c>
      <c r="X246" s="9">
        <v>184.66666666666666</v>
      </c>
      <c r="Y246" s="9">
        <v>175.33333333333334</v>
      </c>
      <c r="Z246" s="9">
        <v>0</v>
      </c>
      <c r="AA246" s="9">
        <v>1</v>
      </c>
    </row>
    <row r="247" spans="1:27" x14ac:dyDescent="0.3">
      <c r="A247" s="9">
        <v>13</v>
      </c>
      <c r="B247" s="9">
        <v>21</v>
      </c>
      <c r="C247" s="9" t="s">
        <v>836</v>
      </c>
      <c r="D247" s="9" t="s">
        <v>845</v>
      </c>
      <c r="E247" s="9">
        <v>41.333333333333336</v>
      </c>
      <c r="F247" s="9">
        <v>311</v>
      </c>
      <c r="G247" s="9">
        <v>7.666666666666667</v>
      </c>
      <c r="H247" s="9">
        <v>-0.68707482993197289</v>
      </c>
      <c r="I247" s="9" t="s">
        <v>853</v>
      </c>
      <c r="J247" s="9">
        <v>280.33333333333331</v>
      </c>
      <c r="K247" s="9">
        <v>48.333333333333371</v>
      </c>
      <c r="L247" s="9">
        <v>31.333333333333332</v>
      </c>
      <c r="M247" s="9">
        <v>0.79893048128342248</v>
      </c>
      <c r="O247" s="9">
        <v>13</v>
      </c>
      <c r="P247" s="9">
        <v>21</v>
      </c>
      <c r="Q247" s="9" t="s">
        <v>837</v>
      </c>
      <c r="R247" s="9" t="s">
        <v>869</v>
      </c>
      <c r="S247" s="9">
        <v>0</v>
      </c>
      <c r="T247" s="9">
        <v>133.33333333333334</v>
      </c>
      <c r="U247" s="9">
        <v>226.66666666666666</v>
      </c>
      <c r="V247" s="9">
        <v>1</v>
      </c>
      <c r="W247" s="9" t="s">
        <v>861</v>
      </c>
      <c r="X247" s="9">
        <v>0</v>
      </c>
      <c r="Y247" s="9">
        <v>129</v>
      </c>
      <c r="Z247" s="9">
        <v>231</v>
      </c>
      <c r="AA247" s="9">
        <v>-1</v>
      </c>
    </row>
    <row r="248" spans="1:27" x14ac:dyDescent="0.3">
      <c r="A248" s="9">
        <v>14</v>
      </c>
      <c r="B248" s="9">
        <v>21</v>
      </c>
      <c r="C248" s="9" t="s">
        <v>836</v>
      </c>
      <c r="D248" s="9" t="s">
        <v>872</v>
      </c>
      <c r="E248" s="9">
        <v>324.66666666666669</v>
      </c>
      <c r="F248" s="9">
        <v>35.333333333333314</v>
      </c>
      <c r="G248" s="9">
        <v>0</v>
      </c>
      <c r="H248" s="9">
        <v>-1</v>
      </c>
      <c r="I248" s="9" t="s">
        <v>872</v>
      </c>
      <c r="J248" s="9">
        <v>205.66666666666666</v>
      </c>
      <c r="K248" s="9">
        <v>154.33333333333334</v>
      </c>
      <c r="L248" s="9">
        <v>0</v>
      </c>
      <c r="M248" s="9">
        <v>1</v>
      </c>
      <c r="O248" s="9">
        <v>14</v>
      </c>
      <c r="P248" s="9">
        <v>21</v>
      </c>
      <c r="Q248" s="9" t="s">
        <v>837</v>
      </c>
      <c r="R248" s="9" t="s">
        <v>869</v>
      </c>
      <c r="S248" s="9">
        <v>51</v>
      </c>
      <c r="T248" s="9">
        <v>276.33333333333331</v>
      </c>
      <c r="U248" s="9">
        <v>32.666666666666664</v>
      </c>
      <c r="V248" s="9">
        <v>-0.21912350597609567</v>
      </c>
      <c r="W248" s="9" t="s">
        <v>861</v>
      </c>
      <c r="X248" s="9">
        <v>0</v>
      </c>
      <c r="Y248" s="9">
        <v>360</v>
      </c>
      <c r="Z248" s="9">
        <v>0</v>
      </c>
      <c r="AA248" s="9">
        <v>0</v>
      </c>
    </row>
    <row r="249" spans="1:27" x14ac:dyDescent="0.3">
      <c r="A249" s="9">
        <v>15</v>
      </c>
      <c r="B249" s="9">
        <v>21</v>
      </c>
      <c r="C249" s="9" t="s">
        <v>836</v>
      </c>
      <c r="D249" s="9" t="s">
        <v>872</v>
      </c>
      <c r="E249" s="9">
        <v>69.666666666666671</v>
      </c>
      <c r="F249" s="9">
        <v>230.66666666666666</v>
      </c>
      <c r="G249" s="9">
        <v>59.666666666666664</v>
      </c>
      <c r="H249" s="9">
        <v>-7.7319587628866024E-2</v>
      </c>
      <c r="I249" s="9" t="s">
        <v>872</v>
      </c>
      <c r="J249" s="9">
        <v>304.33333333333331</v>
      </c>
      <c r="K249" s="9">
        <v>48.666666666666686</v>
      </c>
      <c r="L249" s="9">
        <v>7</v>
      </c>
      <c r="M249" s="9">
        <v>0.95503211991434689</v>
      </c>
      <c r="O249" s="9">
        <v>15</v>
      </c>
      <c r="P249" s="9">
        <v>21</v>
      </c>
      <c r="Q249" s="9" t="s">
        <v>837</v>
      </c>
      <c r="R249" s="9" t="s">
        <v>870</v>
      </c>
      <c r="S249" s="9">
        <v>187.66666666666666</v>
      </c>
      <c r="T249" s="9">
        <v>172.33333333333334</v>
      </c>
      <c r="U249" s="9">
        <v>0</v>
      </c>
      <c r="V249" s="9">
        <v>-1</v>
      </c>
      <c r="W249" s="9" t="s">
        <v>862</v>
      </c>
      <c r="X249" s="9">
        <v>0</v>
      </c>
      <c r="Y249" s="9">
        <v>178</v>
      </c>
      <c r="Z249" s="9">
        <v>182</v>
      </c>
      <c r="AA249" s="9">
        <v>-1</v>
      </c>
    </row>
    <row r="250" spans="1:27" x14ac:dyDescent="0.3">
      <c r="O250" s="9">
        <v>16</v>
      </c>
      <c r="P250" s="9">
        <v>21</v>
      </c>
      <c r="Q250" s="9" t="s">
        <v>837</v>
      </c>
      <c r="R250" s="9" t="s">
        <v>870</v>
      </c>
      <c r="S250" s="9">
        <v>0</v>
      </c>
      <c r="T250" s="9">
        <v>256</v>
      </c>
      <c r="U250" s="9">
        <v>104</v>
      </c>
      <c r="V250" s="9">
        <v>1</v>
      </c>
      <c r="W250" s="9" t="s">
        <v>862</v>
      </c>
      <c r="X250" s="9">
        <v>225.33333333333334</v>
      </c>
      <c r="Y250" s="9">
        <v>134.66666666666666</v>
      </c>
      <c r="Z250" s="9">
        <v>0</v>
      </c>
      <c r="AA250" s="9">
        <v>1</v>
      </c>
    </row>
    <row r="251" spans="1:27" x14ac:dyDescent="0.3">
      <c r="O251" s="9">
        <v>17</v>
      </c>
      <c r="P251" s="9">
        <v>21</v>
      </c>
      <c r="Q251" s="9" t="s">
        <v>837</v>
      </c>
      <c r="R251" s="9" t="s">
        <v>871</v>
      </c>
      <c r="S251" s="9">
        <v>0</v>
      </c>
      <c r="T251" s="9">
        <v>73.666666666666686</v>
      </c>
      <c r="U251" s="9">
        <v>286.33333333333331</v>
      </c>
      <c r="V251" s="9">
        <v>1</v>
      </c>
      <c r="W251" s="9" t="s">
        <v>863</v>
      </c>
      <c r="X251" s="9">
        <v>0</v>
      </c>
      <c r="Y251" s="9">
        <v>109</v>
      </c>
      <c r="Z251" s="9">
        <v>251</v>
      </c>
      <c r="AA251" s="9">
        <v>-1</v>
      </c>
    </row>
    <row r="252" spans="1:27" x14ac:dyDescent="0.3">
      <c r="O252" s="9">
        <v>18</v>
      </c>
      <c r="P252" s="9">
        <v>21</v>
      </c>
      <c r="Q252" s="9" t="s">
        <v>837</v>
      </c>
      <c r="R252" s="9" t="s">
        <v>871</v>
      </c>
      <c r="S252" s="9">
        <v>0</v>
      </c>
      <c r="T252" s="9">
        <v>163.33333333333334</v>
      </c>
      <c r="U252" s="9">
        <v>196.66666666666666</v>
      </c>
      <c r="V252" s="9">
        <v>1</v>
      </c>
      <c r="W252" s="9" t="s">
        <v>863</v>
      </c>
      <c r="X252" s="9">
        <v>0</v>
      </c>
      <c r="Y252" s="9">
        <v>299.66666666666669</v>
      </c>
      <c r="Z252" s="9">
        <v>60.333333333333336</v>
      </c>
      <c r="AA252" s="9">
        <v>-1</v>
      </c>
    </row>
    <row r="253" spans="1:27" s="12" customFormat="1" x14ac:dyDescent="0.3"/>
    <row r="254" spans="1:27" x14ac:dyDescent="0.3">
      <c r="A254" s="79" t="s">
        <v>44</v>
      </c>
      <c r="B254" s="79" t="s">
        <v>63</v>
      </c>
      <c r="C254" s="79" t="s">
        <v>31</v>
      </c>
      <c r="D254" s="79" t="s">
        <v>51</v>
      </c>
      <c r="E254" s="79" t="s">
        <v>84</v>
      </c>
      <c r="F254" s="78" t="s">
        <v>89</v>
      </c>
      <c r="G254" s="78"/>
      <c r="H254" s="78"/>
      <c r="I254" s="78"/>
      <c r="J254" s="78"/>
      <c r="K254" s="29"/>
      <c r="O254" s="79" t="s">
        <v>44</v>
      </c>
      <c r="P254" s="79" t="s">
        <v>63</v>
      </c>
      <c r="Q254" s="79" t="s">
        <v>31</v>
      </c>
      <c r="R254" s="79" t="s">
        <v>51</v>
      </c>
      <c r="S254" s="79" t="s">
        <v>84</v>
      </c>
      <c r="T254" s="78" t="s">
        <v>89</v>
      </c>
      <c r="U254" s="78"/>
      <c r="V254" s="78"/>
      <c r="W254" s="78"/>
      <c r="X254" s="78"/>
      <c r="Y254" s="29"/>
    </row>
    <row r="255" spans="1:27" x14ac:dyDescent="0.3">
      <c r="A255" s="80"/>
      <c r="B255" s="80"/>
      <c r="C255" s="80"/>
      <c r="D255" s="80"/>
      <c r="E255" s="80"/>
      <c r="F255" s="11" t="s">
        <v>81</v>
      </c>
      <c r="G255" s="11" t="s">
        <v>82</v>
      </c>
      <c r="H255" s="11" t="s">
        <v>83</v>
      </c>
      <c r="I255" s="28" t="s">
        <v>87</v>
      </c>
      <c r="J255" s="28" t="s">
        <v>88</v>
      </c>
      <c r="O255" s="80"/>
      <c r="P255" s="80"/>
      <c r="Q255" s="80"/>
      <c r="R255" s="80"/>
      <c r="S255" s="80"/>
      <c r="T255" s="11" t="s">
        <v>81</v>
      </c>
      <c r="U255" s="11" t="s">
        <v>82</v>
      </c>
      <c r="V255" s="11" t="s">
        <v>83</v>
      </c>
      <c r="W255" s="28" t="s">
        <v>87</v>
      </c>
      <c r="X255" s="28" t="s">
        <v>88</v>
      </c>
    </row>
    <row r="256" spans="1:27" ht="14.5" x14ac:dyDescent="0.3">
      <c r="A256" s="9">
        <v>1</v>
      </c>
      <c r="B256" s="9">
        <v>3</v>
      </c>
      <c r="C256" s="9" t="s">
        <v>39</v>
      </c>
      <c r="D256" s="9" t="s">
        <v>372</v>
      </c>
      <c r="E256" s="9" t="s">
        <v>85</v>
      </c>
      <c r="F256" s="9">
        <v>405.3</v>
      </c>
      <c r="G256" s="9">
        <v>111.59999999999997</v>
      </c>
      <c r="H256" s="9">
        <v>83.1</v>
      </c>
      <c r="I256" s="9">
        <v>18</v>
      </c>
      <c r="J256" s="9">
        <v>22</v>
      </c>
      <c r="O256" s="9">
        <v>1</v>
      </c>
      <c r="P256" s="9">
        <v>3</v>
      </c>
      <c r="Q256" s="9" t="s">
        <v>40</v>
      </c>
      <c r="R256" s="9" t="s">
        <v>396</v>
      </c>
      <c r="S256" s="9" t="s">
        <v>85</v>
      </c>
      <c r="T256" s="9">
        <v>318.3</v>
      </c>
      <c r="U256" s="9">
        <v>165.09999999999997</v>
      </c>
      <c r="V256" s="9">
        <v>116.6</v>
      </c>
      <c r="W256" s="9">
        <v>37</v>
      </c>
      <c r="X256" s="9">
        <v>36</v>
      </c>
    </row>
    <row r="257" spans="1:24" ht="14.5" x14ac:dyDescent="0.3">
      <c r="A257" s="9">
        <v>2</v>
      </c>
      <c r="B257" s="9">
        <v>3</v>
      </c>
      <c r="C257" s="9" t="s">
        <v>39</v>
      </c>
      <c r="D257" s="9" t="s">
        <v>373</v>
      </c>
      <c r="E257" s="9" t="s">
        <v>85</v>
      </c>
      <c r="F257" s="9">
        <v>489.5</v>
      </c>
      <c r="G257" s="9">
        <v>84</v>
      </c>
      <c r="H257" s="9">
        <v>26.5</v>
      </c>
      <c r="I257" s="9">
        <v>7</v>
      </c>
      <c r="J257" s="9">
        <v>17</v>
      </c>
      <c r="O257" s="9">
        <v>2</v>
      </c>
      <c r="P257" s="9">
        <v>3</v>
      </c>
      <c r="Q257" s="9" t="s">
        <v>40</v>
      </c>
      <c r="R257" s="9" t="s">
        <v>397</v>
      </c>
      <c r="S257" s="9" t="s">
        <v>85</v>
      </c>
      <c r="T257" s="9">
        <v>59.5</v>
      </c>
      <c r="U257" s="9">
        <v>360.6</v>
      </c>
      <c r="V257" s="9">
        <v>179.9</v>
      </c>
      <c r="W257" s="9">
        <v>42</v>
      </c>
      <c r="X257" s="9">
        <v>0</v>
      </c>
    </row>
    <row r="258" spans="1:24" ht="14.5" x14ac:dyDescent="0.3">
      <c r="A258" s="9">
        <v>3</v>
      </c>
      <c r="B258" s="9">
        <v>3</v>
      </c>
      <c r="C258" s="9" t="s">
        <v>39</v>
      </c>
      <c r="D258" s="9" t="s">
        <v>374</v>
      </c>
      <c r="E258" s="9" t="s">
        <v>85</v>
      </c>
      <c r="F258" s="9">
        <v>517.29999999999995</v>
      </c>
      <c r="G258" s="9">
        <v>39.300000000000068</v>
      </c>
      <c r="H258" s="9">
        <v>43.4</v>
      </c>
      <c r="I258" s="9">
        <v>5</v>
      </c>
      <c r="J258" s="9">
        <v>9</v>
      </c>
      <c r="O258" s="9">
        <v>3</v>
      </c>
      <c r="P258" s="9">
        <v>3</v>
      </c>
      <c r="Q258" s="9" t="s">
        <v>40</v>
      </c>
      <c r="R258" s="9" t="s">
        <v>398</v>
      </c>
      <c r="S258" s="9" t="s">
        <v>85</v>
      </c>
      <c r="T258" s="9">
        <v>212.7</v>
      </c>
      <c r="U258" s="9">
        <v>210.3</v>
      </c>
      <c r="V258" s="9">
        <v>177</v>
      </c>
      <c r="W258" s="9">
        <v>51</v>
      </c>
      <c r="X258" s="9">
        <v>44</v>
      </c>
    </row>
    <row r="259" spans="1:24" ht="14.5" x14ac:dyDescent="0.3">
      <c r="A259" s="9">
        <v>4</v>
      </c>
      <c r="B259" s="9">
        <v>3</v>
      </c>
      <c r="C259" s="9" t="s">
        <v>39</v>
      </c>
      <c r="D259" s="9" t="s">
        <v>375</v>
      </c>
      <c r="E259" s="9" t="s">
        <v>85</v>
      </c>
      <c r="F259" s="9">
        <v>328.4</v>
      </c>
      <c r="G259" s="9">
        <v>117.40000000000003</v>
      </c>
      <c r="H259" s="9">
        <v>154.19999999999999</v>
      </c>
      <c r="I259" s="9">
        <v>18</v>
      </c>
      <c r="J259" s="9">
        <v>21</v>
      </c>
      <c r="O259" s="9">
        <v>4</v>
      </c>
      <c r="P259" s="9">
        <v>3</v>
      </c>
      <c r="Q259" s="9" t="s">
        <v>40</v>
      </c>
      <c r="R259" s="9" t="s">
        <v>399</v>
      </c>
      <c r="S259" s="9" t="s">
        <v>85</v>
      </c>
      <c r="T259" s="9">
        <v>276.8</v>
      </c>
      <c r="U259" s="9">
        <v>139</v>
      </c>
      <c r="V259" s="9">
        <v>184.2</v>
      </c>
      <c r="W259" s="9">
        <v>27</v>
      </c>
      <c r="X259" s="9">
        <v>27</v>
      </c>
    </row>
    <row r="260" spans="1:24" ht="14.5" x14ac:dyDescent="0.3">
      <c r="A260" s="9">
        <v>5</v>
      </c>
      <c r="B260" s="9">
        <v>3</v>
      </c>
      <c r="C260" s="9" t="s">
        <v>39</v>
      </c>
      <c r="D260" s="9" t="s">
        <v>376</v>
      </c>
      <c r="E260" s="9" t="s">
        <v>85</v>
      </c>
      <c r="F260" s="9">
        <v>483.3</v>
      </c>
      <c r="G260" s="9">
        <v>85.800000000000011</v>
      </c>
      <c r="H260" s="9">
        <v>30.9</v>
      </c>
      <c r="I260" s="9">
        <v>10</v>
      </c>
      <c r="J260" s="9">
        <v>11</v>
      </c>
      <c r="O260" s="9">
        <v>5</v>
      </c>
      <c r="P260" s="9">
        <v>3</v>
      </c>
      <c r="Q260" s="9" t="s">
        <v>40</v>
      </c>
      <c r="R260" s="9" t="s">
        <v>400</v>
      </c>
      <c r="S260" s="9" t="s">
        <v>85</v>
      </c>
      <c r="T260" s="9">
        <v>305.2</v>
      </c>
      <c r="U260" s="9">
        <v>173.40000000000003</v>
      </c>
      <c r="V260" s="9">
        <v>121.4</v>
      </c>
      <c r="W260" s="9">
        <v>27</v>
      </c>
      <c r="X260" s="9">
        <v>41</v>
      </c>
    </row>
    <row r="261" spans="1:24" ht="14.5" x14ac:dyDescent="0.3">
      <c r="A261" s="9">
        <v>6</v>
      </c>
      <c r="B261" s="9">
        <v>3</v>
      </c>
      <c r="C261" s="9" t="s">
        <v>39</v>
      </c>
      <c r="D261" s="9" t="s">
        <v>377</v>
      </c>
      <c r="E261" s="9" t="s">
        <v>85</v>
      </c>
      <c r="F261" s="9">
        <v>305</v>
      </c>
      <c r="G261" s="9">
        <v>107.5</v>
      </c>
      <c r="H261" s="9">
        <v>187.5</v>
      </c>
      <c r="I261" s="9">
        <v>18</v>
      </c>
      <c r="J261" s="9">
        <v>16</v>
      </c>
      <c r="O261" s="9">
        <v>6</v>
      </c>
      <c r="P261" s="9">
        <v>3</v>
      </c>
      <c r="Q261" s="9" t="s">
        <v>40</v>
      </c>
      <c r="R261" s="9" t="s">
        <v>401</v>
      </c>
      <c r="S261" s="9" t="s">
        <v>85</v>
      </c>
      <c r="T261" s="9">
        <v>465.2</v>
      </c>
      <c r="U261" s="9">
        <v>86.400000000000034</v>
      </c>
      <c r="V261" s="9">
        <v>48.4</v>
      </c>
      <c r="W261" s="9">
        <v>16</v>
      </c>
      <c r="X261" s="9">
        <v>24</v>
      </c>
    </row>
    <row r="262" spans="1:24" ht="14.5" x14ac:dyDescent="0.3">
      <c r="A262" s="9">
        <v>7</v>
      </c>
      <c r="B262" s="9">
        <v>3</v>
      </c>
      <c r="C262" s="9" t="s">
        <v>39</v>
      </c>
      <c r="D262" s="9" t="s">
        <v>378</v>
      </c>
      <c r="E262" s="9" t="s">
        <v>85</v>
      </c>
      <c r="F262" s="9">
        <v>487.6</v>
      </c>
      <c r="G262" s="9">
        <v>51.899999999999977</v>
      </c>
      <c r="H262" s="9">
        <v>60.5</v>
      </c>
      <c r="I262" s="9">
        <v>6</v>
      </c>
      <c r="J262" s="9">
        <v>7</v>
      </c>
      <c r="O262" s="9">
        <v>7</v>
      </c>
      <c r="P262" s="9">
        <v>3</v>
      </c>
      <c r="Q262" s="9" t="s">
        <v>40</v>
      </c>
      <c r="R262" s="9" t="s">
        <v>402</v>
      </c>
      <c r="S262" s="9" t="s">
        <v>85</v>
      </c>
      <c r="T262" s="9">
        <v>310</v>
      </c>
      <c r="U262" s="9">
        <v>171.8</v>
      </c>
      <c r="V262" s="9">
        <v>118.2</v>
      </c>
      <c r="W262" s="9">
        <v>39</v>
      </c>
      <c r="X262" s="9">
        <v>34</v>
      </c>
    </row>
    <row r="263" spans="1:24" ht="14.5" x14ac:dyDescent="0.3">
      <c r="A263" s="9">
        <v>8</v>
      </c>
      <c r="B263" s="9">
        <v>3</v>
      </c>
      <c r="C263" s="9" t="s">
        <v>39</v>
      </c>
      <c r="D263" s="9" t="s">
        <v>379</v>
      </c>
      <c r="E263" s="9" t="s">
        <v>85</v>
      </c>
      <c r="F263" s="9">
        <v>292.39999999999998</v>
      </c>
      <c r="G263" s="9">
        <v>137.40000000000003</v>
      </c>
      <c r="H263" s="9">
        <v>170.2</v>
      </c>
      <c r="I263" s="9">
        <v>23</v>
      </c>
      <c r="J263" s="9">
        <v>26</v>
      </c>
      <c r="O263" s="9">
        <v>8</v>
      </c>
      <c r="P263" s="9">
        <v>3</v>
      </c>
      <c r="Q263" s="9" t="s">
        <v>40</v>
      </c>
      <c r="R263" s="9" t="s">
        <v>403</v>
      </c>
      <c r="S263" s="9" t="s">
        <v>85</v>
      </c>
      <c r="T263" s="9">
        <v>334.2</v>
      </c>
      <c r="U263" s="9">
        <v>154.60000000000002</v>
      </c>
      <c r="V263" s="9">
        <v>111.2</v>
      </c>
      <c r="W263" s="9">
        <v>34</v>
      </c>
      <c r="X263" s="9">
        <v>43</v>
      </c>
    </row>
    <row r="264" spans="1:24" ht="14.5" x14ac:dyDescent="0.3">
      <c r="A264" s="9">
        <v>9</v>
      </c>
      <c r="B264" s="9">
        <v>3</v>
      </c>
      <c r="C264" s="9" t="s">
        <v>39</v>
      </c>
      <c r="D264" s="9" t="s">
        <v>380</v>
      </c>
      <c r="E264" s="9" t="s">
        <v>85</v>
      </c>
      <c r="F264" s="9">
        <v>508.4</v>
      </c>
      <c r="G264" s="9">
        <v>66.700000000000045</v>
      </c>
      <c r="H264" s="9">
        <v>24.9</v>
      </c>
      <c r="I264" s="9">
        <v>6</v>
      </c>
      <c r="J264" s="9">
        <v>17</v>
      </c>
      <c r="O264" s="9">
        <v>9</v>
      </c>
      <c r="P264" s="9">
        <v>3</v>
      </c>
      <c r="Q264" s="9" t="s">
        <v>40</v>
      </c>
      <c r="R264" s="9" t="s">
        <v>404</v>
      </c>
      <c r="S264" s="9" t="s">
        <v>85</v>
      </c>
      <c r="T264" s="9">
        <v>389</v>
      </c>
      <c r="U264" s="9">
        <v>167.10000000000002</v>
      </c>
      <c r="V264" s="9">
        <v>43.9</v>
      </c>
      <c r="W264" s="9">
        <v>31</v>
      </c>
      <c r="X264" s="9">
        <v>64</v>
      </c>
    </row>
    <row r="265" spans="1:24" ht="14.5" x14ac:dyDescent="0.3">
      <c r="A265" s="9">
        <v>10</v>
      </c>
      <c r="B265" s="9">
        <v>3</v>
      </c>
      <c r="C265" s="9" t="s">
        <v>39</v>
      </c>
      <c r="D265" s="9" t="s">
        <v>381</v>
      </c>
      <c r="E265" s="9" t="s">
        <v>85</v>
      </c>
      <c r="F265" s="9">
        <v>467.8</v>
      </c>
      <c r="G265" s="9">
        <v>56.999999999999943</v>
      </c>
      <c r="H265" s="9">
        <v>75.2</v>
      </c>
      <c r="I265" s="9">
        <v>8</v>
      </c>
      <c r="J265" s="9">
        <v>14</v>
      </c>
      <c r="O265" s="9">
        <v>10</v>
      </c>
      <c r="P265" s="9">
        <v>3</v>
      </c>
      <c r="Q265" s="9" t="s">
        <v>40</v>
      </c>
      <c r="R265" s="9" t="s">
        <v>405</v>
      </c>
      <c r="S265" s="9" t="s">
        <v>85</v>
      </c>
      <c r="T265" s="9">
        <v>491.2</v>
      </c>
      <c r="U265" s="9">
        <v>78.300000000000011</v>
      </c>
      <c r="V265" s="9">
        <v>30.5</v>
      </c>
      <c r="W265" s="9">
        <v>14</v>
      </c>
      <c r="X265" s="9">
        <v>31</v>
      </c>
    </row>
    <row r="266" spans="1:24" ht="14.5" x14ac:dyDescent="0.3">
      <c r="A266" s="9">
        <v>11</v>
      </c>
      <c r="B266" s="9">
        <v>3</v>
      </c>
      <c r="C266" s="9" t="s">
        <v>39</v>
      </c>
      <c r="D266" s="9" t="s">
        <v>382</v>
      </c>
      <c r="E266" s="9" t="s">
        <v>85</v>
      </c>
      <c r="F266" s="9">
        <v>174.4</v>
      </c>
      <c r="G266" s="9">
        <v>395</v>
      </c>
      <c r="H266" s="9">
        <v>30.6</v>
      </c>
      <c r="I266" s="9">
        <v>10</v>
      </c>
      <c r="J266" s="9">
        <v>24</v>
      </c>
      <c r="O266" s="9">
        <v>11</v>
      </c>
      <c r="P266" s="9">
        <v>3</v>
      </c>
      <c r="Q266" s="9" t="s">
        <v>40</v>
      </c>
      <c r="R266" s="9" t="s">
        <v>406</v>
      </c>
      <c r="S266" s="9" t="s">
        <v>85</v>
      </c>
      <c r="T266" s="9">
        <v>347</v>
      </c>
      <c r="U266" s="9">
        <v>164.2</v>
      </c>
      <c r="V266" s="9">
        <v>88.8</v>
      </c>
      <c r="W266" s="9">
        <v>17</v>
      </c>
      <c r="X266" s="9">
        <v>25</v>
      </c>
    </row>
    <row r="267" spans="1:24" ht="14.5" x14ac:dyDescent="0.3">
      <c r="A267" s="9">
        <v>12</v>
      </c>
      <c r="B267" s="9">
        <v>3</v>
      </c>
      <c r="C267" s="9" t="s">
        <v>39</v>
      </c>
      <c r="D267" s="9" t="s">
        <v>383</v>
      </c>
      <c r="E267" s="9" t="s">
        <v>85</v>
      </c>
      <c r="F267" s="9">
        <v>425</v>
      </c>
      <c r="G267" s="9">
        <v>95.200000000000045</v>
      </c>
      <c r="H267" s="9">
        <v>79.8</v>
      </c>
      <c r="I267" s="9">
        <v>13</v>
      </c>
      <c r="J267" s="9">
        <v>10</v>
      </c>
      <c r="O267" s="9">
        <v>12</v>
      </c>
      <c r="P267" s="9">
        <v>3</v>
      </c>
      <c r="Q267" s="9" t="s">
        <v>40</v>
      </c>
      <c r="R267" s="9" t="s">
        <v>364</v>
      </c>
      <c r="S267" s="9" t="s">
        <v>85</v>
      </c>
      <c r="T267" s="9">
        <v>563.79999999999995</v>
      </c>
      <c r="U267" s="9">
        <v>20.800000000000068</v>
      </c>
      <c r="V267" s="9">
        <v>15.4</v>
      </c>
      <c r="W267" s="9">
        <v>4</v>
      </c>
      <c r="X267" s="9">
        <v>3</v>
      </c>
    </row>
    <row r="268" spans="1:24" ht="14.5" x14ac:dyDescent="0.3">
      <c r="A268" s="9">
        <v>13</v>
      </c>
      <c r="B268" s="9">
        <v>3</v>
      </c>
      <c r="C268" s="9" t="s">
        <v>39</v>
      </c>
      <c r="D268" s="9" t="s">
        <v>384</v>
      </c>
      <c r="E268" s="9" t="s">
        <v>85</v>
      </c>
      <c r="F268" s="9">
        <v>516.4</v>
      </c>
      <c r="G268" s="9">
        <v>58.700000000000045</v>
      </c>
      <c r="H268" s="9">
        <v>24.9</v>
      </c>
      <c r="I268" s="9">
        <v>9</v>
      </c>
      <c r="J268" s="9">
        <v>12</v>
      </c>
      <c r="O268" s="9">
        <v>13</v>
      </c>
      <c r="P268" s="9">
        <v>3</v>
      </c>
      <c r="Q268" s="9" t="s">
        <v>40</v>
      </c>
      <c r="R268" s="9" t="s">
        <v>365</v>
      </c>
      <c r="S268" s="9" t="s">
        <v>85</v>
      </c>
      <c r="T268" s="9">
        <v>393.6</v>
      </c>
      <c r="U268" s="9">
        <v>150</v>
      </c>
      <c r="V268" s="9">
        <v>56.4</v>
      </c>
      <c r="W268" s="9">
        <v>34</v>
      </c>
      <c r="X268" s="9">
        <v>35</v>
      </c>
    </row>
    <row r="269" spans="1:24" ht="14.5" x14ac:dyDescent="0.3">
      <c r="A269" s="9">
        <v>14</v>
      </c>
      <c r="B269" s="9">
        <v>3</v>
      </c>
      <c r="C269" s="9" t="s">
        <v>39</v>
      </c>
      <c r="D269" s="9" t="s">
        <v>416</v>
      </c>
      <c r="E269" s="9" t="s">
        <v>85</v>
      </c>
      <c r="F269" s="9">
        <v>569.5</v>
      </c>
      <c r="G269" s="9">
        <v>19.799999999999955</v>
      </c>
      <c r="H269" s="9">
        <v>10.7</v>
      </c>
      <c r="I269" s="9">
        <v>3</v>
      </c>
      <c r="J269" s="9">
        <v>5</v>
      </c>
      <c r="O269" s="9">
        <v>14</v>
      </c>
      <c r="P269" s="9">
        <v>3</v>
      </c>
      <c r="Q269" s="9" t="s">
        <v>40</v>
      </c>
      <c r="R269" s="9" t="s">
        <v>366</v>
      </c>
      <c r="S269" s="9" t="s">
        <v>85</v>
      </c>
      <c r="T269" s="9">
        <v>211.5</v>
      </c>
      <c r="U269" s="9">
        <v>108.10000000000002</v>
      </c>
      <c r="V269" s="9">
        <v>280.39999999999998</v>
      </c>
      <c r="W269" s="9">
        <v>28</v>
      </c>
      <c r="X269" s="9">
        <v>25</v>
      </c>
    </row>
    <row r="270" spans="1:24" ht="14.5" x14ac:dyDescent="0.3">
      <c r="A270" s="9">
        <v>15</v>
      </c>
      <c r="B270" s="9">
        <v>3</v>
      </c>
      <c r="C270" s="9" t="s">
        <v>39</v>
      </c>
      <c r="D270" s="9" t="s">
        <v>343</v>
      </c>
      <c r="E270" s="9" t="s">
        <v>85</v>
      </c>
      <c r="F270" s="9">
        <v>600</v>
      </c>
      <c r="G270" s="9">
        <v>0</v>
      </c>
      <c r="H270" s="9">
        <v>0</v>
      </c>
      <c r="I270" s="9">
        <v>0</v>
      </c>
      <c r="J270" s="9">
        <v>0</v>
      </c>
      <c r="O270" s="9">
        <v>15</v>
      </c>
      <c r="P270" s="9">
        <v>3</v>
      </c>
      <c r="Q270" s="9" t="s">
        <v>40</v>
      </c>
      <c r="R270" s="9" t="s">
        <v>367</v>
      </c>
      <c r="S270" s="9" t="s">
        <v>85</v>
      </c>
      <c r="T270" s="9">
        <v>414.5</v>
      </c>
      <c r="U270" s="9">
        <v>144.70000000000005</v>
      </c>
      <c r="V270" s="9">
        <v>40.799999999999997</v>
      </c>
      <c r="W270" s="9">
        <v>39</v>
      </c>
      <c r="X270" s="9">
        <v>93</v>
      </c>
    </row>
    <row r="271" spans="1:24" ht="14.5" x14ac:dyDescent="0.3">
      <c r="A271" s="9">
        <v>16</v>
      </c>
      <c r="B271" s="9">
        <v>3</v>
      </c>
      <c r="C271" s="9" t="s">
        <v>39</v>
      </c>
      <c r="D271" s="9" t="s">
        <v>344</v>
      </c>
      <c r="E271" s="9" t="s">
        <v>85</v>
      </c>
      <c r="F271" s="9">
        <v>593.70000000000005</v>
      </c>
      <c r="G271" s="9">
        <v>1</v>
      </c>
      <c r="H271" s="9">
        <v>5.3</v>
      </c>
      <c r="I271" s="9">
        <v>0</v>
      </c>
      <c r="J271" s="9">
        <v>0</v>
      </c>
      <c r="O271" s="9">
        <v>16</v>
      </c>
      <c r="P271" s="9">
        <v>3</v>
      </c>
      <c r="Q271" s="9" t="s">
        <v>40</v>
      </c>
      <c r="R271" s="9" t="s">
        <v>407</v>
      </c>
      <c r="S271" s="9" t="s">
        <v>86</v>
      </c>
      <c r="T271" s="9">
        <v>371.5</v>
      </c>
      <c r="U271" s="9">
        <v>145.10000000000002</v>
      </c>
      <c r="V271" s="9">
        <v>83.4</v>
      </c>
      <c r="W271" s="9">
        <v>29</v>
      </c>
      <c r="X271" s="9">
        <v>46</v>
      </c>
    </row>
    <row r="272" spans="1:24" ht="14.5" x14ac:dyDescent="0.3">
      <c r="A272" s="9">
        <v>17</v>
      </c>
      <c r="B272" s="9">
        <v>3</v>
      </c>
      <c r="C272" s="9" t="s">
        <v>39</v>
      </c>
      <c r="D272" s="9" t="s">
        <v>345</v>
      </c>
      <c r="E272" s="9" t="s">
        <v>85</v>
      </c>
      <c r="F272" s="9">
        <v>413.6</v>
      </c>
      <c r="G272" s="9">
        <v>119.69999999999993</v>
      </c>
      <c r="H272" s="9">
        <v>66.7</v>
      </c>
      <c r="I272" s="9">
        <v>30</v>
      </c>
      <c r="J272" s="9">
        <v>49</v>
      </c>
      <c r="O272" s="9">
        <v>17</v>
      </c>
      <c r="P272" s="9">
        <v>3</v>
      </c>
      <c r="Q272" s="9" t="s">
        <v>40</v>
      </c>
      <c r="R272" s="9" t="s">
        <v>408</v>
      </c>
      <c r="S272" s="9" t="s">
        <v>86</v>
      </c>
      <c r="T272" s="9">
        <v>338.2</v>
      </c>
      <c r="U272" s="9">
        <v>160.80000000000001</v>
      </c>
      <c r="V272" s="9">
        <v>101</v>
      </c>
      <c r="W272" s="9">
        <v>33</v>
      </c>
      <c r="X272" s="9">
        <v>42</v>
      </c>
    </row>
    <row r="273" spans="1:24" ht="14.5" x14ac:dyDescent="0.3">
      <c r="A273" s="9">
        <v>18</v>
      </c>
      <c r="B273" s="9">
        <v>3</v>
      </c>
      <c r="C273" s="9" t="s">
        <v>39</v>
      </c>
      <c r="D273" s="9" t="s">
        <v>346</v>
      </c>
      <c r="E273" s="9" t="s">
        <v>85</v>
      </c>
      <c r="F273" s="9">
        <v>600</v>
      </c>
      <c r="G273" s="9">
        <v>0</v>
      </c>
      <c r="H273" s="9">
        <v>0</v>
      </c>
      <c r="I273" s="9">
        <v>0</v>
      </c>
      <c r="J273" s="9">
        <v>0</v>
      </c>
      <c r="O273" s="9">
        <v>18</v>
      </c>
      <c r="P273" s="9">
        <v>3</v>
      </c>
      <c r="Q273" s="9" t="s">
        <v>40</v>
      </c>
      <c r="R273" s="9" t="s">
        <v>409</v>
      </c>
      <c r="S273" s="9" t="s">
        <v>86</v>
      </c>
      <c r="T273" s="9">
        <v>158.6</v>
      </c>
      <c r="U273" s="9">
        <v>288.89999999999998</v>
      </c>
      <c r="V273" s="9">
        <v>152.5</v>
      </c>
      <c r="W273" s="9">
        <v>62</v>
      </c>
      <c r="X273" s="9">
        <v>64</v>
      </c>
    </row>
    <row r="274" spans="1:24" ht="14.5" x14ac:dyDescent="0.3">
      <c r="A274" s="9">
        <v>19</v>
      </c>
      <c r="B274" s="9">
        <v>3</v>
      </c>
      <c r="C274" s="9" t="s">
        <v>39</v>
      </c>
      <c r="D274" s="9" t="s">
        <v>347</v>
      </c>
      <c r="E274" s="9" t="s">
        <v>85</v>
      </c>
      <c r="F274" s="9">
        <v>600</v>
      </c>
      <c r="G274" s="9">
        <v>0</v>
      </c>
      <c r="H274" s="9">
        <v>0</v>
      </c>
      <c r="I274" s="9">
        <v>0</v>
      </c>
      <c r="J274" s="9">
        <v>0</v>
      </c>
      <c r="O274" s="9">
        <v>19</v>
      </c>
      <c r="P274" s="9">
        <v>3</v>
      </c>
      <c r="Q274" s="9" t="s">
        <v>40</v>
      </c>
      <c r="R274" s="9" t="s">
        <v>410</v>
      </c>
      <c r="S274" s="9" t="s">
        <v>86</v>
      </c>
      <c r="T274" s="9">
        <v>212.1</v>
      </c>
      <c r="U274" s="9">
        <v>200.1</v>
      </c>
      <c r="V274" s="9">
        <v>187.8</v>
      </c>
      <c r="W274" s="9">
        <v>26</v>
      </c>
      <c r="X274" s="9">
        <v>29</v>
      </c>
    </row>
    <row r="275" spans="1:24" ht="14.5" x14ac:dyDescent="0.3">
      <c r="A275" s="9">
        <v>20</v>
      </c>
      <c r="B275" s="9">
        <v>3</v>
      </c>
      <c r="C275" s="9" t="s">
        <v>39</v>
      </c>
      <c r="D275" s="9" t="s">
        <v>385</v>
      </c>
      <c r="E275" s="9" t="s">
        <v>86</v>
      </c>
      <c r="F275" s="9">
        <v>254.4</v>
      </c>
      <c r="G275" s="9">
        <v>218.9</v>
      </c>
      <c r="H275" s="9">
        <v>126.7</v>
      </c>
      <c r="I275" s="9">
        <v>21</v>
      </c>
      <c r="J275" s="9">
        <v>30</v>
      </c>
      <c r="O275" s="9">
        <v>20</v>
      </c>
      <c r="P275" s="9">
        <v>3</v>
      </c>
      <c r="Q275" s="9" t="s">
        <v>40</v>
      </c>
      <c r="R275" s="9" t="s">
        <v>411</v>
      </c>
      <c r="S275" s="9" t="s">
        <v>86</v>
      </c>
      <c r="T275" s="9">
        <v>296.8</v>
      </c>
      <c r="U275" s="9">
        <v>257.49999999999994</v>
      </c>
      <c r="V275" s="9">
        <v>45.7</v>
      </c>
      <c r="W275" s="9">
        <v>21</v>
      </c>
      <c r="X275" s="9">
        <v>55</v>
      </c>
    </row>
    <row r="276" spans="1:24" ht="14.5" x14ac:dyDescent="0.3">
      <c r="A276" s="9">
        <v>21</v>
      </c>
      <c r="B276" s="9">
        <v>3</v>
      </c>
      <c r="C276" s="9" t="s">
        <v>39</v>
      </c>
      <c r="D276" s="9" t="s">
        <v>386</v>
      </c>
      <c r="E276" s="9" t="s">
        <v>86</v>
      </c>
      <c r="F276" s="9">
        <v>325.60000000000002</v>
      </c>
      <c r="G276" s="9">
        <v>172.79999999999995</v>
      </c>
      <c r="H276" s="9">
        <v>101.6</v>
      </c>
      <c r="I276" s="9">
        <v>34</v>
      </c>
      <c r="J276" s="9">
        <v>48</v>
      </c>
      <c r="O276" s="9">
        <v>21</v>
      </c>
      <c r="P276" s="9">
        <v>3</v>
      </c>
      <c r="Q276" s="9" t="s">
        <v>40</v>
      </c>
      <c r="R276" s="9" t="s">
        <v>412</v>
      </c>
      <c r="S276" s="9" t="s">
        <v>86</v>
      </c>
      <c r="T276" s="9">
        <v>234.7</v>
      </c>
      <c r="U276" s="9">
        <v>192.90000000000003</v>
      </c>
      <c r="V276" s="9">
        <v>172.4</v>
      </c>
      <c r="W276" s="9">
        <v>35</v>
      </c>
      <c r="X276" s="9">
        <v>36</v>
      </c>
    </row>
    <row r="277" spans="1:24" ht="14.5" x14ac:dyDescent="0.3">
      <c r="A277" s="9">
        <v>22</v>
      </c>
      <c r="B277" s="9">
        <v>3</v>
      </c>
      <c r="C277" s="9" t="s">
        <v>39</v>
      </c>
      <c r="D277" s="9" t="s">
        <v>387</v>
      </c>
      <c r="E277" s="9" t="s">
        <v>86</v>
      </c>
      <c r="F277" s="9">
        <v>425.4</v>
      </c>
      <c r="G277" s="9">
        <v>123.10000000000002</v>
      </c>
      <c r="H277" s="9">
        <v>51.5</v>
      </c>
      <c r="I277" s="9">
        <v>13</v>
      </c>
      <c r="J277" s="9">
        <v>21</v>
      </c>
      <c r="O277" s="9">
        <v>22</v>
      </c>
      <c r="P277" s="9">
        <v>3</v>
      </c>
      <c r="Q277" s="9" t="s">
        <v>40</v>
      </c>
      <c r="R277" s="9" t="s">
        <v>413</v>
      </c>
      <c r="S277" s="9" t="s">
        <v>86</v>
      </c>
      <c r="T277" s="9">
        <v>213.2</v>
      </c>
      <c r="U277" s="9">
        <v>178.10000000000002</v>
      </c>
      <c r="V277" s="9">
        <v>208.7</v>
      </c>
      <c r="W277" s="9">
        <v>41</v>
      </c>
      <c r="X277" s="9">
        <v>29</v>
      </c>
    </row>
    <row r="278" spans="1:24" ht="14.5" x14ac:dyDescent="0.3">
      <c r="A278" s="9">
        <v>23</v>
      </c>
      <c r="B278" s="9">
        <v>3</v>
      </c>
      <c r="C278" s="9" t="s">
        <v>39</v>
      </c>
      <c r="D278" s="9" t="s">
        <v>388</v>
      </c>
      <c r="E278" s="9" t="s">
        <v>86</v>
      </c>
      <c r="F278" s="9">
        <v>545</v>
      </c>
      <c r="G278" s="9">
        <v>37.399999999999977</v>
      </c>
      <c r="H278" s="9">
        <v>17.600000000000001</v>
      </c>
      <c r="I278" s="9">
        <v>3</v>
      </c>
      <c r="J278" s="9">
        <v>5</v>
      </c>
      <c r="O278" s="9">
        <v>23</v>
      </c>
      <c r="P278" s="9">
        <v>3</v>
      </c>
      <c r="Q278" s="9" t="s">
        <v>40</v>
      </c>
      <c r="R278" s="9" t="s">
        <v>414</v>
      </c>
      <c r="S278" s="9" t="s">
        <v>86</v>
      </c>
      <c r="T278" s="9">
        <v>229.7</v>
      </c>
      <c r="U278" s="9">
        <v>189.40000000000003</v>
      </c>
      <c r="V278" s="9">
        <v>180.9</v>
      </c>
      <c r="W278" s="9">
        <v>46</v>
      </c>
      <c r="X278" s="9">
        <v>42</v>
      </c>
    </row>
    <row r="279" spans="1:24" ht="14.5" x14ac:dyDescent="0.3">
      <c r="A279" s="9">
        <v>24</v>
      </c>
      <c r="B279" s="9">
        <v>3</v>
      </c>
      <c r="C279" s="9" t="s">
        <v>39</v>
      </c>
      <c r="D279" s="9" t="s">
        <v>389</v>
      </c>
      <c r="E279" s="9" t="s">
        <v>86</v>
      </c>
      <c r="F279" s="9">
        <v>412.3</v>
      </c>
      <c r="G279" s="9">
        <v>122.09999999999997</v>
      </c>
      <c r="H279" s="9">
        <v>65.599999999999994</v>
      </c>
      <c r="I279" s="9">
        <v>20</v>
      </c>
      <c r="J279" s="9">
        <v>37</v>
      </c>
      <c r="O279" s="9">
        <v>24</v>
      </c>
      <c r="P279" s="9">
        <v>3</v>
      </c>
      <c r="Q279" s="9" t="s">
        <v>40</v>
      </c>
      <c r="R279" s="9" t="s">
        <v>415</v>
      </c>
      <c r="S279" s="9" t="s">
        <v>86</v>
      </c>
      <c r="T279" s="9">
        <v>260.8</v>
      </c>
      <c r="U279" s="9">
        <v>174.59999999999997</v>
      </c>
      <c r="V279" s="9">
        <v>164.6</v>
      </c>
      <c r="W279" s="9">
        <v>31</v>
      </c>
      <c r="X279" s="9">
        <v>34</v>
      </c>
    </row>
    <row r="280" spans="1:24" ht="14.5" x14ac:dyDescent="0.3">
      <c r="A280" s="9">
        <v>25</v>
      </c>
      <c r="B280" s="9">
        <v>3</v>
      </c>
      <c r="C280" s="9" t="s">
        <v>39</v>
      </c>
      <c r="D280" s="9" t="s">
        <v>390</v>
      </c>
      <c r="E280" s="9" t="s">
        <v>86</v>
      </c>
      <c r="F280" s="9">
        <v>370.7</v>
      </c>
      <c r="G280" s="9">
        <v>139.60000000000002</v>
      </c>
      <c r="H280" s="9">
        <v>89.7</v>
      </c>
      <c r="I280" s="9">
        <v>30</v>
      </c>
      <c r="J280" s="9">
        <v>33</v>
      </c>
      <c r="O280" s="9">
        <v>25</v>
      </c>
      <c r="P280" s="9">
        <v>3</v>
      </c>
      <c r="Q280" s="9" t="s">
        <v>40</v>
      </c>
      <c r="R280" s="9" t="s">
        <v>417</v>
      </c>
      <c r="S280" s="9" t="s">
        <v>86</v>
      </c>
      <c r="T280" s="9">
        <v>249.2</v>
      </c>
      <c r="U280" s="9">
        <v>226.10000000000002</v>
      </c>
      <c r="V280" s="9">
        <v>124.7</v>
      </c>
      <c r="W280" s="9">
        <v>35</v>
      </c>
      <c r="X280" s="9">
        <v>52</v>
      </c>
    </row>
    <row r="281" spans="1:24" ht="14.5" x14ac:dyDescent="0.3">
      <c r="A281" s="9">
        <v>26</v>
      </c>
      <c r="B281" s="9">
        <v>3</v>
      </c>
      <c r="C281" s="9" t="s">
        <v>39</v>
      </c>
      <c r="D281" s="9" t="s">
        <v>391</v>
      </c>
      <c r="E281" s="9" t="s">
        <v>86</v>
      </c>
      <c r="F281" s="9">
        <v>462.3</v>
      </c>
      <c r="G281" s="9">
        <v>124.09999999999997</v>
      </c>
      <c r="H281" s="9">
        <v>13.6</v>
      </c>
      <c r="I281" s="9">
        <v>3</v>
      </c>
      <c r="J281" s="9">
        <v>8</v>
      </c>
      <c r="O281" s="9">
        <v>26</v>
      </c>
      <c r="P281" s="9">
        <v>3</v>
      </c>
      <c r="Q281" s="9" t="s">
        <v>40</v>
      </c>
      <c r="R281" s="9" t="s">
        <v>369</v>
      </c>
      <c r="S281" s="9" t="s">
        <v>86</v>
      </c>
      <c r="T281" s="9">
        <v>336.8</v>
      </c>
      <c r="U281" s="9">
        <v>187.40000000000003</v>
      </c>
      <c r="V281" s="9">
        <v>75.8</v>
      </c>
      <c r="W281" s="9">
        <v>44</v>
      </c>
      <c r="X281" s="9">
        <v>59</v>
      </c>
    </row>
    <row r="282" spans="1:24" ht="14.5" x14ac:dyDescent="0.3">
      <c r="A282" s="9">
        <v>27</v>
      </c>
      <c r="B282" s="9">
        <v>3</v>
      </c>
      <c r="C282" s="9" t="s">
        <v>39</v>
      </c>
      <c r="D282" s="9" t="s">
        <v>392</v>
      </c>
      <c r="E282" s="9" t="s">
        <v>86</v>
      </c>
      <c r="F282" s="9">
        <v>264.5</v>
      </c>
      <c r="G282" s="9">
        <v>207.39999999999998</v>
      </c>
      <c r="H282" s="9">
        <v>128.1</v>
      </c>
      <c r="I282" s="9">
        <v>35</v>
      </c>
      <c r="J282" s="9">
        <v>61</v>
      </c>
      <c r="O282" s="9">
        <v>27</v>
      </c>
      <c r="P282" s="9">
        <v>3</v>
      </c>
      <c r="Q282" s="9" t="s">
        <v>40</v>
      </c>
      <c r="R282" s="9" t="s">
        <v>370</v>
      </c>
      <c r="S282" s="9" t="s">
        <v>86</v>
      </c>
      <c r="T282" s="9">
        <v>306.89999999999998</v>
      </c>
      <c r="U282" s="9">
        <v>210.5</v>
      </c>
      <c r="V282" s="9">
        <v>82.6</v>
      </c>
      <c r="W282" s="9">
        <v>45</v>
      </c>
      <c r="X282" s="9">
        <v>62</v>
      </c>
    </row>
    <row r="283" spans="1:24" ht="14.5" x14ac:dyDescent="0.3">
      <c r="A283" s="9">
        <v>28</v>
      </c>
      <c r="B283" s="9">
        <v>3</v>
      </c>
      <c r="C283" s="9" t="s">
        <v>39</v>
      </c>
      <c r="D283" s="9" t="s">
        <v>393</v>
      </c>
      <c r="E283" s="9" t="s">
        <v>86</v>
      </c>
      <c r="F283" s="9">
        <v>459.7</v>
      </c>
      <c r="G283" s="9">
        <v>110.00000000000006</v>
      </c>
      <c r="H283" s="9">
        <v>30.3</v>
      </c>
      <c r="I283" s="9">
        <v>9</v>
      </c>
      <c r="J283" s="9">
        <v>12</v>
      </c>
      <c r="O283" s="9">
        <v>28</v>
      </c>
      <c r="P283" s="9">
        <v>3</v>
      </c>
      <c r="Q283" s="9" t="s">
        <v>40</v>
      </c>
      <c r="R283" s="9" t="s">
        <v>371</v>
      </c>
      <c r="S283" s="9" t="s">
        <v>86</v>
      </c>
      <c r="T283" s="9">
        <v>499.3</v>
      </c>
      <c r="U283" s="9">
        <v>76.099999999999966</v>
      </c>
      <c r="V283" s="9">
        <v>24.6</v>
      </c>
      <c r="W283" s="9">
        <v>17</v>
      </c>
      <c r="X283" s="9">
        <v>26</v>
      </c>
    </row>
    <row r="284" spans="1:24" x14ac:dyDescent="0.3">
      <c r="A284" s="9">
        <v>29</v>
      </c>
      <c r="B284" s="9">
        <v>3</v>
      </c>
      <c r="C284" s="9" t="s">
        <v>39</v>
      </c>
      <c r="D284" s="9" t="s">
        <v>394</v>
      </c>
      <c r="E284" s="9" t="s">
        <v>86</v>
      </c>
      <c r="F284" s="9">
        <v>572.1</v>
      </c>
      <c r="G284" s="9">
        <v>19.5</v>
      </c>
      <c r="H284" s="9">
        <v>8.4</v>
      </c>
      <c r="I284" s="9">
        <v>5</v>
      </c>
      <c r="J284" s="9">
        <v>4</v>
      </c>
    </row>
    <row r="285" spans="1:24" x14ac:dyDescent="0.3">
      <c r="A285" s="9">
        <v>30</v>
      </c>
      <c r="B285" s="9">
        <v>3</v>
      </c>
      <c r="C285" s="9" t="s">
        <v>39</v>
      </c>
      <c r="D285" s="9" t="s">
        <v>349</v>
      </c>
      <c r="E285" s="9" t="s">
        <v>86</v>
      </c>
      <c r="F285" s="9">
        <v>600</v>
      </c>
      <c r="G285" s="9">
        <v>0</v>
      </c>
      <c r="H285" s="9">
        <v>0</v>
      </c>
      <c r="I285" s="9">
        <v>0</v>
      </c>
      <c r="J285" s="9">
        <v>0</v>
      </c>
    </row>
    <row r="286" spans="1:24" x14ac:dyDescent="0.3">
      <c r="A286" s="9">
        <v>31</v>
      </c>
      <c r="B286" s="9">
        <v>3</v>
      </c>
      <c r="C286" s="9" t="s">
        <v>39</v>
      </c>
      <c r="D286" s="9" t="s">
        <v>350</v>
      </c>
      <c r="E286" s="9" t="s">
        <v>86</v>
      </c>
      <c r="F286" s="9">
        <v>600</v>
      </c>
      <c r="G286" s="9">
        <v>0</v>
      </c>
      <c r="H286" s="9">
        <v>0</v>
      </c>
      <c r="I286" s="9">
        <v>0</v>
      </c>
      <c r="J286" s="9">
        <v>0</v>
      </c>
    </row>
    <row r="287" spans="1:24" x14ac:dyDescent="0.3">
      <c r="A287" s="9">
        <v>32</v>
      </c>
      <c r="B287" s="9">
        <v>3</v>
      </c>
      <c r="C287" s="9" t="s">
        <v>39</v>
      </c>
      <c r="D287" s="9" t="s">
        <v>351</v>
      </c>
      <c r="E287" s="9" t="s">
        <v>86</v>
      </c>
      <c r="F287" s="9">
        <v>429</v>
      </c>
      <c r="G287" s="9">
        <v>116.29999999999995</v>
      </c>
      <c r="H287" s="9">
        <v>54.7</v>
      </c>
      <c r="I287" s="9">
        <v>23</v>
      </c>
      <c r="J287" s="9">
        <v>37</v>
      </c>
    </row>
    <row r="288" spans="1:24" x14ac:dyDescent="0.3">
      <c r="A288" s="9">
        <v>33</v>
      </c>
      <c r="B288" s="9">
        <v>3</v>
      </c>
      <c r="C288" s="9" t="s">
        <v>39</v>
      </c>
      <c r="D288" s="9" t="s">
        <v>352</v>
      </c>
      <c r="E288" s="9" t="s">
        <v>86</v>
      </c>
      <c r="F288" s="9">
        <v>600</v>
      </c>
      <c r="G288" s="9">
        <v>0</v>
      </c>
      <c r="H288" s="9">
        <v>0</v>
      </c>
      <c r="I288" s="9">
        <v>0</v>
      </c>
      <c r="J288" s="9">
        <v>0</v>
      </c>
    </row>
    <row r="289" spans="1:22" x14ac:dyDescent="0.3">
      <c r="A289" s="9">
        <v>34</v>
      </c>
      <c r="B289" s="9">
        <v>3</v>
      </c>
      <c r="C289" s="9" t="s">
        <v>39</v>
      </c>
      <c r="D289" s="9" t="s">
        <v>395</v>
      </c>
      <c r="E289" s="9" t="s">
        <v>86</v>
      </c>
      <c r="F289" s="9">
        <v>600</v>
      </c>
      <c r="G289" s="9">
        <v>0</v>
      </c>
      <c r="H289" s="9">
        <v>0</v>
      </c>
      <c r="I289" s="9">
        <v>0</v>
      </c>
      <c r="J289" s="9">
        <v>0</v>
      </c>
    </row>
    <row r="291" spans="1:22" x14ac:dyDescent="0.3">
      <c r="A291" s="79" t="s">
        <v>44</v>
      </c>
      <c r="B291" s="79" t="s">
        <v>63</v>
      </c>
      <c r="C291" s="79" t="s">
        <v>31</v>
      </c>
      <c r="D291" s="79" t="s">
        <v>51</v>
      </c>
      <c r="E291" s="78" t="s">
        <v>90</v>
      </c>
      <c r="F291" s="78"/>
      <c r="G291" s="78"/>
      <c r="H291" s="78"/>
      <c r="I291" s="29"/>
      <c r="J291" s="29"/>
      <c r="K291" s="29"/>
      <c r="O291" s="79" t="s">
        <v>44</v>
      </c>
      <c r="P291" s="79" t="s">
        <v>63</v>
      </c>
      <c r="Q291" s="79" t="s">
        <v>31</v>
      </c>
      <c r="R291" s="78" t="s">
        <v>90</v>
      </c>
      <c r="S291" s="78"/>
      <c r="T291" s="78"/>
      <c r="U291" s="78"/>
      <c r="V291" s="78"/>
    </row>
    <row r="292" spans="1:22" x14ac:dyDescent="0.3">
      <c r="A292" s="80"/>
      <c r="B292" s="80"/>
      <c r="C292" s="80"/>
      <c r="D292" s="80"/>
      <c r="E292" s="14" t="s">
        <v>81</v>
      </c>
      <c r="F292" s="14" t="s">
        <v>82</v>
      </c>
      <c r="G292" s="11" t="s">
        <v>83</v>
      </c>
      <c r="H292" s="11" t="s">
        <v>43</v>
      </c>
      <c r="I292" s="30"/>
      <c r="J292" s="30"/>
      <c r="O292" s="80"/>
      <c r="P292" s="80"/>
      <c r="Q292" s="80"/>
      <c r="R292" s="14" t="s">
        <v>51</v>
      </c>
      <c r="S292" s="14" t="s">
        <v>81</v>
      </c>
      <c r="T292" s="14" t="s">
        <v>82</v>
      </c>
      <c r="U292" s="14" t="s">
        <v>83</v>
      </c>
      <c r="V292" s="11" t="s">
        <v>43</v>
      </c>
    </row>
    <row r="293" spans="1:22" ht="14.5" x14ac:dyDescent="0.3">
      <c r="A293" s="9">
        <v>1</v>
      </c>
      <c r="B293" s="9">
        <v>3</v>
      </c>
      <c r="C293" s="9" t="s">
        <v>39</v>
      </c>
      <c r="D293" s="9" t="s">
        <v>332</v>
      </c>
      <c r="E293" s="9">
        <v>146.80000000000001</v>
      </c>
      <c r="F293" s="9">
        <v>292.5</v>
      </c>
      <c r="G293" s="9">
        <v>160.69999999999999</v>
      </c>
      <c r="H293" s="9">
        <f>(E293-G293)/(E293+G293)</f>
        <v>-4.520325203252025E-2</v>
      </c>
      <c r="O293" s="9">
        <v>1</v>
      </c>
      <c r="P293" s="9">
        <v>3</v>
      </c>
      <c r="Q293" s="9" t="s">
        <v>40</v>
      </c>
      <c r="R293" s="9" t="s">
        <v>331</v>
      </c>
      <c r="S293" s="9">
        <v>122.5</v>
      </c>
      <c r="T293" s="9">
        <v>195.10000000000002</v>
      </c>
      <c r="U293" s="9">
        <v>282.39999999999998</v>
      </c>
      <c r="V293" s="9">
        <f>(S293-U293)/(S293+U293)</f>
        <v>-0.39491232403062482</v>
      </c>
    </row>
    <row r="294" spans="1:22" ht="14.5" x14ac:dyDescent="0.3">
      <c r="A294" s="9">
        <v>2</v>
      </c>
      <c r="B294" s="9">
        <v>3</v>
      </c>
      <c r="C294" s="9" t="s">
        <v>39</v>
      </c>
      <c r="D294" s="9" t="s">
        <v>333</v>
      </c>
      <c r="E294" s="9">
        <v>41</v>
      </c>
      <c r="F294" s="9">
        <v>297.10000000000002</v>
      </c>
      <c r="G294" s="9">
        <v>261.89999999999998</v>
      </c>
      <c r="H294" s="9">
        <f t="shared" ref="H294:H313" si="11">(E294-G294)/(E294+G294)</f>
        <v>-0.72928359194453618</v>
      </c>
      <c r="O294" s="9">
        <v>2</v>
      </c>
      <c r="P294" s="9">
        <v>3</v>
      </c>
      <c r="Q294" s="9" t="s">
        <v>40</v>
      </c>
      <c r="R294" s="9" t="s">
        <v>353</v>
      </c>
      <c r="S294" s="9">
        <v>103.9</v>
      </c>
      <c r="T294" s="9">
        <v>193.99999999999997</v>
      </c>
      <c r="U294" s="9">
        <v>302.10000000000002</v>
      </c>
      <c r="V294" s="9">
        <f t="shared" ref="V294:V312" si="12">(S294-U294)/(S294+U294)</f>
        <v>-0.48817733990147788</v>
      </c>
    </row>
    <row r="295" spans="1:22" ht="14.5" x14ac:dyDescent="0.3">
      <c r="A295" s="9">
        <v>3</v>
      </c>
      <c r="B295" s="9">
        <v>3</v>
      </c>
      <c r="C295" s="9" t="s">
        <v>39</v>
      </c>
      <c r="D295" s="9" t="s">
        <v>334</v>
      </c>
      <c r="E295" s="9">
        <v>323.7</v>
      </c>
      <c r="F295" s="9">
        <v>185.3</v>
      </c>
      <c r="G295" s="9">
        <v>91</v>
      </c>
      <c r="H295" s="9">
        <f t="shared" si="11"/>
        <v>0.56112852664576807</v>
      </c>
      <c r="O295" s="9">
        <v>3</v>
      </c>
      <c r="P295" s="9">
        <v>3</v>
      </c>
      <c r="Q295" s="9" t="s">
        <v>40</v>
      </c>
      <c r="R295" s="9" t="s">
        <v>354</v>
      </c>
      <c r="S295" s="9">
        <v>165.6</v>
      </c>
      <c r="T295" s="9">
        <v>196.9</v>
      </c>
      <c r="U295" s="9">
        <v>237.5</v>
      </c>
      <c r="V295" s="9">
        <f t="shared" si="12"/>
        <v>-0.1783676507070206</v>
      </c>
    </row>
    <row r="296" spans="1:22" ht="14.5" x14ac:dyDescent="0.3">
      <c r="A296" s="9">
        <v>4</v>
      </c>
      <c r="B296" s="9">
        <v>3</v>
      </c>
      <c r="C296" s="9" t="s">
        <v>39</v>
      </c>
      <c r="D296" s="9" t="s">
        <v>335</v>
      </c>
      <c r="E296" s="9">
        <v>289.7</v>
      </c>
      <c r="F296" s="9">
        <v>223.7</v>
      </c>
      <c r="G296" s="9">
        <v>86.6</v>
      </c>
      <c r="H296" s="9">
        <f t="shared" si="11"/>
        <v>0.53972893967579061</v>
      </c>
      <c r="O296" s="9">
        <v>4</v>
      </c>
      <c r="P296" s="9">
        <v>3</v>
      </c>
      <c r="Q296" s="9" t="s">
        <v>40</v>
      </c>
      <c r="R296" s="9" t="s">
        <v>355</v>
      </c>
      <c r="S296" s="9">
        <v>239.8</v>
      </c>
      <c r="T296" s="9">
        <v>216.8</v>
      </c>
      <c r="U296" s="9">
        <v>143.4</v>
      </c>
      <c r="V296" s="9">
        <f t="shared" si="12"/>
        <v>0.25156576200417535</v>
      </c>
    </row>
    <row r="297" spans="1:22" ht="14.5" x14ac:dyDescent="0.3">
      <c r="A297" s="9">
        <v>5</v>
      </c>
      <c r="B297" s="9">
        <v>3</v>
      </c>
      <c r="C297" s="9" t="s">
        <v>39</v>
      </c>
      <c r="D297" s="9" t="s">
        <v>336</v>
      </c>
      <c r="E297" s="9">
        <v>64.599999999999994</v>
      </c>
      <c r="F297" s="9">
        <v>300.79999999999995</v>
      </c>
      <c r="G297" s="9">
        <v>234.6</v>
      </c>
      <c r="H297" s="9">
        <f t="shared" si="11"/>
        <v>-0.56818181818181823</v>
      </c>
      <c r="O297" s="9">
        <v>5</v>
      </c>
      <c r="P297" s="9">
        <v>3</v>
      </c>
      <c r="Q297" s="9" t="s">
        <v>40</v>
      </c>
      <c r="R297" s="9" t="s">
        <v>356</v>
      </c>
      <c r="S297" s="9">
        <v>196.3</v>
      </c>
      <c r="T297" s="9">
        <v>247.59999999999997</v>
      </c>
      <c r="U297" s="9">
        <v>156.1</v>
      </c>
      <c r="V297" s="9">
        <f t="shared" si="12"/>
        <v>0.11407491486946657</v>
      </c>
    </row>
    <row r="298" spans="1:22" ht="14.5" x14ac:dyDescent="0.3">
      <c r="A298" s="9">
        <v>6</v>
      </c>
      <c r="B298" s="9">
        <v>3</v>
      </c>
      <c r="C298" s="9" t="s">
        <v>39</v>
      </c>
      <c r="D298" s="9" t="s">
        <v>337</v>
      </c>
      <c r="E298" s="9">
        <v>348</v>
      </c>
      <c r="F298" s="9">
        <v>132</v>
      </c>
      <c r="G298" s="9">
        <v>120</v>
      </c>
      <c r="H298" s="9">
        <f t="shared" si="11"/>
        <v>0.48717948717948717</v>
      </c>
      <c r="O298" s="9">
        <v>6</v>
      </c>
      <c r="P298" s="9">
        <v>3</v>
      </c>
      <c r="Q298" s="9" t="s">
        <v>40</v>
      </c>
      <c r="R298" s="9" t="s">
        <v>357</v>
      </c>
      <c r="S298" s="9">
        <v>226.9</v>
      </c>
      <c r="T298" s="9">
        <v>100.1</v>
      </c>
      <c r="U298" s="9">
        <v>273</v>
      </c>
      <c r="V298" s="9">
        <f t="shared" si="12"/>
        <v>-9.2218443688737745E-2</v>
      </c>
    </row>
    <row r="299" spans="1:22" ht="14.5" x14ac:dyDescent="0.3">
      <c r="A299" s="9">
        <v>7</v>
      </c>
      <c r="B299" s="9">
        <v>3</v>
      </c>
      <c r="C299" s="9" t="s">
        <v>39</v>
      </c>
      <c r="D299" s="9" t="s">
        <v>338</v>
      </c>
      <c r="E299" s="9">
        <v>294.60000000000002</v>
      </c>
      <c r="F299" s="9">
        <v>223.89999999999998</v>
      </c>
      <c r="G299" s="9">
        <v>81.5</v>
      </c>
      <c r="H299" s="9">
        <f t="shared" si="11"/>
        <v>0.56660462642914122</v>
      </c>
      <c r="O299" s="9">
        <v>7</v>
      </c>
      <c r="P299" s="9">
        <v>3</v>
      </c>
      <c r="Q299" s="9" t="s">
        <v>40</v>
      </c>
      <c r="R299" s="9" t="s">
        <v>358</v>
      </c>
      <c r="S299" s="9">
        <v>216.1</v>
      </c>
      <c r="T299" s="9">
        <v>233.4</v>
      </c>
      <c r="U299" s="9">
        <v>150.5</v>
      </c>
      <c r="V299" s="9">
        <f t="shared" si="12"/>
        <v>0.17894162575013636</v>
      </c>
    </row>
    <row r="300" spans="1:22" ht="14.5" x14ac:dyDescent="0.3">
      <c r="A300" s="9">
        <v>8</v>
      </c>
      <c r="B300" s="9">
        <v>3</v>
      </c>
      <c r="C300" s="9" t="s">
        <v>39</v>
      </c>
      <c r="D300" s="9" t="s">
        <v>339</v>
      </c>
      <c r="E300" s="9">
        <v>163.4</v>
      </c>
      <c r="F300" s="9">
        <v>338.9</v>
      </c>
      <c r="G300" s="9">
        <v>97.7</v>
      </c>
      <c r="H300" s="9">
        <f t="shared" si="11"/>
        <v>0.25162772883952506</v>
      </c>
      <c r="O300" s="9">
        <v>8</v>
      </c>
      <c r="P300" s="9">
        <v>3</v>
      </c>
      <c r="Q300" s="9" t="s">
        <v>40</v>
      </c>
      <c r="R300" s="9" t="s">
        <v>359</v>
      </c>
      <c r="S300" s="9">
        <v>98.6</v>
      </c>
      <c r="T300" s="9">
        <v>164.4</v>
      </c>
      <c r="U300" s="9">
        <v>337</v>
      </c>
      <c r="V300" s="9">
        <f t="shared" si="12"/>
        <v>-0.54729109274563814</v>
      </c>
    </row>
    <row r="301" spans="1:22" ht="14.5" x14ac:dyDescent="0.3">
      <c r="A301" s="9">
        <v>9</v>
      </c>
      <c r="B301" s="9">
        <v>3</v>
      </c>
      <c r="C301" s="9" t="s">
        <v>39</v>
      </c>
      <c r="D301" s="9" t="s">
        <v>340</v>
      </c>
      <c r="E301" s="9">
        <v>163.4</v>
      </c>
      <c r="F301" s="9">
        <v>338.9</v>
      </c>
      <c r="G301" s="9">
        <v>97.7</v>
      </c>
      <c r="H301" s="9">
        <f t="shared" si="11"/>
        <v>0.25162772883952506</v>
      </c>
      <c r="O301" s="9">
        <v>9</v>
      </c>
      <c r="P301" s="9">
        <v>3</v>
      </c>
      <c r="Q301" s="9" t="s">
        <v>40</v>
      </c>
      <c r="R301" s="9" t="s">
        <v>360</v>
      </c>
      <c r="S301" s="9">
        <v>131.19999999999999</v>
      </c>
      <c r="T301" s="9">
        <v>353.6</v>
      </c>
      <c r="U301" s="9">
        <v>115.2</v>
      </c>
      <c r="V301" s="9">
        <f t="shared" si="12"/>
        <v>6.4935064935064887E-2</v>
      </c>
    </row>
    <row r="302" spans="1:22" ht="14.5" x14ac:dyDescent="0.3">
      <c r="A302" s="9">
        <v>10</v>
      </c>
      <c r="B302" s="9">
        <v>3</v>
      </c>
      <c r="C302" s="9" t="s">
        <v>39</v>
      </c>
      <c r="D302" s="9" t="s">
        <v>341</v>
      </c>
      <c r="E302" s="9">
        <v>23.4</v>
      </c>
      <c r="F302" s="9">
        <v>36.999999999999979</v>
      </c>
      <c r="G302" s="9">
        <v>539.6</v>
      </c>
      <c r="H302" s="9">
        <f t="shared" si="11"/>
        <v>-0.9168738898756662</v>
      </c>
      <c r="O302" s="9">
        <v>10</v>
      </c>
      <c r="P302" s="9">
        <v>3</v>
      </c>
      <c r="Q302" s="9" t="s">
        <v>40</v>
      </c>
      <c r="R302" s="9" t="s">
        <v>361</v>
      </c>
      <c r="S302" s="9">
        <v>111.5</v>
      </c>
      <c r="T302" s="9">
        <v>84.399999999999977</v>
      </c>
      <c r="U302" s="9">
        <v>404.1</v>
      </c>
      <c r="V302" s="9">
        <f t="shared" si="12"/>
        <v>-0.56749418153607445</v>
      </c>
    </row>
    <row r="303" spans="1:22" ht="14.5" x14ac:dyDescent="0.3">
      <c r="A303" s="9">
        <v>11</v>
      </c>
      <c r="B303" s="9">
        <v>3</v>
      </c>
      <c r="C303" s="9" t="s">
        <v>39</v>
      </c>
      <c r="D303" s="9" t="s">
        <v>342</v>
      </c>
      <c r="E303" s="9">
        <v>153.1</v>
      </c>
      <c r="F303" s="9">
        <v>345.20000000000005</v>
      </c>
      <c r="G303" s="9">
        <v>101.7</v>
      </c>
      <c r="H303" s="9">
        <f t="shared" si="11"/>
        <v>0.2017268445839874</v>
      </c>
      <c r="O303" s="9">
        <v>11</v>
      </c>
      <c r="P303" s="9">
        <v>3</v>
      </c>
      <c r="Q303" s="9" t="s">
        <v>40</v>
      </c>
      <c r="R303" s="9" t="s">
        <v>362</v>
      </c>
      <c r="S303" s="9">
        <v>201.8</v>
      </c>
      <c r="T303" s="9">
        <v>149.09999999999997</v>
      </c>
      <c r="U303" s="9">
        <v>249.1</v>
      </c>
      <c r="V303" s="9">
        <f t="shared" si="12"/>
        <v>-0.10490130849412284</v>
      </c>
    </row>
    <row r="304" spans="1:22" ht="14.5" x14ac:dyDescent="0.3">
      <c r="A304" s="9">
        <v>12</v>
      </c>
      <c r="B304" s="9">
        <v>3</v>
      </c>
      <c r="C304" s="9" t="s">
        <v>39</v>
      </c>
      <c r="D304" s="9" t="s">
        <v>343</v>
      </c>
      <c r="E304" s="9">
        <v>234.5</v>
      </c>
      <c r="F304" s="9">
        <v>153.69999999999999</v>
      </c>
      <c r="G304" s="9">
        <v>211.8</v>
      </c>
      <c r="H304" s="9">
        <f t="shared" si="11"/>
        <v>5.0862648442751485E-2</v>
      </c>
      <c r="O304" s="9">
        <v>12</v>
      </c>
      <c r="P304" s="9">
        <v>3</v>
      </c>
      <c r="Q304" s="9" t="s">
        <v>40</v>
      </c>
      <c r="R304" s="9" t="s">
        <v>363</v>
      </c>
      <c r="S304" s="9">
        <v>133.19999999999999</v>
      </c>
      <c r="T304" s="9">
        <v>342.40000000000003</v>
      </c>
      <c r="U304" s="9">
        <v>124.4</v>
      </c>
      <c r="V304" s="9">
        <f t="shared" si="12"/>
        <v>3.4161490683229746E-2</v>
      </c>
    </row>
    <row r="305" spans="1:22" ht="14.5" x14ac:dyDescent="0.3">
      <c r="A305" s="9">
        <v>13</v>
      </c>
      <c r="B305" s="9">
        <v>3</v>
      </c>
      <c r="C305" s="9" t="s">
        <v>39</v>
      </c>
      <c r="D305" s="9" t="s">
        <v>344</v>
      </c>
      <c r="E305" s="9">
        <v>312.2</v>
      </c>
      <c r="F305" s="9">
        <v>208.2</v>
      </c>
      <c r="G305" s="9">
        <v>79.599999999999994</v>
      </c>
      <c r="H305" s="9">
        <f t="shared" si="11"/>
        <v>0.59367023991832568</v>
      </c>
      <c r="O305" s="9">
        <v>13</v>
      </c>
      <c r="P305" s="9">
        <v>3</v>
      </c>
      <c r="Q305" s="9" t="s">
        <v>40</v>
      </c>
      <c r="R305" s="9" t="s">
        <v>364</v>
      </c>
      <c r="S305" s="9">
        <v>168.4</v>
      </c>
      <c r="T305" s="9">
        <v>150.20000000000002</v>
      </c>
      <c r="U305" s="9">
        <v>281.39999999999998</v>
      </c>
      <c r="V305" s="9">
        <f t="shared" si="12"/>
        <v>-0.25122276567363266</v>
      </c>
    </row>
    <row r="306" spans="1:22" ht="14.5" x14ac:dyDescent="0.3">
      <c r="A306" s="9">
        <v>14</v>
      </c>
      <c r="B306" s="9">
        <v>3</v>
      </c>
      <c r="C306" s="9" t="s">
        <v>39</v>
      </c>
      <c r="D306" s="9" t="s">
        <v>345</v>
      </c>
      <c r="E306" s="9">
        <v>347.2</v>
      </c>
      <c r="F306" s="9">
        <v>123.30000000000001</v>
      </c>
      <c r="G306" s="9">
        <v>129.5</v>
      </c>
      <c r="H306" s="9">
        <f t="shared" si="11"/>
        <v>0.4566813509544787</v>
      </c>
      <c r="O306" s="9">
        <v>14</v>
      </c>
      <c r="P306" s="9">
        <v>3</v>
      </c>
      <c r="Q306" s="9" t="s">
        <v>40</v>
      </c>
      <c r="R306" s="9" t="s">
        <v>365</v>
      </c>
      <c r="S306" s="9">
        <v>167.8</v>
      </c>
      <c r="T306" s="9">
        <v>167.8</v>
      </c>
      <c r="U306" s="9">
        <v>264.39999999999998</v>
      </c>
      <c r="V306" s="9">
        <f t="shared" si="12"/>
        <v>-0.2235076353540027</v>
      </c>
    </row>
    <row r="307" spans="1:22" ht="14.5" x14ac:dyDescent="0.3">
      <c r="A307" s="9">
        <v>15</v>
      </c>
      <c r="B307" s="9">
        <v>3</v>
      </c>
      <c r="C307" s="9" t="s">
        <v>39</v>
      </c>
      <c r="D307" s="9" t="s">
        <v>346</v>
      </c>
      <c r="E307" s="9">
        <v>220.6</v>
      </c>
      <c r="F307" s="9">
        <v>224.6</v>
      </c>
      <c r="G307" s="9">
        <v>154.80000000000001</v>
      </c>
      <c r="H307" s="9">
        <f t="shared" si="11"/>
        <v>0.17527970165157161</v>
      </c>
      <c r="O307" s="9">
        <v>15</v>
      </c>
      <c r="P307" s="9">
        <v>3</v>
      </c>
      <c r="Q307" s="9" t="s">
        <v>40</v>
      </c>
      <c r="R307" s="9" t="s">
        <v>366</v>
      </c>
      <c r="S307" s="9">
        <v>116.7</v>
      </c>
      <c r="T307" s="9">
        <v>176.3</v>
      </c>
      <c r="U307" s="9">
        <v>307</v>
      </c>
      <c r="V307" s="9">
        <f t="shared" si="12"/>
        <v>-0.44913854142081666</v>
      </c>
    </row>
    <row r="308" spans="1:22" ht="14.5" x14ac:dyDescent="0.3">
      <c r="A308" s="9">
        <v>16</v>
      </c>
      <c r="B308" s="9">
        <v>3</v>
      </c>
      <c r="C308" s="9" t="s">
        <v>39</v>
      </c>
      <c r="D308" s="9" t="s">
        <v>347</v>
      </c>
      <c r="E308" s="9">
        <v>281.10000000000002</v>
      </c>
      <c r="F308" s="9">
        <v>157.89999999999998</v>
      </c>
      <c r="G308" s="9">
        <v>161</v>
      </c>
      <c r="H308" s="9">
        <f t="shared" si="11"/>
        <v>0.27165799592852302</v>
      </c>
      <c r="O308" s="9">
        <v>16</v>
      </c>
      <c r="P308" s="9">
        <v>3</v>
      </c>
      <c r="Q308" s="9" t="s">
        <v>40</v>
      </c>
      <c r="R308" s="9" t="s">
        <v>367</v>
      </c>
      <c r="S308" s="9">
        <v>130.69999999999999</v>
      </c>
      <c r="T308" s="9">
        <v>184.90000000000003</v>
      </c>
      <c r="U308" s="9">
        <v>284.39999999999998</v>
      </c>
      <c r="V308" s="9">
        <f t="shared" si="12"/>
        <v>-0.37027222356058781</v>
      </c>
    </row>
    <row r="309" spans="1:22" ht="14.5" x14ac:dyDescent="0.3">
      <c r="A309" s="9">
        <v>17</v>
      </c>
      <c r="B309" s="9">
        <v>3</v>
      </c>
      <c r="C309" s="9" t="s">
        <v>39</v>
      </c>
      <c r="D309" s="9" t="s">
        <v>348</v>
      </c>
      <c r="E309" s="9">
        <v>262.2</v>
      </c>
      <c r="F309" s="9">
        <v>192.5</v>
      </c>
      <c r="G309" s="9">
        <v>145.30000000000001</v>
      </c>
      <c r="H309" s="9">
        <f t="shared" si="11"/>
        <v>0.2868711656441717</v>
      </c>
      <c r="O309" s="9">
        <v>17</v>
      </c>
      <c r="P309" s="9">
        <v>3</v>
      </c>
      <c r="Q309" s="9" t="s">
        <v>40</v>
      </c>
      <c r="R309" s="9" t="s">
        <v>368</v>
      </c>
      <c r="S309" s="9">
        <v>217.9</v>
      </c>
      <c r="T309" s="9">
        <v>199.6</v>
      </c>
      <c r="U309" s="9">
        <v>182.5</v>
      </c>
      <c r="V309" s="9">
        <f t="shared" si="12"/>
        <v>8.8411588411588429E-2</v>
      </c>
    </row>
    <row r="310" spans="1:22" ht="14.5" x14ac:dyDescent="0.3">
      <c r="A310" s="9">
        <v>18</v>
      </c>
      <c r="B310" s="9">
        <v>3</v>
      </c>
      <c r="C310" s="9" t="s">
        <v>39</v>
      </c>
      <c r="D310" s="9" t="s">
        <v>349</v>
      </c>
      <c r="E310" s="9">
        <v>106.1</v>
      </c>
      <c r="F310" s="9">
        <v>294.60000000000002</v>
      </c>
      <c r="G310" s="9">
        <v>199.3</v>
      </c>
      <c r="H310" s="9">
        <f t="shared" si="11"/>
        <v>-0.30517354289456461</v>
      </c>
      <c r="O310" s="9">
        <v>18</v>
      </c>
      <c r="P310" s="9">
        <v>3</v>
      </c>
      <c r="Q310" s="9" t="s">
        <v>40</v>
      </c>
      <c r="R310" s="9" t="s">
        <v>369</v>
      </c>
      <c r="S310" s="9">
        <v>174.6</v>
      </c>
      <c r="T310" s="9">
        <v>168.00000000000003</v>
      </c>
      <c r="U310" s="9">
        <v>257.39999999999998</v>
      </c>
      <c r="V310" s="9">
        <f t="shared" si="12"/>
        <v>-0.19166666666666662</v>
      </c>
    </row>
    <row r="311" spans="1:22" ht="14.5" x14ac:dyDescent="0.3">
      <c r="A311" s="9">
        <v>19</v>
      </c>
      <c r="B311" s="9">
        <v>3</v>
      </c>
      <c r="C311" s="9" t="s">
        <v>39</v>
      </c>
      <c r="D311" s="9" t="s">
        <v>350</v>
      </c>
      <c r="E311" s="9">
        <v>143.1</v>
      </c>
      <c r="F311" s="9">
        <v>171.00000000000003</v>
      </c>
      <c r="G311" s="9">
        <v>285.89999999999998</v>
      </c>
      <c r="H311" s="9">
        <f t="shared" si="11"/>
        <v>-0.33286713286713282</v>
      </c>
      <c r="O311" s="9">
        <v>19</v>
      </c>
      <c r="P311" s="9">
        <v>3</v>
      </c>
      <c r="Q311" s="9" t="s">
        <v>40</v>
      </c>
      <c r="R311" s="9" t="s">
        <v>370</v>
      </c>
      <c r="S311" s="9">
        <v>219</v>
      </c>
      <c r="T311" s="9">
        <v>248.8</v>
      </c>
      <c r="U311" s="9">
        <v>132.19999999999999</v>
      </c>
      <c r="V311" s="9">
        <f t="shared" si="12"/>
        <v>0.24715261958997725</v>
      </c>
    </row>
    <row r="312" spans="1:22" ht="14.5" x14ac:dyDescent="0.3">
      <c r="A312" s="9">
        <v>20</v>
      </c>
      <c r="B312" s="9">
        <v>3</v>
      </c>
      <c r="C312" s="9" t="s">
        <v>39</v>
      </c>
      <c r="D312" s="9" t="s">
        <v>351</v>
      </c>
      <c r="E312" s="9">
        <v>108.4</v>
      </c>
      <c r="F312" s="9">
        <v>195.6</v>
      </c>
      <c r="G312" s="9">
        <v>296</v>
      </c>
      <c r="H312" s="9">
        <f t="shared" si="11"/>
        <v>-0.4638971315529179</v>
      </c>
      <c r="O312" s="9">
        <v>20</v>
      </c>
      <c r="P312" s="9">
        <v>3</v>
      </c>
      <c r="Q312" s="9" t="s">
        <v>40</v>
      </c>
      <c r="R312" s="9" t="s">
        <v>371</v>
      </c>
      <c r="S312" s="9">
        <v>234.4</v>
      </c>
      <c r="T312" s="9">
        <v>186.99999999999997</v>
      </c>
      <c r="U312" s="9">
        <v>178.6</v>
      </c>
      <c r="V312" s="9">
        <f t="shared" si="12"/>
        <v>0.13510895883777244</v>
      </c>
    </row>
    <row r="313" spans="1:22" x14ac:dyDescent="0.3">
      <c r="A313" s="9">
        <v>21</v>
      </c>
      <c r="B313" s="9">
        <v>3</v>
      </c>
      <c r="C313" s="9" t="s">
        <v>39</v>
      </c>
      <c r="D313" s="9" t="s">
        <v>352</v>
      </c>
      <c r="E313" s="9">
        <v>155.80000000000001</v>
      </c>
      <c r="F313" s="9">
        <v>263.89999999999998</v>
      </c>
      <c r="G313" s="9">
        <v>180.3</v>
      </c>
      <c r="H313" s="9">
        <f t="shared" si="11"/>
        <v>-7.2894971734602798E-2</v>
      </c>
    </row>
  </sheetData>
  <mergeCells count="91">
    <mergeCell ref="I200:I201"/>
    <mergeCell ref="F254:J254"/>
    <mergeCell ref="T254:X254"/>
    <mergeCell ref="W200:W201"/>
    <mergeCell ref="I233:I234"/>
    <mergeCell ref="J233:L233"/>
    <mergeCell ref="O233:O234"/>
    <mergeCell ref="P233:P234"/>
    <mergeCell ref="X200:Z200"/>
    <mergeCell ref="J200:L200"/>
    <mergeCell ref="O200:O201"/>
    <mergeCell ref="P200:P201"/>
    <mergeCell ref="Q200:Q201"/>
    <mergeCell ref="R200:R201"/>
    <mergeCell ref="S200:U200"/>
    <mergeCell ref="Q233:Q234"/>
    <mergeCell ref="A200:A201"/>
    <mergeCell ref="B200:B201"/>
    <mergeCell ref="C200:C201"/>
    <mergeCell ref="D200:D201"/>
    <mergeCell ref="E200:G200"/>
    <mergeCell ref="X1:Z1"/>
    <mergeCell ref="A1:A2"/>
    <mergeCell ref="B1:B2"/>
    <mergeCell ref="C1:C2"/>
    <mergeCell ref="D1:D2"/>
    <mergeCell ref="E1:G1"/>
    <mergeCell ref="J1:L1"/>
    <mergeCell ref="O1:O2"/>
    <mergeCell ref="P1:P2"/>
    <mergeCell ref="Q1:Q2"/>
    <mergeCell ref="R1:R2"/>
    <mergeCell ref="S1:U1"/>
    <mergeCell ref="I1:I2"/>
    <mergeCell ref="W1:W2"/>
    <mergeCell ref="X61:Z61"/>
    <mergeCell ref="A61:A62"/>
    <mergeCell ref="B61:B62"/>
    <mergeCell ref="C61:C62"/>
    <mergeCell ref="D61:D62"/>
    <mergeCell ref="E61:G61"/>
    <mergeCell ref="J61:L61"/>
    <mergeCell ref="O61:O62"/>
    <mergeCell ref="P61:P62"/>
    <mergeCell ref="Q61:Q62"/>
    <mergeCell ref="R61:R62"/>
    <mergeCell ref="S61:U61"/>
    <mergeCell ref="I61:I62"/>
    <mergeCell ref="W61:W62"/>
    <mergeCell ref="X129:Z129"/>
    <mergeCell ref="C129:C130"/>
    <mergeCell ref="E129:G129"/>
    <mergeCell ref="J129:L129"/>
    <mergeCell ref="A129:A130"/>
    <mergeCell ref="B129:B130"/>
    <mergeCell ref="D129:D130"/>
    <mergeCell ref="O129:O130"/>
    <mergeCell ref="P129:P130"/>
    <mergeCell ref="Q129:Q130"/>
    <mergeCell ref="R129:R130"/>
    <mergeCell ref="S129:U129"/>
    <mergeCell ref="I129:I130"/>
    <mergeCell ref="W129:W130"/>
    <mergeCell ref="A233:A234"/>
    <mergeCell ref="B233:B234"/>
    <mergeCell ref="C233:C234"/>
    <mergeCell ref="D233:D234"/>
    <mergeCell ref="E233:G233"/>
    <mergeCell ref="R233:R234"/>
    <mergeCell ref="S233:U233"/>
    <mergeCell ref="W233:W234"/>
    <mergeCell ref="X233:Z233"/>
    <mergeCell ref="O254:O255"/>
    <mergeCell ref="P254:P255"/>
    <mergeCell ref="Q254:Q255"/>
    <mergeCell ref="R254:R255"/>
    <mergeCell ref="S254:S255"/>
    <mergeCell ref="A254:A255"/>
    <mergeCell ref="B254:B255"/>
    <mergeCell ref="C254:C255"/>
    <mergeCell ref="D254:D255"/>
    <mergeCell ref="E254:E255"/>
    <mergeCell ref="R291:V291"/>
    <mergeCell ref="P291:P292"/>
    <mergeCell ref="Q291:Q292"/>
    <mergeCell ref="A291:A292"/>
    <mergeCell ref="B291:B292"/>
    <mergeCell ref="C291:C292"/>
    <mergeCell ref="D291:D292"/>
    <mergeCell ref="O291:O292"/>
    <mergeCell ref="E291:H29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D1E3-E66E-4760-827F-A38D1CC19E65}">
  <dimension ref="A1:U37"/>
  <sheetViews>
    <sheetView topLeftCell="D13" zoomScale="74" zoomScaleNormal="74" workbookViewId="0">
      <selection activeCell="K37" sqref="K37"/>
    </sheetView>
  </sheetViews>
  <sheetFormatPr defaultRowHeight="14" x14ac:dyDescent="0.3"/>
  <cols>
    <col min="1" max="3" width="8.6640625" style="8"/>
    <col min="4" max="4" width="33.9140625" style="8" customWidth="1"/>
    <col min="5" max="14" width="8.6640625" style="8"/>
    <col min="15" max="15" width="29.75" style="8" customWidth="1"/>
    <col min="16" max="16384" width="8.6640625" style="8"/>
  </cols>
  <sheetData>
    <row r="1" spans="1:21" x14ac:dyDescent="0.3">
      <c r="A1" s="2" t="s">
        <v>29</v>
      </c>
      <c r="B1" s="3" t="s">
        <v>30</v>
      </c>
      <c r="C1" s="3" t="s">
        <v>31</v>
      </c>
      <c r="D1" s="3"/>
      <c r="E1" s="2">
        <v>6</v>
      </c>
      <c r="F1" s="2">
        <v>5</v>
      </c>
      <c r="G1" s="2">
        <v>4</v>
      </c>
      <c r="H1" s="2">
        <v>3</v>
      </c>
      <c r="I1" s="2">
        <v>2</v>
      </c>
      <c r="J1" s="2">
        <v>1</v>
      </c>
      <c r="L1" s="2" t="s">
        <v>29</v>
      </c>
      <c r="M1" s="3" t="s">
        <v>30</v>
      </c>
      <c r="N1" s="3" t="s">
        <v>31</v>
      </c>
      <c r="O1" s="3"/>
      <c r="P1" s="17">
        <v>6</v>
      </c>
      <c r="Q1" s="18">
        <v>5</v>
      </c>
      <c r="R1" s="17">
        <v>4</v>
      </c>
      <c r="S1" s="18">
        <v>3</v>
      </c>
      <c r="T1" s="17">
        <v>2</v>
      </c>
      <c r="U1" s="18">
        <v>1</v>
      </c>
    </row>
    <row r="2" spans="1:21" ht="14.5" x14ac:dyDescent="0.3">
      <c r="A2" s="84">
        <v>1</v>
      </c>
      <c r="B2" s="2">
        <v>3</v>
      </c>
      <c r="C2" s="3" t="s">
        <v>39</v>
      </c>
      <c r="D2" s="3" t="s">
        <v>59</v>
      </c>
      <c r="E2" s="9" t="s">
        <v>58</v>
      </c>
      <c r="F2" s="7">
        <v>10.596420635580129</v>
      </c>
      <c r="G2" s="7">
        <v>4.8649955028879303E-2</v>
      </c>
      <c r="H2" s="7">
        <v>0</v>
      </c>
      <c r="I2" s="7">
        <v>21.410076389559936</v>
      </c>
      <c r="J2" s="9" t="s">
        <v>58</v>
      </c>
      <c r="L2" s="85">
        <v>1</v>
      </c>
      <c r="M2" s="2">
        <v>3</v>
      </c>
      <c r="N2" s="3" t="s">
        <v>40</v>
      </c>
      <c r="O2" s="3" t="s">
        <v>59</v>
      </c>
      <c r="P2" s="9" t="s">
        <v>58</v>
      </c>
      <c r="Q2" s="9">
        <v>4.6809163802709296E-2</v>
      </c>
      <c r="R2" s="19">
        <v>15.555204106654065</v>
      </c>
      <c r="S2" s="9">
        <v>12.058177144157151</v>
      </c>
      <c r="T2" s="9" t="s">
        <v>58</v>
      </c>
      <c r="U2" s="9" t="s">
        <v>58</v>
      </c>
    </row>
    <row r="3" spans="1:21" ht="14.5" x14ac:dyDescent="0.3">
      <c r="A3" s="84"/>
      <c r="B3" s="2">
        <v>3</v>
      </c>
      <c r="C3" s="3" t="s">
        <v>39</v>
      </c>
      <c r="D3" s="3" t="s">
        <v>60</v>
      </c>
      <c r="E3" s="9" t="s">
        <v>58</v>
      </c>
      <c r="F3" s="7">
        <v>3.3224376083105933</v>
      </c>
      <c r="G3" s="7">
        <v>15.723176041339803</v>
      </c>
      <c r="H3" s="9" t="s">
        <v>58</v>
      </c>
      <c r="I3" s="7">
        <v>4.1175047892302752E-2</v>
      </c>
      <c r="J3" s="9" t="s">
        <v>58</v>
      </c>
      <c r="L3" s="86"/>
      <c r="M3" s="2">
        <v>3</v>
      </c>
      <c r="N3" s="3" t="s">
        <v>40</v>
      </c>
      <c r="O3" s="3" t="s">
        <v>60</v>
      </c>
      <c r="P3" s="9" t="s">
        <v>58</v>
      </c>
      <c r="Q3" s="9">
        <v>12.983087128074319</v>
      </c>
      <c r="R3" s="8">
        <v>0</v>
      </c>
      <c r="S3" s="9">
        <v>0</v>
      </c>
      <c r="T3" s="9">
        <v>2.2250947431143371</v>
      </c>
      <c r="U3" s="9" t="s">
        <v>58</v>
      </c>
    </row>
    <row r="4" spans="1:21" ht="14.5" x14ac:dyDescent="0.3">
      <c r="A4" s="84"/>
      <c r="B4" s="2">
        <v>3</v>
      </c>
      <c r="C4" s="3" t="s">
        <v>39</v>
      </c>
      <c r="D4" s="3" t="s">
        <v>61</v>
      </c>
      <c r="E4" s="9" t="s">
        <v>58</v>
      </c>
      <c r="F4" s="7">
        <v>0.19548455720226932</v>
      </c>
      <c r="G4" s="7">
        <v>0.14554181587631829</v>
      </c>
      <c r="H4" s="7">
        <v>0</v>
      </c>
      <c r="I4" s="9" t="s">
        <v>58</v>
      </c>
      <c r="J4" s="9" t="s">
        <v>58</v>
      </c>
      <c r="L4" s="86"/>
      <c r="M4" s="2">
        <v>3</v>
      </c>
      <c r="N4" s="3" t="s">
        <v>40</v>
      </c>
      <c r="O4" s="3" t="s">
        <v>61</v>
      </c>
      <c r="P4" s="9" t="s">
        <v>58</v>
      </c>
      <c r="Q4" s="9">
        <v>0</v>
      </c>
      <c r="R4" s="9">
        <v>9.3597333116411772</v>
      </c>
      <c r="S4" s="9">
        <v>5.861952515466835</v>
      </c>
      <c r="T4" s="9" t="s">
        <v>58</v>
      </c>
      <c r="U4" s="9" t="s">
        <v>58</v>
      </c>
    </row>
    <row r="5" spans="1:21" ht="14.5" x14ac:dyDescent="0.3">
      <c r="A5" s="84">
        <v>2</v>
      </c>
      <c r="B5" s="2">
        <v>3</v>
      </c>
      <c r="C5" s="3" t="s">
        <v>39</v>
      </c>
      <c r="D5" s="3" t="s">
        <v>59</v>
      </c>
      <c r="E5" s="9" t="s">
        <v>58</v>
      </c>
      <c r="F5" s="7">
        <v>0</v>
      </c>
      <c r="G5" s="7">
        <v>7.7680532758750829</v>
      </c>
      <c r="H5" s="7">
        <v>3.1444011073427558</v>
      </c>
      <c r="I5" s="9" t="s">
        <v>58</v>
      </c>
      <c r="J5" s="9" t="s">
        <v>58</v>
      </c>
      <c r="L5" s="85">
        <v>2</v>
      </c>
      <c r="M5" s="2">
        <v>3</v>
      </c>
      <c r="N5" s="3" t="s">
        <v>40</v>
      </c>
      <c r="O5" s="3" t="s">
        <v>59</v>
      </c>
      <c r="P5" s="9" t="s">
        <v>58</v>
      </c>
      <c r="Q5" s="9" t="s">
        <v>58</v>
      </c>
      <c r="R5" s="9" t="s">
        <v>58</v>
      </c>
      <c r="S5" s="9" t="s">
        <v>58</v>
      </c>
      <c r="T5" s="9">
        <v>2.3944750039234637</v>
      </c>
      <c r="U5" s="9" t="s">
        <v>58</v>
      </c>
    </row>
    <row r="6" spans="1:21" ht="14.5" x14ac:dyDescent="0.3">
      <c r="A6" s="84"/>
      <c r="B6" s="2">
        <v>3</v>
      </c>
      <c r="C6" s="3" t="s">
        <v>39</v>
      </c>
      <c r="D6" s="3" t="s">
        <v>60</v>
      </c>
      <c r="E6" s="9" t="s">
        <v>58</v>
      </c>
      <c r="F6" s="7">
        <v>5.125312049558886</v>
      </c>
      <c r="G6" s="7">
        <v>8.6944874991043868</v>
      </c>
      <c r="H6" s="7">
        <v>3.0525561068850409</v>
      </c>
      <c r="I6" s="7">
        <v>0.29180341436693247</v>
      </c>
      <c r="J6" s="9" t="s">
        <v>58</v>
      </c>
      <c r="L6" s="86"/>
      <c r="M6" s="2">
        <v>3</v>
      </c>
      <c r="N6" s="3" t="s">
        <v>40</v>
      </c>
      <c r="O6" s="3" t="s">
        <v>60</v>
      </c>
      <c r="P6" s="9" t="s">
        <v>58</v>
      </c>
      <c r="Q6" s="9" t="s">
        <v>58</v>
      </c>
      <c r="R6" s="9">
        <v>6.7839155504875608</v>
      </c>
      <c r="S6" s="9">
        <v>10.160318995808018</v>
      </c>
      <c r="T6" s="9">
        <v>0.23872364518462641</v>
      </c>
      <c r="U6" s="9" t="s">
        <v>58</v>
      </c>
    </row>
    <row r="7" spans="1:21" ht="14.5" x14ac:dyDescent="0.3">
      <c r="A7" s="84"/>
      <c r="B7" s="2">
        <v>3</v>
      </c>
      <c r="C7" s="3" t="s">
        <v>39</v>
      </c>
      <c r="D7" s="3" t="s">
        <v>61</v>
      </c>
      <c r="E7" s="9" t="s">
        <v>58</v>
      </c>
      <c r="F7" s="7">
        <v>0.11872890571060334</v>
      </c>
      <c r="G7" s="7">
        <v>0</v>
      </c>
      <c r="H7" s="7">
        <v>0</v>
      </c>
      <c r="I7" s="9" t="s">
        <v>58</v>
      </c>
      <c r="J7" s="9" t="s">
        <v>58</v>
      </c>
      <c r="L7" s="86"/>
      <c r="M7" s="2">
        <v>3</v>
      </c>
      <c r="N7" s="3" t="s">
        <v>40</v>
      </c>
      <c r="O7" s="3" t="s">
        <v>61</v>
      </c>
      <c r="P7" s="9" t="s">
        <v>58</v>
      </c>
      <c r="Q7" s="9">
        <v>16.170664380248894</v>
      </c>
      <c r="R7" s="9">
        <v>7.4126769105380977E-2</v>
      </c>
      <c r="S7" s="9">
        <v>0.12350552504958508</v>
      </c>
      <c r="T7" s="9">
        <v>10.600972507592102</v>
      </c>
      <c r="U7" s="9" t="s">
        <v>58</v>
      </c>
    </row>
    <row r="8" spans="1:21" ht="14.5" x14ac:dyDescent="0.3">
      <c r="A8" s="84"/>
      <c r="B8" s="2">
        <v>3</v>
      </c>
      <c r="C8" s="3" t="s">
        <v>39</v>
      </c>
      <c r="D8" s="3" t="s">
        <v>62</v>
      </c>
      <c r="E8" s="9" t="s">
        <v>58</v>
      </c>
      <c r="F8" s="9" t="s">
        <v>58</v>
      </c>
      <c r="G8" s="9" t="s">
        <v>58</v>
      </c>
      <c r="H8" s="9" t="s">
        <v>58</v>
      </c>
      <c r="I8" s="9" t="s">
        <v>58</v>
      </c>
      <c r="J8" s="9" t="s">
        <v>58</v>
      </c>
      <c r="L8" s="87"/>
      <c r="M8" s="2">
        <v>3</v>
      </c>
      <c r="N8" s="3" t="s">
        <v>40</v>
      </c>
      <c r="O8" s="3" t="s">
        <v>62</v>
      </c>
      <c r="P8" s="9" t="s">
        <v>58</v>
      </c>
      <c r="Q8" s="9" t="s">
        <v>58</v>
      </c>
      <c r="R8" s="9">
        <v>0.334453195353343</v>
      </c>
      <c r="S8" s="9">
        <v>0</v>
      </c>
      <c r="T8" s="9" t="s">
        <v>58</v>
      </c>
      <c r="U8" s="9" t="s">
        <v>58</v>
      </c>
    </row>
    <row r="10" spans="1:21" x14ac:dyDescent="0.3">
      <c r="A10" s="2" t="s">
        <v>29</v>
      </c>
      <c r="B10" s="3" t="s">
        <v>30</v>
      </c>
      <c r="C10" s="3" t="s">
        <v>31</v>
      </c>
      <c r="D10" s="3"/>
      <c r="E10" s="2">
        <v>6</v>
      </c>
      <c r="F10" s="2">
        <v>5</v>
      </c>
      <c r="G10" s="2">
        <v>4</v>
      </c>
      <c r="H10" s="2">
        <v>3</v>
      </c>
      <c r="I10" s="2">
        <v>2</v>
      </c>
      <c r="J10" s="2">
        <v>1</v>
      </c>
      <c r="L10" s="2" t="s">
        <v>29</v>
      </c>
      <c r="M10" s="3" t="s">
        <v>30</v>
      </c>
      <c r="N10" s="3" t="s">
        <v>31</v>
      </c>
      <c r="O10" s="3"/>
      <c r="P10" s="2">
        <v>6</v>
      </c>
      <c r="Q10" s="2">
        <v>5</v>
      </c>
      <c r="R10" s="2">
        <v>4</v>
      </c>
      <c r="S10" s="2">
        <v>3</v>
      </c>
      <c r="T10" s="2">
        <v>2</v>
      </c>
      <c r="U10" s="2">
        <v>1</v>
      </c>
    </row>
    <row r="11" spans="1:21" ht="14.5" x14ac:dyDescent="0.3">
      <c r="A11" s="84">
        <v>1</v>
      </c>
      <c r="B11" s="2">
        <v>5</v>
      </c>
      <c r="C11" s="3" t="s">
        <v>39</v>
      </c>
      <c r="D11" s="3" t="s">
        <v>59</v>
      </c>
      <c r="E11" s="7">
        <v>2.3936487588015924</v>
      </c>
      <c r="F11" s="7">
        <v>97.970471790127121</v>
      </c>
      <c r="G11" s="7">
        <v>92.427310154788032</v>
      </c>
      <c r="H11" s="7">
        <v>49.700420921043303</v>
      </c>
      <c r="I11" s="9" t="s">
        <v>58</v>
      </c>
      <c r="J11" s="7">
        <v>56.381057848712054</v>
      </c>
      <c r="L11" s="84">
        <v>1</v>
      </c>
      <c r="M11" s="2">
        <v>5</v>
      </c>
      <c r="N11" s="3" t="s">
        <v>40</v>
      </c>
      <c r="O11" s="3" t="s">
        <v>59</v>
      </c>
      <c r="P11" s="7">
        <v>341.1171574639356</v>
      </c>
      <c r="Q11" s="7">
        <v>85.359256514402077</v>
      </c>
      <c r="R11" s="9" t="s">
        <v>58</v>
      </c>
      <c r="S11" s="7">
        <v>182.81853889040599</v>
      </c>
      <c r="T11" s="9" t="s">
        <v>58</v>
      </c>
      <c r="U11" s="9" t="s">
        <v>58</v>
      </c>
    </row>
    <row r="12" spans="1:21" ht="14.5" x14ac:dyDescent="0.3">
      <c r="A12" s="84"/>
      <c r="B12" s="2">
        <v>5</v>
      </c>
      <c r="C12" s="3" t="s">
        <v>39</v>
      </c>
      <c r="D12" s="3" t="s">
        <v>60</v>
      </c>
      <c r="E12" s="7">
        <v>48.592740322383882</v>
      </c>
      <c r="F12" s="7">
        <v>2.4387071589689668</v>
      </c>
      <c r="G12" s="7">
        <v>3.9933379200014549</v>
      </c>
      <c r="H12" s="7">
        <v>51.707925325631187</v>
      </c>
      <c r="I12" s="7">
        <v>4.0369772139599123</v>
      </c>
      <c r="J12" s="7">
        <v>20.731772350466876</v>
      </c>
      <c r="L12" s="84"/>
      <c r="M12" s="2">
        <v>5</v>
      </c>
      <c r="N12" s="3" t="s">
        <v>40</v>
      </c>
      <c r="O12" s="3" t="s">
        <v>60</v>
      </c>
      <c r="P12" s="7">
        <v>211.97596108310401</v>
      </c>
      <c r="Q12" s="9" t="s">
        <v>58</v>
      </c>
      <c r="R12" s="9" t="s">
        <v>58</v>
      </c>
      <c r="S12" s="9" t="s">
        <v>58</v>
      </c>
      <c r="T12" s="9" t="s">
        <v>58</v>
      </c>
      <c r="U12" s="9" t="s">
        <v>58</v>
      </c>
    </row>
    <row r="13" spans="1:21" ht="14.5" x14ac:dyDescent="0.3">
      <c r="A13" s="84"/>
      <c r="B13" s="2">
        <v>5</v>
      </c>
      <c r="C13" s="3" t="s">
        <v>39</v>
      </c>
      <c r="D13" s="3" t="s">
        <v>61</v>
      </c>
      <c r="E13" s="7">
        <v>19.943845638188058</v>
      </c>
      <c r="F13" s="7">
        <v>308.15474048323659</v>
      </c>
      <c r="G13" s="9" t="s">
        <v>58</v>
      </c>
      <c r="H13" s="7">
        <v>85.610811091194151</v>
      </c>
      <c r="I13" s="7">
        <v>13.060598564857576</v>
      </c>
      <c r="J13" s="9" t="s">
        <v>58</v>
      </c>
      <c r="L13" s="84"/>
      <c r="M13" s="2">
        <v>5</v>
      </c>
      <c r="N13" s="3" t="s">
        <v>40</v>
      </c>
      <c r="O13" s="3" t="s">
        <v>61</v>
      </c>
      <c r="P13" s="9" t="s">
        <v>58</v>
      </c>
      <c r="Q13" s="7">
        <v>83.646610385911899</v>
      </c>
      <c r="R13" s="9" t="s">
        <v>58</v>
      </c>
      <c r="S13" s="7">
        <v>68.659364049550206</v>
      </c>
      <c r="T13" s="9" t="s">
        <v>58</v>
      </c>
      <c r="U13" s="9" t="s">
        <v>58</v>
      </c>
    </row>
    <row r="14" spans="1:21" ht="14.5" x14ac:dyDescent="0.3">
      <c r="A14" s="84">
        <v>2</v>
      </c>
      <c r="B14" s="2">
        <v>5</v>
      </c>
      <c r="C14" s="3" t="s">
        <v>39</v>
      </c>
      <c r="D14" s="3" t="s">
        <v>59</v>
      </c>
      <c r="E14" s="9" t="s">
        <v>58</v>
      </c>
      <c r="F14" s="7">
        <v>35.635259876389334</v>
      </c>
      <c r="G14" s="7">
        <v>11.602705058384496</v>
      </c>
      <c r="H14" s="9" t="s">
        <v>58</v>
      </c>
      <c r="I14" s="7">
        <v>18.027338634805929</v>
      </c>
      <c r="J14" s="7">
        <v>13.540184845002011</v>
      </c>
      <c r="L14" s="84">
        <v>2</v>
      </c>
      <c r="M14" s="2">
        <v>5</v>
      </c>
      <c r="N14" s="3" t="s">
        <v>40</v>
      </c>
      <c r="O14" s="3" t="s">
        <v>59</v>
      </c>
      <c r="P14" s="9" t="s">
        <v>58</v>
      </c>
      <c r="Q14" s="7">
        <v>2.1057187967602804</v>
      </c>
      <c r="R14" s="7">
        <v>30.244291702283125</v>
      </c>
      <c r="S14" s="7">
        <v>17.843807455413462</v>
      </c>
      <c r="T14" s="9" t="s">
        <v>58</v>
      </c>
      <c r="U14" s="9" t="s">
        <v>58</v>
      </c>
    </row>
    <row r="15" spans="1:21" ht="14.5" x14ac:dyDescent="0.3">
      <c r="A15" s="84"/>
      <c r="B15" s="2">
        <v>5</v>
      </c>
      <c r="C15" s="3" t="s">
        <v>39</v>
      </c>
      <c r="D15" s="3" t="s">
        <v>60</v>
      </c>
      <c r="E15" s="9" t="s">
        <v>58</v>
      </c>
      <c r="F15" s="7">
        <v>54.515593086188709</v>
      </c>
      <c r="G15" s="9" t="s">
        <v>58</v>
      </c>
      <c r="H15" s="9" t="s">
        <v>58</v>
      </c>
      <c r="I15" s="9" t="s">
        <v>58</v>
      </c>
      <c r="J15" s="7">
        <v>34.392439262068031</v>
      </c>
      <c r="L15" s="84"/>
      <c r="M15" s="2">
        <v>5</v>
      </c>
      <c r="N15" s="3" t="s">
        <v>40</v>
      </c>
      <c r="O15" s="3" t="s">
        <v>60</v>
      </c>
      <c r="P15" s="7">
        <v>12.470967366105695</v>
      </c>
      <c r="Q15" s="7">
        <v>14.696212772764968</v>
      </c>
      <c r="R15" s="7">
        <v>1.280135788610941</v>
      </c>
      <c r="S15" s="7">
        <v>1.4846431943988663</v>
      </c>
      <c r="T15" s="7">
        <v>4.2461130763878456</v>
      </c>
      <c r="U15" s="7">
        <v>27.189598289009584</v>
      </c>
    </row>
    <row r="16" spans="1:21" ht="14.5" x14ac:dyDescent="0.3">
      <c r="A16" s="84"/>
      <c r="B16" s="2">
        <v>5</v>
      </c>
      <c r="C16" s="3" t="s">
        <v>39</v>
      </c>
      <c r="D16" s="3" t="s">
        <v>61</v>
      </c>
      <c r="E16" s="9" t="s">
        <v>58</v>
      </c>
      <c r="F16" s="7">
        <v>9.6455674116112871</v>
      </c>
      <c r="G16" s="9" t="s">
        <v>58</v>
      </c>
      <c r="H16" s="9" t="s">
        <v>58</v>
      </c>
      <c r="I16" s="7">
        <v>8.7381120534816361</v>
      </c>
      <c r="J16" s="9" t="s">
        <v>58</v>
      </c>
      <c r="L16" s="84"/>
      <c r="M16" s="2">
        <v>5</v>
      </c>
      <c r="N16" s="3" t="s">
        <v>40</v>
      </c>
      <c r="O16" s="3" t="s">
        <v>61</v>
      </c>
      <c r="P16" s="7">
        <v>43.38471335983224</v>
      </c>
      <c r="Q16" s="7">
        <v>4.4392375632769792</v>
      </c>
      <c r="R16" s="7">
        <v>9.8439416703358482</v>
      </c>
      <c r="S16" s="7">
        <v>42.326198012287414</v>
      </c>
      <c r="T16" s="7">
        <v>4.438606302465983</v>
      </c>
      <c r="U16" s="9" t="s">
        <v>58</v>
      </c>
    </row>
    <row r="17" spans="1:21" ht="14.5" x14ac:dyDescent="0.3">
      <c r="A17" s="84"/>
      <c r="B17" s="2">
        <v>5</v>
      </c>
      <c r="C17" s="3" t="s">
        <v>39</v>
      </c>
      <c r="D17" s="3" t="s">
        <v>62</v>
      </c>
      <c r="E17" s="9" t="s">
        <v>58</v>
      </c>
      <c r="F17" s="9" t="s">
        <v>58</v>
      </c>
      <c r="G17" s="9" t="s">
        <v>58</v>
      </c>
      <c r="H17" s="7">
        <v>24.283390010703432</v>
      </c>
      <c r="I17" s="9" t="s">
        <v>58</v>
      </c>
      <c r="J17" s="9" t="s">
        <v>58</v>
      </c>
      <c r="L17" s="84"/>
      <c r="M17" s="2">
        <v>5</v>
      </c>
      <c r="N17" s="3" t="s">
        <v>40</v>
      </c>
      <c r="O17" s="3" t="s">
        <v>62</v>
      </c>
      <c r="P17" s="9" t="s">
        <v>58</v>
      </c>
      <c r="Q17" s="9" t="s">
        <v>58</v>
      </c>
      <c r="R17" s="9" t="s">
        <v>58</v>
      </c>
      <c r="S17" s="7">
        <v>52.113518483477243</v>
      </c>
      <c r="T17" s="9" t="s">
        <v>58</v>
      </c>
      <c r="U17" s="9" t="s">
        <v>58</v>
      </c>
    </row>
    <row r="18" spans="1:21" x14ac:dyDescent="0.3">
      <c r="D18" s="10"/>
      <c r="E18" s="10"/>
      <c r="G18" s="10"/>
      <c r="H18" s="10"/>
      <c r="I18" s="10"/>
    </row>
    <row r="19" spans="1:21" x14ac:dyDescent="0.3">
      <c r="A19" s="2" t="s">
        <v>29</v>
      </c>
      <c r="B19" s="3" t="s">
        <v>30</v>
      </c>
      <c r="C19" s="3" t="s">
        <v>31</v>
      </c>
      <c r="D19" s="3"/>
      <c r="E19" s="2">
        <v>6</v>
      </c>
      <c r="F19" s="2">
        <v>5</v>
      </c>
      <c r="G19" s="2">
        <v>4</v>
      </c>
      <c r="H19" s="2">
        <v>3</v>
      </c>
      <c r="I19" s="2">
        <v>2</v>
      </c>
      <c r="J19" s="2">
        <v>1</v>
      </c>
      <c r="L19" s="2" t="s">
        <v>29</v>
      </c>
      <c r="M19" s="3" t="s">
        <v>30</v>
      </c>
      <c r="N19" s="3" t="s">
        <v>31</v>
      </c>
      <c r="O19" s="3"/>
      <c r="P19" s="2">
        <v>6</v>
      </c>
      <c r="Q19" s="2">
        <v>5</v>
      </c>
      <c r="R19" s="2">
        <v>4</v>
      </c>
      <c r="S19" s="2">
        <v>3</v>
      </c>
      <c r="T19" s="2">
        <v>2</v>
      </c>
      <c r="U19" s="2">
        <v>1</v>
      </c>
    </row>
    <row r="20" spans="1:21" ht="14.5" x14ac:dyDescent="0.3">
      <c r="A20" s="84">
        <v>1</v>
      </c>
      <c r="B20" s="2">
        <v>7</v>
      </c>
      <c r="C20" s="3" t="s">
        <v>39</v>
      </c>
      <c r="D20" s="3" t="s">
        <v>59</v>
      </c>
      <c r="E20" s="9" t="s">
        <v>58</v>
      </c>
      <c r="F20" s="7">
        <v>38.748923036898937</v>
      </c>
      <c r="G20" s="7">
        <v>159.3662478058134</v>
      </c>
      <c r="H20" s="7">
        <v>147.98222345079731</v>
      </c>
      <c r="I20" s="7">
        <v>249.06330203194068</v>
      </c>
      <c r="J20" s="9" t="s">
        <v>58</v>
      </c>
      <c r="L20" s="84">
        <v>1</v>
      </c>
      <c r="M20" s="2">
        <v>7</v>
      </c>
      <c r="N20" s="3" t="s">
        <v>40</v>
      </c>
      <c r="O20" s="3" t="s">
        <v>59</v>
      </c>
      <c r="P20" s="7">
        <v>137.85899252460089</v>
      </c>
      <c r="Q20" s="7">
        <v>158.34956844885087</v>
      </c>
      <c r="R20" s="7">
        <v>249.17584151839731</v>
      </c>
      <c r="S20" s="7">
        <v>266.94192080846034</v>
      </c>
      <c r="T20" s="7">
        <v>309.98450325512505</v>
      </c>
      <c r="U20" s="7">
        <v>391.2177442556702</v>
      </c>
    </row>
    <row r="21" spans="1:21" ht="14.5" x14ac:dyDescent="0.3">
      <c r="A21" s="84"/>
      <c r="B21" s="2">
        <v>7</v>
      </c>
      <c r="C21" s="3" t="s">
        <v>39</v>
      </c>
      <c r="D21" s="3" t="s">
        <v>60</v>
      </c>
      <c r="E21" s="9" t="s">
        <v>58</v>
      </c>
      <c r="F21" s="7">
        <v>162.4834075037522</v>
      </c>
      <c r="G21" s="7">
        <v>129.60560080116707</v>
      </c>
      <c r="H21" s="7">
        <v>271.00386183993561</v>
      </c>
      <c r="I21" s="9" t="s">
        <v>58</v>
      </c>
      <c r="J21" s="9" t="s">
        <v>58</v>
      </c>
      <c r="L21" s="84"/>
      <c r="M21" s="2">
        <v>7</v>
      </c>
      <c r="N21" s="3" t="s">
        <v>40</v>
      </c>
      <c r="O21" s="3" t="s">
        <v>60</v>
      </c>
      <c r="P21" s="7">
        <v>370.34820215231304</v>
      </c>
      <c r="Q21" s="7">
        <v>272.36009331432916</v>
      </c>
      <c r="R21" s="9">
        <v>208.70332356083622</v>
      </c>
      <c r="S21" s="7">
        <v>224.01484512467366</v>
      </c>
      <c r="T21" s="7">
        <v>376.62138824910056</v>
      </c>
      <c r="U21" s="9" t="s">
        <v>58</v>
      </c>
    </row>
    <row r="22" spans="1:21" ht="14.5" x14ac:dyDescent="0.3">
      <c r="A22" s="84"/>
      <c r="B22" s="2">
        <v>7</v>
      </c>
      <c r="C22" s="3" t="s">
        <v>39</v>
      </c>
      <c r="D22" s="3" t="s">
        <v>61</v>
      </c>
      <c r="E22" s="9" t="s">
        <v>58</v>
      </c>
      <c r="F22" s="7">
        <v>126.23950984947315</v>
      </c>
      <c r="G22" s="7">
        <v>164.58439993758768</v>
      </c>
      <c r="H22" s="7">
        <v>95.110660745173206</v>
      </c>
      <c r="I22" s="7">
        <v>145.95465773241909</v>
      </c>
      <c r="J22" s="9" t="s">
        <v>58</v>
      </c>
      <c r="L22" s="84"/>
      <c r="M22" s="2">
        <v>7</v>
      </c>
      <c r="N22" s="3" t="s">
        <v>40</v>
      </c>
      <c r="O22" s="3" t="s">
        <v>61</v>
      </c>
      <c r="P22" s="9" t="s">
        <v>58</v>
      </c>
      <c r="Q22" s="7">
        <v>226.92308470867951</v>
      </c>
      <c r="R22" s="7">
        <v>175.86193332146033</v>
      </c>
      <c r="S22" s="7">
        <v>183.62389199315166</v>
      </c>
      <c r="T22" s="9" t="s">
        <v>58</v>
      </c>
      <c r="U22" s="9" t="s">
        <v>58</v>
      </c>
    </row>
    <row r="23" spans="1:21" ht="14.5" x14ac:dyDescent="0.3">
      <c r="A23" s="84"/>
      <c r="B23" s="2">
        <v>7</v>
      </c>
      <c r="C23" s="3" t="s">
        <v>39</v>
      </c>
      <c r="D23" s="3" t="s">
        <v>62</v>
      </c>
      <c r="E23" s="9" t="s">
        <v>58</v>
      </c>
      <c r="F23" s="9" t="s">
        <v>58</v>
      </c>
      <c r="G23" s="9" t="s">
        <v>58</v>
      </c>
      <c r="H23" s="9" t="s">
        <v>58</v>
      </c>
      <c r="I23" s="9" t="s">
        <v>58</v>
      </c>
      <c r="J23" s="9" t="s">
        <v>58</v>
      </c>
      <c r="L23" s="84"/>
      <c r="M23" s="2">
        <v>7</v>
      </c>
      <c r="N23" s="3" t="s">
        <v>40</v>
      </c>
      <c r="O23" s="3" t="s">
        <v>62</v>
      </c>
      <c r="P23" s="9" t="s">
        <v>58</v>
      </c>
      <c r="Q23" s="7">
        <v>111.86435187436712</v>
      </c>
      <c r="R23" s="9" t="s">
        <v>58</v>
      </c>
      <c r="S23" s="9" t="s">
        <v>58</v>
      </c>
      <c r="T23" s="9" t="s">
        <v>58</v>
      </c>
      <c r="U23" s="9" t="s">
        <v>58</v>
      </c>
    </row>
    <row r="24" spans="1:21" ht="14.5" x14ac:dyDescent="0.3">
      <c r="A24" s="84">
        <v>2</v>
      </c>
      <c r="B24" s="2">
        <v>7</v>
      </c>
      <c r="C24" s="3" t="s">
        <v>39</v>
      </c>
      <c r="D24" s="3" t="s">
        <v>59</v>
      </c>
      <c r="E24" s="9" t="s">
        <v>58</v>
      </c>
      <c r="F24" s="9" t="s">
        <v>58</v>
      </c>
      <c r="G24" s="7">
        <v>28.802403130331054</v>
      </c>
      <c r="H24" s="7">
        <v>44.377034384932529</v>
      </c>
      <c r="I24" s="9" t="s">
        <v>58</v>
      </c>
      <c r="J24" s="9" t="s">
        <v>58</v>
      </c>
      <c r="L24" s="84">
        <v>2</v>
      </c>
      <c r="M24" s="2">
        <v>7</v>
      </c>
      <c r="N24" s="3" t="s">
        <v>40</v>
      </c>
      <c r="O24" s="3" t="s">
        <v>59</v>
      </c>
      <c r="P24" s="7">
        <v>249.27953676019783</v>
      </c>
      <c r="Q24" s="7">
        <v>251.88184976100493</v>
      </c>
      <c r="R24" s="7">
        <v>139.21129117004253</v>
      </c>
      <c r="S24" s="7">
        <v>195.56869752449441</v>
      </c>
      <c r="T24" s="7">
        <v>198.40793576981346</v>
      </c>
      <c r="U24" s="9" t="s">
        <v>58</v>
      </c>
    </row>
    <row r="25" spans="1:21" ht="14.5" x14ac:dyDescent="0.3">
      <c r="A25" s="84"/>
      <c r="B25" s="2">
        <v>7</v>
      </c>
      <c r="C25" s="3" t="s">
        <v>39</v>
      </c>
      <c r="D25" s="3" t="s">
        <v>60</v>
      </c>
      <c r="E25" s="9" t="s">
        <v>58</v>
      </c>
      <c r="F25" s="7">
        <v>36.009047464004261</v>
      </c>
      <c r="G25" s="7">
        <v>126.32433890286607</v>
      </c>
      <c r="H25" s="7">
        <v>74.004448012635805</v>
      </c>
      <c r="I25" s="9" t="s">
        <v>58</v>
      </c>
      <c r="J25" s="9" t="s">
        <v>58</v>
      </c>
      <c r="L25" s="84"/>
      <c r="M25" s="2">
        <v>7</v>
      </c>
      <c r="N25" s="3" t="s">
        <v>40</v>
      </c>
      <c r="O25" s="3" t="s">
        <v>60</v>
      </c>
      <c r="P25" s="7">
        <v>339.57640466593563</v>
      </c>
      <c r="Q25" s="7">
        <v>266.35103286830463</v>
      </c>
      <c r="R25" s="7">
        <v>274.43012374620315</v>
      </c>
      <c r="S25" s="7">
        <v>195.24854568749114</v>
      </c>
      <c r="T25" s="7">
        <v>203.33899449125462</v>
      </c>
      <c r="U25" s="9" t="s">
        <v>58</v>
      </c>
    </row>
    <row r="26" spans="1:21" ht="14.5" x14ac:dyDescent="0.3">
      <c r="A26" s="84"/>
      <c r="B26" s="2">
        <v>7</v>
      </c>
      <c r="C26" s="3" t="s">
        <v>39</v>
      </c>
      <c r="D26" s="3" t="s">
        <v>61</v>
      </c>
      <c r="E26" s="9" t="s">
        <v>58</v>
      </c>
      <c r="F26" s="9" t="s">
        <v>58</v>
      </c>
      <c r="G26" s="7">
        <v>87.088538120134544</v>
      </c>
      <c r="H26" s="7">
        <v>145.10776469837097</v>
      </c>
      <c r="I26" s="7">
        <v>92.712469551682133</v>
      </c>
      <c r="J26" s="9" t="s">
        <v>58</v>
      </c>
      <c r="L26" s="84"/>
      <c r="M26" s="2">
        <v>7</v>
      </c>
      <c r="N26" s="3" t="s">
        <v>40</v>
      </c>
      <c r="O26" s="3" t="s">
        <v>61</v>
      </c>
      <c r="P26" s="9" t="s">
        <v>58</v>
      </c>
      <c r="Q26" s="7">
        <v>133.07891663464559</v>
      </c>
      <c r="R26" s="7">
        <v>173.42166312327424</v>
      </c>
      <c r="S26" s="7">
        <v>293.13691114851912</v>
      </c>
      <c r="T26" s="7">
        <v>166.05160126618418</v>
      </c>
      <c r="U26" s="9" t="s">
        <v>58</v>
      </c>
    </row>
    <row r="27" spans="1:21" ht="14.5" x14ac:dyDescent="0.3">
      <c r="A27" s="84"/>
      <c r="B27" s="2">
        <v>7</v>
      </c>
      <c r="C27" s="3" t="s">
        <v>39</v>
      </c>
      <c r="D27" s="3" t="s">
        <v>62</v>
      </c>
      <c r="E27" s="9" t="s">
        <v>58</v>
      </c>
      <c r="F27" s="7">
        <v>87.586844328854298</v>
      </c>
      <c r="G27" s="7">
        <v>40.288061261845058</v>
      </c>
      <c r="H27" s="9" t="s">
        <v>58</v>
      </c>
      <c r="I27" s="9" t="s">
        <v>58</v>
      </c>
      <c r="J27" s="9" t="s">
        <v>58</v>
      </c>
      <c r="L27" s="84"/>
      <c r="M27" s="2">
        <v>7</v>
      </c>
      <c r="N27" s="3" t="s">
        <v>40</v>
      </c>
      <c r="O27" s="3" t="s">
        <v>62</v>
      </c>
      <c r="P27" s="9" t="s">
        <v>58</v>
      </c>
      <c r="Q27" s="9" t="s">
        <v>58</v>
      </c>
      <c r="R27" s="7">
        <v>98.412642609292234</v>
      </c>
      <c r="S27" s="9" t="s">
        <v>58</v>
      </c>
      <c r="T27" s="9" t="s">
        <v>58</v>
      </c>
      <c r="U27" s="9" t="s">
        <v>58</v>
      </c>
    </row>
    <row r="29" spans="1:21" x14ac:dyDescent="0.3">
      <c r="A29" s="2" t="s">
        <v>29</v>
      </c>
      <c r="B29" s="3" t="s">
        <v>30</v>
      </c>
      <c r="C29" s="3" t="s">
        <v>31</v>
      </c>
      <c r="D29" s="3" t="s">
        <v>32</v>
      </c>
      <c r="E29" s="3" t="s">
        <v>52</v>
      </c>
      <c r="F29" s="3" t="s">
        <v>53</v>
      </c>
      <c r="G29" s="3" t="s">
        <v>54</v>
      </c>
      <c r="H29" s="3" t="s">
        <v>55</v>
      </c>
      <c r="I29" s="3" t="s">
        <v>56</v>
      </c>
      <c r="J29" s="3" t="s">
        <v>57</v>
      </c>
      <c r="L29" s="2" t="s">
        <v>29</v>
      </c>
      <c r="M29" s="3" t="s">
        <v>30</v>
      </c>
      <c r="N29" s="3" t="s">
        <v>31</v>
      </c>
      <c r="O29" s="3" t="s">
        <v>32</v>
      </c>
      <c r="P29" s="3" t="s">
        <v>52</v>
      </c>
      <c r="Q29" s="3" t="s">
        <v>53</v>
      </c>
      <c r="R29" s="3" t="s">
        <v>54</v>
      </c>
      <c r="S29" s="3" t="s">
        <v>55</v>
      </c>
      <c r="T29" s="3" t="s">
        <v>56</v>
      </c>
      <c r="U29" s="3" t="s">
        <v>57</v>
      </c>
    </row>
    <row r="30" spans="1:21" ht="14.5" x14ac:dyDescent="0.3">
      <c r="A30" s="2">
        <v>1</v>
      </c>
      <c r="B30" s="2">
        <v>21</v>
      </c>
      <c r="C30" s="3" t="s">
        <v>39</v>
      </c>
      <c r="D30" s="3" t="s">
        <v>179</v>
      </c>
      <c r="E30" s="9">
        <v>165.4847140804165</v>
      </c>
      <c r="F30" s="9">
        <v>212.78850034175809</v>
      </c>
      <c r="G30" s="9">
        <v>182.05605870279626</v>
      </c>
      <c r="H30" s="9">
        <v>108.55391369942645</v>
      </c>
      <c r="I30" s="9">
        <v>101.64952326401981</v>
      </c>
      <c r="J30" s="9">
        <v>335.35862806902634</v>
      </c>
      <c r="L30" s="2">
        <v>1</v>
      </c>
      <c r="M30" s="2">
        <v>21</v>
      </c>
      <c r="N30" s="3" t="s">
        <v>40</v>
      </c>
      <c r="O30" s="3" t="s">
        <v>187</v>
      </c>
      <c r="P30" s="9">
        <v>354.59023946605595</v>
      </c>
      <c r="Q30" s="9">
        <v>270.27614226434895</v>
      </c>
      <c r="R30" s="9">
        <v>245.64908764591638</v>
      </c>
      <c r="S30" s="9" t="s">
        <v>58</v>
      </c>
      <c r="T30" s="9">
        <v>170.51068964241665</v>
      </c>
      <c r="U30" s="9">
        <v>192.95850820445563</v>
      </c>
    </row>
    <row r="31" spans="1:21" ht="14.5" x14ac:dyDescent="0.3">
      <c r="A31" s="2">
        <v>2</v>
      </c>
      <c r="B31" s="2">
        <v>21</v>
      </c>
      <c r="C31" s="3" t="s">
        <v>39</v>
      </c>
      <c r="D31" s="3" t="s">
        <v>180</v>
      </c>
      <c r="E31" s="9" t="s">
        <v>58</v>
      </c>
      <c r="F31" s="9" t="s">
        <v>58</v>
      </c>
      <c r="G31" s="9">
        <v>255.13931909661031</v>
      </c>
      <c r="H31" s="9" t="s">
        <v>58</v>
      </c>
      <c r="I31" s="9">
        <v>160.31313302816477</v>
      </c>
      <c r="J31" s="9">
        <v>280.82838429870787</v>
      </c>
      <c r="L31" s="2">
        <v>2</v>
      </c>
      <c r="M31" s="2">
        <v>21</v>
      </c>
      <c r="N31" s="3" t="s">
        <v>40</v>
      </c>
      <c r="O31" s="3" t="s">
        <v>188</v>
      </c>
      <c r="P31" s="9">
        <v>80.516139022626732</v>
      </c>
      <c r="Q31" s="9">
        <v>122.37248115724124</v>
      </c>
      <c r="R31" s="9">
        <v>323.92631120646655</v>
      </c>
      <c r="S31" s="9">
        <v>281.57102658471348</v>
      </c>
      <c r="T31" s="9">
        <v>272.80658005193453</v>
      </c>
      <c r="U31" s="9">
        <v>437.34487967749453</v>
      </c>
    </row>
    <row r="32" spans="1:21" ht="14.5" x14ac:dyDescent="0.3">
      <c r="A32" s="2">
        <v>3</v>
      </c>
      <c r="B32" s="2">
        <v>21</v>
      </c>
      <c r="C32" s="3" t="s">
        <v>39</v>
      </c>
      <c r="D32" s="3" t="s">
        <v>181</v>
      </c>
      <c r="E32" s="9" t="s">
        <v>58</v>
      </c>
      <c r="F32" s="9">
        <v>117.76045325159561</v>
      </c>
      <c r="G32" s="9">
        <v>189.79461836300169</v>
      </c>
      <c r="H32" s="9" t="s">
        <v>58</v>
      </c>
      <c r="I32" s="9" t="s">
        <v>58</v>
      </c>
      <c r="J32" s="9" t="s">
        <v>58</v>
      </c>
      <c r="L32" s="2">
        <v>3</v>
      </c>
      <c r="M32" s="2">
        <v>21</v>
      </c>
      <c r="N32" s="3" t="s">
        <v>40</v>
      </c>
      <c r="O32" s="3" t="s">
        <v>189</v>
      </c>
      <c r="P32" s="7">
        <v>33.566919072193564</v>
      </c>
      <c r="Q32" s="7">
        <v>169.67103580716906</v>
      </c>
      <c r="R32" s="7" t="s">
        <v>58</v>
      </c>
      <c r="S32" s="7">
        <v>345.69164784874209</v>
      </c>
      <c r="T32" s="7">
        <v>329.29581007998149</v>
      </c>
      <c r="U32" s="7">
        <v>229.02470876947933</v>
      </c>
    </row>
    <row r="33" spans="1:21" ht="14.5" x14ac:dyDescent="0.3">
      <c r="A33" s="2">
        <v>4</v>
      </c>
      <c r="B33" s="2">
        <v>21</v>
      </c>
      <c r="C33" s="3" t="s">
        <v>39</v>
      </c>
      <c r="D33" s="3" t="s">
        <v>182</v>
      </c>
      <c r="E33" s="9">
        <v>205.27773418871112</v>
      </c>
      <c r="F33" s="9" t="s">
        <v>58</v>
      </c>
      <c r="G33" s="9">
        <v>207.71413843681157</v>
      </c>
      <c r="H33" s="9" t="s">
        <v>58</v>
      </c>
      <c r="I33" s="9">
        <v>186.69915679406188</v>
      </c>
      <c r="J33" s="9" t="s">
        <v>58</v>
      </c>
      <c r="L33" s="2">
        <v>4</v>
      </c>
      <c r="M33" s="2">
        <v>21</v>
      </c>
      <c r="N33" s="3" t="s">
        <v>40</v>
      </c>
      <c r="O33" s="3" t="s">
        <v>190</v>
      </c>
      <c r="P33" s="9">
        <v>124.25928670660663</v>
      </c>
      <c r="Q33" s="9" t="s">
        <v>58</v>
      </c>
      <c r="R33" s="9" t="s">
        <v>58</v>
      </c>
      <c r="S33" s="9" t="s">
        <v>58</v>
      </c>
      <c r="T33" s="9">
        <v>510.60807054657658</v>
      </c>
      <c r="U33" s="9">
        <v>171.51225398081917</v>
      </c>
    </row>
    <row r="34" spans="1:21" ht="14.5" x14ac:dyDescent="0.3">
      <c r="A34" s="2">
        <v>5</v>
      </c>
      <c r="B34" s="2">
        <v>21</v>
      </c>
      <c r="C34" s="3" t="s">
        <v>39</v>
      </c>
      <c r="D34" s="3" t="s">
        <v>183</v>
      </c>
      <c r="E34" s="9">
        <v>160.61860968115855</v>
      </c>
      <c r="F34" s="9">
        <v>61.476113399434411</v>
      </c>
      <c r="G34" s="9">
        <v>207.71111644580876</v>
      </c>
      <c r="H34" s="9">
        <v>145.18903363270871</v>
      </c>
      <c r="I34" s="9">
        <v>137.06210474873785</v>
      </c>
      <c r="J34" s="9">
        <v>230.40654604042768</v>
      </c>
      <c r="L34" s="2">
        <v>5</v>
      </c>
      <c r="M34" s="2">
        <v>21</v>
      </c>
      <c r="N34" s="3" t="s">
        <v>40</v>
      </c>
      <c r="O34" s="3" t="s">
        <v>191</v>
      </c>
      <c r="P34" s="9">
        <v>317.27971766796372</v>
      </c>
      <c r="Q34" s="9">
        <v>128.97792663669259</v>
      </c>
      <c r="R34" s="9">
        <v>265.98495503686502</v>
      </c>
      <c r="S34" s="9" t="s">
        <v>58</v>
      </c>
      <c r="T34" s="9">
        <v>114.4779358017261</v>
      </c>
      <c r="U34" s="9">
        <v>278.77877134748735</v>
      </c>
    </row>
    <row r="35" spans="1:21" ht="14.5" x14ac:dyDescent="0.3">
      <c r="A35" s="2">
        <v>6</v>
      </c>
      <c r="B35" s="2">
        <v>21</v>
      </c>
      <c r="C35" s="3" t="s">
        <v>39</v>
      </c>
      <c r="D35" s="3" t="s">
        <v>184</v>
      </c>
      <c r="E35" s="9">
        <v>189.06896067527509</v>
      </c>
      <c r="F35" s="9" t="s">
        <v>58</v>
      </c>
      <c r="G35" s="9">
        <v>166.85747997938142</v>
      </c>
      <c r="H35" s="9">
        <v>43.125817701815002</v>
      </c>
      <c r="I35" s="9">
        <v>86.673492158680872</v>
      </c>
      <c r="J35" s="9">
        <v>86.265453831390531</v>
      </c>
      <c r="L35" s="2">
        <v>6</v>
      </c>
      <c r="M35" s="2">
        <v>21</v>
      </c>
      <c r="N35" s="3" t="s">
        <v>40</v>
      </c>
      <c r="O35" s="3" t="s">
        <v>192</v>
      </c>
      <c r="P35" s="9" t="s">
        <v>58</v>
      </c>
      <c r="Q35" s="9">
        <v>83.774515004352935</v>
      </c>
      <c r="R35" s="9">
        <v>195.56694722111598</v>
      </c>
      <c r="S35" s="9">
        <v>255.47565197426431</v>
      </c>
      <c r="T35" s="9">
        <v>225.31797244172898</v>
      </c>
      <c r="U35" s="9">
        <v>321.97355769107537</v>
      </c>
    </row>
    <row r="36" spans="1:21" ht="14.5" x14ac:dyDescent="0.3">
      <c r="A36" s="2">
        <v>7</v>
      </c>
      <c r="B36" s="2">
        <v>21</v>
      </c>
      <c r="C36" s="3" t="s">
        <v>39</v>
      </c>
      <c r="D36" s="3" t="s">
        <v>185</v>
      </c>
      <c r="E36" s="9">
        <v>215.71983884732151</v>
      </c>
      <c r="F36" s="9" t="s">
        <v>58</v>
      </c>
      <c r="G36" s="9">
        <v>162.12115870764808</v>
      </c>
      <c r="H36" s="9">
        <v>92.654546792728055</v>
      </c>
      <c r="I36" s="9">
        <v>222.43423074941668</v>
      </c>
      <c r="J36" s="9">
        <v>218.77169088539034</v>
      </c>
      <c r="L36" s="2">
        <v>7</v>
      </c>
      <c r="M36" s="2">
        <v>21</v>
      </c>
      <c r="N36" s="3" t="s">
        <v>40</v>
      </c>
      <c r="O36" s="3" t="s">
        <v>193</v>
      </c>
      <c r="P36" s="9">
        <v>107.55232503016309</v>
      </c>
      <c r="Q36" s="9">
        <v>262.88246665682664</v>
      </c>
      <c r="R36" s="9" t="s">
        <v>58</v>
      </c>
      <c r="S36" s="9">
        <v>291.72068922933607</v>
      </c>
      <c r="T36" s="9">
        <v>293.01237581000203</v>
      </c>
      <c r="U36" s="9">
        <v>356.92830637682852</v>
      </c>
    </row>
    <row r="37" spans="1:21" ht="14.5" x14ac:dyDescent="0.3">
      <c r="A37" s="2">
        <v>8</v>
      </c>
      <c r="B37" s="2">
        <v>21</v>
      </c>
      <c r="C37" s="3" t="s">
        <v>39</v>
      </c>
      <c r="D37" s="3" t="s">
        <v>186</v>
      </c>
      <c r="E37" s="9">
        <v>68.130803134963841</v>
      </c>
      <c r="F37" s="9">
        <v>86.028015205145721</v>
      </c>
      <c r="G37" s="9">
        <v>195.31718309242015</v>
      </c>
      <c r="H37" s="9">
        <v>56.745746774313133</v>
      </c>
      <c r="I37" s="9">
        <v>70.663206733826314</v>
      </c>
      <c r="J37" s="9">
        <v>109.744088971547</v>
      </c>
      <c r="L37" s="2">
        <v>8</v>
      </c>
      <c r="M37" s="2">
        <v>21</v>
      </c>
      <c r="N37" s="3" t="s">
        <v>40</v>
      </c>
      <c r="O37" s="3" t="s">
        <v>194</v>
      </c>
      <c r="P37" s="9">
        <v>66.950947065853128</v>
      </c>
      <c r="Q37" s="9">
        <v>127.10681007288193</v>
      </c>
      <c r="R37" s="9">
        <v>282.303251092327</v>
      </c>
      <c r="S37" s="9">
        <v>215.84124041936727</v>
      </c>
      <c r="T37" s="9">
        <v>41.831948735013981</v>
      </c>
      <c r="U37" s="9" t="s">
        <v>58</v>
      </c>
    </row>
  </sheetData>
  <mergeCells count="12">
    <mergeCell ref="A2:A4"/>
    <mergeCell ref="L2:L4"/>
    <mergeCell ref="L5:L8"/>
    <mergeCell ref="A5:A8"/>
    <mergeCell ref="A11:A13"/>
    <mergeCell ref="A14:A17"/>
    <mergeCell ref="L11:L13"/>
    <mergeCell ref="L14:L17"/>
    <mergeCell ref="A24:A27"/>
    <mergeCell ref="L24:L27"/>
    <mergeCell ref="L20:L23"/>
    <mergeCell ref="A20:A23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7AED7-EDA4-475A-BB7B-AD0B582418BF}">
  <dimension ref="A1:AC149"/>
  <sheetViews>
    <sheetView tabSelected="1" topLeftCell="M14" workbookViewId="0">
      <selection activeCell="Y2" sqref="Y2:Y35"/>
    </sheetView>
  </sheetViews>
  <sheetFormatPr defaultRowHeight="14" x14ac:dyDescent="0.3"/>
  <cols>
    <col min="1" max="3" width="8.6640625" style="8"/>
    <col min="4" max="4" width="29.83203125" style="8" customWidth="1"/>
    <col min="5" max="20" width="8.6640625" style="8"/>
    <col min="21" max="21" width="14.6640625" style="8" customWidth="1"/>
    <col min="22" max="16384" width="8.6640625" style="8"/>
  </cols>
  <sheetData>
    <row r="1" spans="1:25" x14ac:dyDescent="0.3">
      <c r="A1" s="11" t="s">
        <v>44</v>
      </c>
      <c r="B1" s="11" t="s">
        <v>63</v>
      </c>
      <c r="C1" s="11" t="s">
        <v>31</v>
      </c>
      <c r="D1" s="11" t="s">
        <v>51</v>
      </c>
      <c r="E1" s="11" t="s">
        <v>65</v>
      </c>
      <c r="F1" s="11" t="s">
        <v>66</v>
      </c>
      <c r="G1" s="11" t="s">
        <v>67</v>
      </c>
      <c r="H1" s="11" t="s">
        <v>68</v>
      </c>
      <c r="I1" s="28" t="s">
        <v>69</v>
      </c>
      <c r="J1" s="28" t="s">
        <v>70</v>
      </c>
      <c r="P1" s="11" t="s">
        <v>44</v>
      </c>
      <c r="Q1" s="11" t="s">
        <v>63</v>
      </c>
      <c r="R1" s="11" t="s">
        <v>31</v>
      </c>
      <c r="S1" s="11" t="s">
        <v>51</v>
      </c>
      <c r="T1" s="11" t="s">
        <v>65</v>
      </c>
      <c r="U1" s="11" t="s">
        <v>66</v>
      </c>
      <c r="V1" s="11" t="s">
        <v>67</v>
      </c>
      <c r="W1" s="11" t="s">
        <v>68</v>
      </c>
      <c r="X1" s="28" t="s">
        <v>69</v>
      </c>
      <c r="Y1" s="28" t="s">
        <v>70</v>
      </c>
    </row>
    <row r="2" spans="1:25" ht="14.5" x14ac:dyDescent="0.3">
      <c r="A2" s="9">
        <v>1</v>
      </c>
      <c r="B2" s="9">
        <v>3</v>
      </c>
      <c r="C2" s="9" t="s">
        <v>39</v>
      </c>
      <c r="D2" s="9" t="s">
        <v>113</v>
      </c>
      <c r="E2" s="7">
        <v>3241.528564067858</v>
      </c>
      <c r="F2" s="7">
        <v>222.7</v>
      </c>
      <c r="G2" s="7">
        <v>210.10000000000002</v>
      </c>
      <c r="H2" s="7">
        <v>167.2</v>
      </c>
      <c r="I2" s="7">
        <v>33</v>
      </c>
      <c r="J2" s="7">
        <v>52</v>
      </c>
      <c r="P2" s="9">
        <v>1</v>
      </c>
      <c r="Q2" s="9">
        <v>3</v>
      </c>
      <c r="R2" s="9" t="s">
        <v>40</v>
      </c>
      <c r="S2" s="9" t="s">
        <v>145</v>
      </c>
      <c r="T2" s="7">
        <v>2802.3805664270531</v>
      </c>
      <c r="U2" s="7">
        <v>51.7</v>
      </c>
      <c r="V2" s="7">
        <v>419.99999999999994</v>
      </c>
      <c r="W2" s="7">
        <v>128.30000000000001</v>
      </c>
      <c r="X2" s="7">
        <v>69</v>
      </c>
      <c r="Y2" s="7">
        <v>46</v>
      </c>
    </row>
    <row r="3" spans="1:25" ht="14.5" x14ac:dyDescent="0.3">
      <c r="A3" s="9">
        <v>2</v>
      </c>
      <c r="B3" s="9">
        <v>3</v>
      </c>
      <c r="C3" s="9" t="s">
        <v>39</v>
      </c>
      <c r="D3" s="9" t="s">
        <v>114</v>
      </c>
      <c r="E3" s="7">
        <v>2766.5357409099665</v>
      </c>
      <c r="F3" s="7">
        <v>139.80000000000001</v>
      </c>
      <c r="G3" s="7">
        <v>291.60000000000002</v>
      </c>
      <c r="H3" s="7">
        <v>168.6</v>
      </c>
      <c r="I3" s="7">
        <v>44</v>
      </c>
      <c r="J3" s="7">
        <v>57</v>
      </c>
      <c r="P3" s="9">
        <v>2</v>
      </c>
      <c r="Q3" s="9">
        <v>3</v>
      </c>
      <c r="R3" s="9" t="s">
        <v>40</v>
      </c>
      <c r="S3" s="9" t="s">
        <v>146</v>
      </c>
      <c r="T3" s="7">
        <v>3486.8535044995183</v>
      </c>
      <c r="U3" s="7">
        <v>258.39999999999998</v>
      </c>
      <c r="V3" s="7">
        <v>233.60000000000002</v>
      </c>
      <c r="W3" s="7">
        <v>108</v>
      </c>
      <c r="X3" s="7">
        <v>54</v>
      </c>
      <c r="Y3" s="7">
        <v>67</v>
      </c>
    </row>
    <row r="4" spans="1:25" ht="14.5" x14ac:dyDescent="0.3">
      <c r="A4" s="9">
        <v>3</v>
      </c>
      <c r="B4" s="9">
        <v>3</v>
      </c>
      <c r="C4" s="9" t="s">
        <v>39</v>
      </c>
      <c r="D4" s="9" t="s">
        <v>115</v>
      </c>
      <c r="E4" s="7">
        <v>2038.4853048956713</v>
      </c>
      <c r="F4" s="7">
        <v>124</v>
      </c>
      <c r="G4" s="7">
        <v>124.69999999999999</v>
      </c>
      <c r="H4" s="7">
        <v>351.3</v>
      </c>
      <c r="I4" s="7">
        <v>17</v>
      </c>
      <c r="J4" s="7">
        <v>22</v>
      </c>
      <c r="P4" s="9">
        <v>3</v>
      </c>
      <c r="Q4" s="9">
        <v>3</v>
      </c>
      <c r="R4" s="9" t="s">
        <v>40</v>
      </c>
      <c r="S4" s="9" t="s">
        <v>147</v>
      </c>
      <c r="T4" s="7">
        <v>2950.3504901534875</v>
      </c>
      <c r="U4" s="7">
        <v>132</v>
      </c>
      <c r="V4" s="7">
        <v>287.39999999999998</v>
      </c>
      <c r="W4" s="7">
        <v>180.6</v>
      </c>
      <c r="X4" s="7">
        <v>50</v>
      </c>
      <c r="Y4" s="7">
        <v>53</v>
      </c>
    </row>
    <row r="5" spans="1:25" ht="14.5" x14ac:dyDescent="0.3">
      <c r="A5" s="9">
        <v>4</v>
      </c>
      <c r="B5" s="9">
        <v>3</v>
      </c>
      <c r="C5" s="9" t="s">
        <v>39</v>
      </c>
      <c r="D5" s="9" t="s">
        <v>116</v>
      </c>
      <c r="E5" s="7">
        <v>2579.7682901095168</v>
      </c>
      <c r="F5" s="7">
        <v>20.2</v>
      </c>
      <c r="G5" s="7">
        <v>109.19999999999993</v>
      </c>
      <c r="H5" s="7">
        <v>470.6</v>
      </c>
      <c r="I5" s="7">
        <v>22</v>
      </c>
      <c r="J5" s="7">
        <v>5</v>
      </c>
      <c r="P5" s="9">
        <v>4</v>
      </c>
      <c r="Q5" s="9">
        <v>3</v>
      </c>
      <c r="R5" s="9" t="s">
        <v>40</v>
      </c>
      <c r="S5" s="9" t="s">
        <v>148</v>
      </c>
      <c r="T5" s="7">
        <v>3162.1598533721553</v>
      </c>
      <c r="U5" s="7">
        <v>51.5</v>
      </c>
      <c r="V5" s="7">
        <v>264.10000000000002</v>
      </c>
      <c r="W5" s="7">
        <v>284.39999999999998</v>
      </c>
      <c r="X5" s="7">
        <v>49</v>
      </c>
      <c r="Y5" s="7">
        <v>31</v>
      </c>
    </row>
    <row r="6" spans="1:25" ht="14.5" x14ac:dyDescent="0.3">
      <c r="A6" s="9">
        <v>5</v>
      </c>
      <c r="B6" s="9">
        <v>3</v>
      </c>
      <c r="C6" s="9" t="s">
        <v>39</v>
      </c>
      <c r="D6" s="9" t="s">
        <v>117</v>
      </c>
      <c r="E6" s="7">
        <v>2961.172521102576</v>
      </c>
      <c r="F6" s="7">
        <v>229.2</v>
      </c>
      <c r="G6" s="7">
        <v>195.4</v>
      </c>
      <c r="H6" s="7">
        <v>175.4</v>
      </c>
      <c r="I6" s="7">
        <v>36</v>
      </c>
      <c r="J6" s="7">
        <v>88</v>
      </c>
      <c r="P6" s="9">
        <v>5</v>
      </c>
      <c r="Q6" s="9">
        <v>3</v>
      </c>
      <c r="R6" s="9" t="s">
        <v>40</v>
      </c>
      <c r="S6" s="9" t="s">
        <v>149</v>
      </c>
      <c r="T6" s="7">
        <v>3179.5107812591009</v>
      </c>
      <c r="U6" s="7">
        <v>600</v>
      </c>
      <c r="V6" s="7">
        <v>0</v>
      </c>
      <c r="W6" s="7">
        <v>0</v>
      </c>
      <c r="X6" s="7">
        <v>0</v>
      </c>
      <c r="Y6" s="7">
        <v>0</v>
      </c>
    </row>
    <row r="7" spans="1:25" ht="14.5" x14ac:dyDescent="0.3">
      <c r="A7" s="9">
        <v>6</v>
      </c>
      <c r="B7" s="9">
        <v>3</v>
      </c>
      <c r="C7" s="9" t="s">
        <v>39</v>
      </c>
      <c r="D7" s="9" t="s">
        <v>118</v>
      </c>
      <c r="E7" s="7">
        <v>3017.7724960600312</v>
      </c>
      <c r="F7" s="7">
        <v>96.6</v>
      </c>
      <c r="G7" s="7">
        <v>178</v>
      </c>
      <c r="H7" s="7">
        <v>325.39999999999998</v>
      </c>
      <c r="I7" s="7">
        <v>35</v>
      </c>
      <c r="J7" s="7">
        <v>40</v>
      </c>
      <c r="P7" s="9">
        <v>6</v>
      </c>
      <c r="Q7" s="9">
        <v>3</v>
      </c>
      <c r="R7" s="9" t="s">
        <v>40</v>
      </c>
      <c r="S7" s="9" t="s">
        <v>150</v>
      </c>
      <c r="T7" s="7">
        <v>3648.5755713050085</v>
      </c>
      <c r="U7" s="7">
        <v>600</v>
      </c>
      <c r="V7" s="7">
        <v>0</v>
      </c>
      <c r="W7" s="7">
        <v>0</v>
      </c>
      <c r="X7" s="7">
        <v>0</v>
      </c>
      <c r="Y7" s="7">
        <v>0</v>
      </c>
    </row>
    <row r="8" spans="1:25" ht="14.5" x14ac:dyDescent="0.3">
      <c r="A8" s="9">
        <v>7</v>
      </c>
      <c r="B8" s="9">
        <v>3</v>
      </c>
      <c r="C8" s="9" t="s">
        <v>39</v>
      </c>
      <c r="D8" s="9" t="s">
        <v>119</v>
      </c>
      <c r="E8" s="7">
        <v>2792.2012031191152</v>
      </c>
      <c r="F8" s="7">
        <v>54.3</v>
      </c>
      <c r="G8" s="7">
        <v>110.50000000000006</v>
      </c>
      <c r="H8" s="7">
        <v>435.2</v>
      </c>
      <c r="I8" s="7">
        <v>22</v>
      </c>
      <c r="J8" s="7">
        <v>19</v>
      </c>
      <c r="P8" s="9">
        <v>7</v>
      </c>
      <c r="Q8" s="9">
        <v>3</v>
      </c>
      <c r="R8" s="9" t="s">
        <v>40</v>
      </c>
      <c r="S8" s="9" t="s">
        <v>151</v>
      </c>
      <c r="T8" s="7">
        <v>3743.8687722049817</v>
      </c>
      <c r="U8" s="7">
        <v>600</v>
      </c>
      <c r="V8" s="7">
        <v>0</v>
      </c>
      <c r="W8" s="7">
        <v>0</v>
      </c>
      <c r="X8" s="7">
        <v>0</v>
      </c>
      <c r="Y8" s="7">
        <v>0</v>
      </c>
    </row>
    <row r="9" spans="1:25" ht="14.5" x14ac:dyDescent="0.3">
      <c r="A9" s="9">
        <v>8</v>
      </c>
      <c r="B9" s="9">
        <v>3</v>
      </c>
      <c r="C9" s="9" t="s">
        <v>39</v>
      </c>
      <c r="D9" s="9" t="s">
        <v>120</v>
      </c>
      <c r="E9" s="7">
        <v>3160.5457084195896</v>
      </c>
      <c r="F9" s="7">
        <v>92.3</v>
      </c>
      <c r="G9" s="7">
        <v>162.19999999999999</v>
      </c>
      <c r="H9" s="7">
        <v>345.5</v>
      </c>
      <c r="I9" s="7">
        <v>36</v>
      </c>
      <c r="J9" s="7">
        <v>44</v>
      </c>
      <c r="P9" s="9">
        <v>8</v>
      </c>
      <c r="Q9" s="9">
        <v>3</v>
      </c>
      <c r="R9" s="9" t="s">
        <v>40</v>
      </c>
      <c r="S9" s="9" t="s">
        <v>152</v>
      </c>
      <c r="T9" s="7">
        <v>4471.8019644972483</v>
      </c>
      <c r="U9" s="7">
        <v>194.8</v>
      </c>
      <c r="V9" s="7">
        <v>269</v>
      </c>
      <c r="W9" s="7">
        <v>136.19999999999999</v>
      </c>
      <c r="X9" s="7">
        <v>49</v>
      </c>
      <c r="Y9" s="7">
        <v>114</v>
      </c>
    </row>
    <row r="10" spans="1:25" ht="14.5" x14ac:dyDescent="0.3">
      <c r="A10" s="9">
        <v>9</v>
      </c>
      <c r="B10" s="9">
        <v>3</v>
      </c>
      <c r="C10" s="9" t="s">
        <v>39</v>
      </c>
      <c r="D10" s="9" t="s">
        <v>121</v>
      </c>
      <c r="E10" s="7">
        <v>1900.1269029284133</v>
      </c>
      <c r="F10" s="7">
        <v>46.9</v>
      </c>
      <c r="G10" s="7">
        <v>187.10000000000002</v>
      </c>
      <c r="H10" s="7">
        <v>366</v>
      </c>
      <c r="I10" s="7">
        <v>32</v>
      </c>
      <c r="J10" s="7">
        <v>28</v>
      </c>
      <c r="P10" s="9">
        <v>9</v>
      </c>
      <c r="Q10" s="9">
        <v>3</v>
      </c>
      <c r="R10" s="9" t="s">
        <v>40</v>
      </c>
      <c r="S10" s="9" t="s">
        <v>153</v>
      </c>
      <c r="T10" s="7">
        <v>2955.1939203086927</v>
      </c>
      <c r="U10" s="7">
        <v>188.8</v>
      </c>
      <c r="V10" s="7">
        <v>303.2</v>
      </c>
      <c r="W10" s="7">
        <v>108</v>
      </c>
      <c r="X10" s="7">
        <v>33</v>
      </c>
      <c r="Y10" s="7">
        <v>61</v>
      </c>
    </row>
    <row r="11" spans="1:25" ht="14.5" x14ac:dyDescent="0.3">
      <c r="A11" s="9">
        <v>10</v>
      </c>
      <c r="B11" s="9">
        <v>3</v>
      </c>
      <c r="C11" s="9" t="s">
        <v>39</v>
      </c>
      <c r="D11" s="9" t="s">
        <v>122</v>
      </c>
      <c r="E11" s="7">
        <v>2828.9090588972845</v>
      </c>
      <c r="F11" s="7">
        <v>99.3</v>
      </c>
      <c r="G11" s="7">
        <v>241.7</v>
      </c>
      <c r="H11" s="7">
        <v>259</v>
      </c>
      <c r="I11" s="7">
        <v>41</v>
      </c>
      <c r="J11" s="7">
        <v>48</v>
      </c>
      <c r="P11" s="9">
        <v>10</v>
      </c>
      <c r="Q11" s="9">
        <v>3</v>
      </c>
      <c r="R11" s="9" t="s">
        <v>40</v>
      </c>
      <c r="S11" s="9" t="s">
        <v>154</v>
      </c>
      <c r="T11" s="7">
        <v>3438.6127306379867</v>
      </c>
      <c r="U11" s="7">
        <v>31.256972291677062</v>
      </c>
      <c r="V11" s="7">
        <v>444.84302770832301</v>
      </c>
      <c r="W11" s="7">
        <v>123.9</v>
      </c>
      <c r="X11" s="7">
        <v>35</v>
      </c>
      <c r="Y11" s="7">
        <v>51</v>
      </c>
    </row>
    <row r="12" spans="1:25" ht="14.5" x14ac:dyDescent="0.3">
      <c r="A12" s="9">
        <v>11</v>
      </c>
      <c r="B12" s="9">
        <v>3</v>
      </c>
      <c r="C12" s="9" t="s">
        <v>39</v>
      </c>
      <c r="D12" s="9" t="s">
        <v>123</v>
      </c>
      <c r="E12" s="7">
        <v>3222.8975377249608</v>
      </c>
      <c r="F12" s="7">
        <v>3.6</v>
      </c>
      <c r="G12" s="7">
        <v>57.5</v>
      </c>
      <c r="H12" s="7">
        <v>538.9</v>
      </c>
      <c r="I12" s="7">
        <v>12</v>
      </c>
      <c r="J12" s="7">
        <v>6</v>
      </c>
      <c r="P12" s="9">
        <v>11</v>
      </c>
      <c r="Q12" s="9">
        <v>3</v>
      </c>
      <c r="R12" s="9" t="s">
        <v>40</v>
      </c>
      <c r="S12" s="9" t="s">
        <v>155</v>
      </c>
      <c r="T12" s="7">
        <v>2358.3992152283977</v>
      </c>
      <c r="U12" s="7">
        <v>340.9</v>
      </c>
      <c r="V12" s="7">
        <v>252.90000000000003</v>
      </c>
      <c r="W12" s="7">
        <v>6.2</v>
      </c>
      <c r="X12" s="7">
        <v>11</v>
      </c>
      <c r="Y12" s="7">
        <v>60</v>
      </c>
    </row>
    <row r="13" spans="1:25" ht="14.5" x14ac:dyDescent="0.3">
      <c r="A13" s="9">
        <v>12</v>
      </c>
      <c r="B13" s="9">
        <v>3</v>
      </c>
      <c r="C13" s="9" t="s">
        <v>39</v>
      </c>
      <c r="D13" s="9" t="s">
        <v>124</v>
      </c>
      <c r="E13" s="7">
        <v>778.92958620092588</v>
      </c>
      <c r="F13" s="7">
        <v>0</v>
      </c>
      <c r="G13" s="7">
        <v>0</v>
      </c>
      <c r="H13" s="7">
        <v>600</v>
      </c>
      <c r="I13" s="7">
        <v>0</v>
      </c>
      <c r="J13" s="7">
        <v>0</v>
      </c>
      <c r="P13" s="9">
        <v>12</v>
      </c>
      <c r="Q13" s="9">
        <v>3</v>
      </c>
      <c r="R13" s="9" t="s">
        <v>40</v>
      </c>
      <c r="S13" s="9" t="s">
        <v>156</v>
      </c>
      <c r="T13" s="7">
        <v>3857.0978909923897</v>
      </c>
      <c r="U13" s="7">
        <v>45</v>
      </c>
      <c r="V13" s="7">
        <v>308.89999999999998</v>
      </c>
      <c r="W13" s="7">
        <v>246.1</v>
      </c>
      <c r="X13" s="7">
        <v>102</v>
      </c>
      <c r="Y13" s="7">
        <v>44</v>
      </c>
    </row>
    <row r="14" spans="1:25" ht="14.5" x14ac:dyDescent="0.3">
      <c r="A14" s="9">
        <v>13</v>
      </c>
      <c r="B14" s="9">
        <v>3</v>
      </c>
      <c r="C14" s="9" t="s">
        <v>39</v>
      </c>
      <c r="D14" s="9" t="s">
        <v>125</v>
      </c>
      <c r="E14" s="7">
        <v>2128.4469425251755</v>
      </c>
      <c r="F14" s="7">
        <v>10.9</v>
      </c>
      <c r="G14" s="7">
        <v>91.200000000000045</v>
      </c>
      <c r="H14" s="7">
        <v>497.9</v>
      </c>
      <c r="I14" s="7">
        <v>32</v>
      </c>
      <c r="J14" s="7">
        <v>6</v>
      </c>
      <c r="P14" s="9">
        <v>13</v>
      </c>
      <c r="Q14" s="9">
        <v>3</v>
      </c>
      <c r="R14" s="9" t="s">
        <v>40</v>
      </c>
      <c r="S14" s="9" t="s">
        <v>157</v>
      </c>
      <c r="T14" s="7">
        <v>2802.8856980222117</v>
      </c>
      <c r="U14" s="7">
        <v>260.3</v>
      </c>
      <c r="V14" s="7">
        <v>322.39999999999998</v>
      </c>
      <c r="W14" s="7">
        <v>17.3</v>
      </c>
      <c r="X14" s="7">
        <v>12</v>
      </c>
      <c r="Y14" s="7">
        <v>83</v>
      </c>
    </row>
    <row r="15" spans="1:25" ht="14.5" x14ac:dyDescent="0.3">
      <c r="A15" s="9">
        <v>14</v>
      </c>
      <c r="B15" s="9">
        <v>3</v>
      </c>
      <c r="C15" s="9" t="s">
        <v>39</v>
      </c>
      <c r="D15" s="9" t="s">
        <v>126</v>
      </c>
      <c r="E15" s="7">
        <v>2604.8390704449957</v>
      </c>
      <c r="F15" s="7">
        <v>35.5</v>
      </c>
      <c r="G15" s="7">
        <v>133.30000000000001</v>
      </c>
      <c r="H15" s="7">
        <v>431.2</v>
      </c>
      <c r="I15" s="7">
        <v>53</v>
      </c>
      <c r="J15" s="7">
        <v>21</v>
      </c>
      <c r="P15" s="9">
        <v>14</v>
      </c>
      <c r="Q15" s="9">
        <v>3</v>
      </c>
      <c r="R15" s="9" t="s">
        <v>40</v>
      </c>
      <c r="S15" s="9" t="s">
        <v>158</v>
      </c>
      <c r="T15" s="7">
        <v>3163.7968191847663</v>
      </c>
      <c r="U15" s="7">
        <v>140.69999999999999</v>
      </c>
      <c r="V15" s="7">
        <v>298.70000000000005</v>
      </c>
      <c r="W15" s="7">
        <v>160.6</v>
      </c>
      <c r="X15" s="7">
        <v>63</v>
      </c>
      <c r="Y15" s="7">
        <v>82</v>
      </c>
    </row>
    <row r="16" spans="1:25" ht="14.5" x14ac:dyDescent="0.3">
      <c r="A16" s="9">
        <v>15</v>
      </c>
      <c r="B16" s="9">
        <v>3</v>
      </c>
      <c r="C16" s="9" t="s">
        <v>39</v>
      </c>
      <c r="D16" s="9" t="s">
        <v>127</v>
      </c>
      <c r="E16" s="7">
        <v>3160.3767997097398</v>
      </c>
      <c r="F16" s="7">
        <v>106.4</v>
      </c>
      <c r="G16" s="7">
        <v>176.40000000000003</v>
      </c>
      <c r="H16" s="7">
        <v>317.2</v>
      </c>
      <c r="I16" s="7">
        <v>34</v>
      </c>
      <c r="J16" s="7">
        <v>41</v>
      </c>
      <c r="P16" s="9">
        <v>15</v>
      </c>
      <c r="Q16" s="9">
        <v>3</v>
      </c>
      <c r="R16" s="9" t="s">
        <v>40</v>
      </c>
      <c r="S16" s="9" t="s">
        <v>159</v>
      </c>
      <c r="T16" s="7">
        <v>3279.1901794131054</v>
      </c>
      <c r="U16" s="7">
        <v>367.5</v>
      </c>
      <c r="V16" s="7">
        <v>174</v>
      </c>
      <c r="W16" s="7">
        <v>58.5</v>
      </c>
      <c r="X16" s="7">
        <v>26</v>
      </c>
      <c r="Y16" s="7">
        <v>85</v>
      </c>
    </row>
    <row r="17" spans="1:25" ht="14.5" x14ac:dyDescent="0.3">
      <c r="A17" s="9">
        <v>16</v>
      </c>
      <c r="B17" s="9">
        <v>3</v>
      </c>
      <c r="C17" s="9" t="s">
        <v>39</v>
      </c>
      <c r="D17" s="9" t="s">
        <v>128</v>
      </c>
      <c r="E17" s="7">
        <v>3171.7094676667566</v>
      </c>
      <c r="F17" s="7">
        <v>41.3</v>
      </c>
      <c r="G17" s="7">
        <v>174.40000000000003</v>
      </c>
      <c r="H17" s="7">
        <v>384.3</v>
      </c>
      <c r="I17" s="7">
        <v>68</v>
      </c>
      <c r="J17" s="7">
        <v>30</v>
      </c>
      <c r="P17" s="9">
        <v>16</v>
      </c>
      <c r="Q17" s="9">
        <v>3</v>
      </c>
      <c r="R17" s="9" t="s">
        <v>40</v>
      </c>
      <c r="S17" s="9" t="s">
        <v>160</v>
      </c>
      <c r="T17" s="7">
        <v>3884.0748377248474</v>
      </c>
      <c r="U17" s="7">
        <v>526</v>
      </c>
      <c r="V17" s="7">
        <v>55.5</v>
      </c>
      <c r="W17" s="7">
        <v>18.5</v>
      </c>
      <c r="X17" s="7">
        <v>3</v>
      </c>
      <c r="Y17" s="7">
        <v>44</v>
      </c>
    </row>
    <row r="18" spans="1:25" ht="14.5" x14ac:dyDescent="0.3">
      <c r="A18" s="9">
        <v>17</v>
      </c>
      <c r="B18" s="9">
        <v>3</v>
      </c>
      <c r="C18" s="9" t="s">
        <v>39</v>
      </c>
      <c r="D18" s="9" t="s">
        <v>129</v>
      </c>
      <c r="E18" s="7">
        <v>2546.8458970752431</v>
      </c>
      <c r="F18" s="7">
        <v>16.3</v>
      </c>
      <c r="G18" s="7">
        <v>58.800000000000068</v>
      </c>
      <c r="H18" s="7">
        <v>524.9</v>
      </c>
      <c r="I18" s="7">
        <v>35</v>
      </c>
      <c r="J18" s="7">
        <v>10</v>
      </c>
      <c r="P18" s="9">
        <v>17</v>
      </c>
      <c r="Q18" s="9">
        <v>3</v>
      </c>
      <c r="R18" s="9" t="s">
        <v>40</v>
      </c>
      <c r="S18" s="9" t="s">
        <v>161</v>
      </c>
      <c r="T18" s="7">
        <v>3701.2225383806585</v>
      </c>
      <c r="U18" s="7">
        <v>305.3</v>
      </c>
      <c r="V18" s="7">
        <v>208.6</v>
      </c>
      <c r="W18" s="7">
        <v>86.1</v>
      </c>
      <c r="X18" s="7">
        <v>31</v>
      </c>
      <c r="Y18" s="7">
        <v>104</v>
      </c>
    </row>
    <row r="19" spans="1:25" ht="14.5" x14ac:dyDescent="0.3">
      <c r="A19" s="9">
        <v>18</v>
      </c>
      <c r="B19" s="9">
        <v>3</v>
      </c>
      <c r="C19" s="9" t="s">
        <v>39</v>
      </c>
      <c r="D19" s="9" t="s">
        <v>130</v>
      </c>
      <c r="E19" s="7">
        <v>3304.6262964975817</v>
      </c>
      <c r="F19" s="7">
        <v>227.4</v>
      </c>
      <c r="G19" s="7">
        <v>160.70000000000002</v>
      </c>
      <c r="H19" s="7">
        <v>211.9</v>
      </c>
      <c r="I19" s="7">
        <v>19</v>
      </c>
      <c r="J19" s="7">
        <v>52</v>
      </c>
      <c r="P19" s="9">
        <v>18</v>
      </c>
      <c r="Q19" s="9">
        <v>3</v>
      </c>
      <c r="R19" s="9" t="s">
        <v>40</v>
      </c>
      <c r="S19" s="9" t="s">
        <v>162</v>
      </c>
      <c r="T19" s="7">
        <v>3391.0787798820488</v>
      </c>
      <c r="U19" s="7">
        <v>242.7</v>
      </c>
      <c r="V19" s="7">
        <v>283</v>
      </c>
      <c r="W19" s="7">
        <v>74.3</v>
      </c>
      <c r="X19" s="7">
        <v>43</v>
      </c>
      <c r="Y19" s="7">
        <v>107</v>
      </c>
    </row>
    <row r="20" spans="1:25" ht="14.5" x14ac:dyDescent="0.3">
      <c r="A20" s="9">
        <v>19</v>
      </c>
      <c r="B20" s="9">
        <v>3</v>
      </c>
      <c r="C20" s="9" t="s">
        <v>39</v>
      </c>
      <c r="D20" s="9" t="s">
        <v>131</v>
      </c>
      <c r="E20" s="7">
        <v>2832.28248745685</v>
      </c>
      <c r="F20" s="7">
        <v>49.8</v>
      </c>
      <c r="G20" s="7">
        <v>223.70000000000005</v>
      </c>
      <c r="H20" s="7">
        <v>326.5</v>
      </c>
      <c r="I20" s="7">
        <v>62</v>
      </c>
      <c r="J20" s="7">
        <v>27</v>
      </c>
      <c r="P20" s="9">
        <v>19</v>
      </c>
      <c r="Q20" s="9">
        <v>3</v>
      </c>
      <c r="R20" s="9" t="s">
        <v>40</v>
      </c>
      <c r="S20" s="9" t="s">
        <v>163</v>
      </c>
      <c r="T20" s="7">
        <v>2959.6193573744117</v>
      </c>
      <c r="U20" s="7">
        <v>134.80000000000001</v>
      </c>
      <c r="V20" s="7">
        <v>353.2</v>
      </c>
      <c r="W20" s="7">
        <v>112</v>
      </c>
      <c r="X20" s="7">
        <v>48</v>
      </c>
      <c r="Y20" s="7">
        <v>45</v>
      </c>
    </row>
    <row r="21" spans="1:25" ht="14.5" x14ac:dyDescent="0.3">
      <c r="A21" s="9">
        <v>20</v>
      </c>
      <c r="B21" s="9">
        <v>3</v>
      </c>
      <c r="C21" s="9" t="s">
        <v>39</v>
      </c>
      <c r="D21" s="9" t="s">
        <v>132</v>
      </c>
      <c r="E21" s="7">
        <v>3094.8427727485064</v>
      </c>
      <c r="F21" s="7">
        <v>0</v>
      </c>
      <c r="G21" s="7">
        <v>1</v>
      </c>
      <c r="H21" s="7">
        <v>599</v>
      </c>
      <c r="I21" s="7">
        <v>2</v>
      </c>
      <c r="J21" s="7">
        <v>0</v>
      </c>
      <c r="P21" s="9">
        <v>20</v>
      </c>
      <c r="Q21" s="9">
        <v>3</v>
      </c>
      <c r="R21" s="9" t="s">
        <v>40</v>
      </c>
      <c r="S21" s="9" t="s">
        <v>164</v>
      </c>
      <c r="T21" s="7">
        <v>3507.7931561738028</v>
      </c>
      <c r="U21" s="7">
        <v>45.3</v>
      </c>
      <c r="V21" s="7">
        <v>170.00000000000006</v>
      </c>
      <c r="W21" s="7">
        <v>384.7</v>
      </c>
      <c r="X21" s="7">
        <v>67</v>
      </c>
      <c r="Y21" s="7">
        <v>28</v>
      </c>
    </row>
    <row r="22" spans="1:25" ht="14.5" x14ac:dyDescent="0.3">
      <c r="A22" s="9">
        <v>21</v>
      </c>
      <c r="B22" s="9">
        <v>3</v>
      </c>
      <c r="C22" s="9" t="s">
        <v>39</v>
      </c>
      <c r="D22" s="9" t="s">
        <v>133</v>
      </c>
      <c r="E22" s="7">
        <v>1789.2428829616001</v>
      </c>
      <c r="F22" s="7">
        <v>162.5</v>
      </c>
      <c r="G22" s="7">
        <v>188</v>
      </c>
      <c r="H22" s="7">
        <v>249.5</v>
      </c>
      <c r="I22" s="7">
        <v>86</v>
      </c>
      <c r="J22" s="7">
        <v>30</v>
      </c>
      <c r="P22" s="9">
        <v>21</v>
      </c>
      <c r="Q22" s="9">
        <v>3</v>
      </c>
      <c r="R22" s="9" t="s">
        <v>40</v>
      </c>
      <c r="S22" s="9" t="s">
        <v>165</v>
      </c>
      <c r="T22" s="7">
        <v>2610.4924192210583</v>
      </c>
      <c r="U22" s="7">
        <v>337</v>
      </c>
      <c r="V22" s="7">
        <v>140.80000000000001</v>
      </c>
      <c r="W22" s="7">
        <v>122.2</v>
      </c>
      <c r="X22" s="7">
        <v>83</v>
      </c>
      <c r="Y22" s="7">
        <v>85</v>
      </c>
    </row>
    <row r="23" spans="1:25" ht="14.5" x14ac:dyDescent="0.3">
      <c r="A23" s="9">
        <v>22</v>
      </c>
      <c r="B23" s="9">
        <v>3</v>
      </c>
      <c r="C23" s="9" t="s">
        <v>39</v>
      </c>
      <c r="D23" s="9" t="s">
        <v>134</v>
      </c>
      <c r="E23" s="7">
        <v>1660.3176046203223</v>
      </c>
      <c r="F23" s="7">
        <v>221.1</v>
      </c>
      <c r="G23" s="7">
        <v>144.49999999999997</v>
      </c>
      <c r="H23" s="7">
        <v>234.4</v>
      </c>
      <c r="I23" s="7">
        <v>53</v>
      </c>
      <c r="J23" s="7">
        <v>42</v>
      </c>
      <c r="P23" s="9">
        <v>22</v>
      </c>
      <c r="Q23" s="9">
        <v>3</v>
      </c>
      <c r="R23" s="9" t="s">
        <v>40</v>
      </c>
      <c r="S23" s="9" t="s">
        <v>166</v>
      </c>
      <c r="T23" s="7">
        <v>2879.4151062083447</v>
      </c>
      <c r="U23" s="7">
        <v>308.10000000000002</v>
      </c>
      <c r="V23" s="7">
        <v>115.89999999999998</v>
      </c>
      <c r="W23" s="7">
        <v>176</v>
      </c>
      <c r="X23" s="7">
        <v>115</v>
      </c>
      <c r="Y23" s="7">
        <v>75</v>
      </c>
    </row>
    <row r="24" spans="1:25" ht="14.5" x14ac:dyDescent="0.3">
      <c r="A24" s="9">
        <v>23</v>
      </c>
      <c r="B24" s="9">
        <v>3</v>
      </c>
      <c r="C24" s="9" t="s">
        <v>39</v>
      </c>
      <c r="D24" s="9" t="s">
        <v>135</v>
      </c>
      <c r="E24" s="7">
        <v>1842.3833998696239</v>
      </c>
      <c r="F24" s="7">
        <v>327.2</v>
      </c>
      <c r="G24" s="7">
        <v>174.4</v>
      </c>
      <c r="H24" s="7">
        <v>98.4</v>
      </c>
      <c r="I24" s="7">
        <v>21</v>
      </c>
      <c r="J24" s="7">
        <v>52</v>
      </c>
      <c r="P24" s="9">
        <v>23</v>
      </c>
      <c r="Q24" s="9">
        <v>3</v>
      </c>
      <c r="R24" s="9" t="s">
        <v>40</v>
      </c>
      <c r="S24" s="9" t="s">
        <v>167</v>
      </c>
      <c r="T24" s="7">
        <v>2454.8640209135569</v>
      </c>
      <c r="U24" s="7">
        <v>214.3</v>
      </c>
      <c r="V24" s="7">
        <v>195.7</v>
      </c>
      <c r="W24" s="7">
        <v>190</v>
      </c>
      <c r="X24" s="7">
        <v>111</v>
      </c>
      <c r="Y24" s="7">
        <v>58</v>
      </c>
    </row>
    <row r="25" spans="1:25" ht="14.5" x14ac:dyDescent="0.3">
      <c r="A25" s="9">
        <v>24</v>
      </c>
      <c r="B25" s="9">
        <v>3</v>
      </c>
      <c r="C25" s="9" t="s">
        <v>39</v>
      </c>
      <c r="D25" s="9" t="s">
        <v>136</v>
      </c>
      <c r="E25" s="7">
        <v>1519.7095359440793</v>
      </c>
      <c r="F25" s="7">
        <v>181.4</v>
      </c>
      <c r="G25" s="7">
        <v>197.10000000000002</v>
      </c>
      <c r="H25" s="7">
        <v>221.5</v>
      </c>
      <c r="I25" s="7">
        <v>93</v>
      </c>
      <c r="J25" s="7">
        <v>44</v>
      </c>
      <c r="P25" s="9">
        <v>24</v>
      </c>
      <c r="Q25" s="9">
        <v>3</v>
      </c>
      <c r="R25" s="9" t="s">
        <v>40</v>
      </c>
      <c r="S25" s="9" t="s">
        <v>168</v>
      </c>
      <c r="T25" s="7">
        <v>1576.2657070196324</v>
      </c>
      <c r="U25" s="7">
        <v>5.2</v>
      </c>
      <c r="V25" s="7">
        <v>40.799999999999955</v>
      </c>
      <c r="W25" s="7">
        <v>554</v>
      </c>
      <c r="X25" s="7">
        <v>39</v>
      </c>
      <c r="Y25" s="7">
        <v>4</v>
      </c>
    </row>
    <row r="26" spans="1:25" ht="14.5" x14ac:dyDescent="0.3">
      <c r="A26" s="9">
        <v>25</v>
      </c>
      <c r="B26" s="9">
        <v>3</v>
      </c>
      <c r="C26" s="9" t="s">
        <v>39</v>
      </c>
      <c r="D26" s="9" t="s">
        <v>137</v>
      </c>
      <c r="E26" s="7">
        <v>2223.1806463007056</v>
      </c>
      <c r="F26" s="7">
        <v>126.7</v>
      </c>
      <c r="G26" s="7">
        <v>162.5</v>
      </c>
      <c r="H26" s="7">
        <v>310.8</v>
      </c>
      <c r="I26" s="7">
        <v>96</v>
      </c>
      <c r="J26" s="7">
        <v>39</v>
      </c>
      <c r="P26" s="9">
        <v>25</v>
      </c>
      <c r="Q26" s="9">
        <v>3</v>
      </c>
      <c r="R26" s="9" t="s">
        <v>40</v>
      </c>
      <c r="S26" s="9" t="s">
        <v>169</v>
      </c>
      <c r="T26" s="7">
        <v>1707.1968719492691</v>
      </c>
      <c r="U26" s="7">
        <v>112.8</v>
      </c>
      <c r="V26" s="7">
        <v>113.89999999999998</v>
      </c>
      <c r="W26" s="7">
        <v>373.3</v>
      </c>
      <c r="X26" s="7">
        <v>84</v>
      </c>
      <c r="Y26" s="7">
        <v>25</v>
      </c>
    </row>
    <row r="27" spans="1:25" ht="14.5" x14ac:dyDescent="0.3">
      <c r="A27" s="9">
        <v>26</v>
      </c>
      <c r="B27" s="9">
        <v>3</v>
      </c>
      <c r="C27" s="9" t="s">
        <v>39</v>
      </c>
      <c r="D27" s="9" t="s">
        <v>138</v>
      </c>
      <c r="E27" s="7">
        <v>1917.1316136331839</v>
      </c>
      <c r="F27" s="7">
        <v>257.7</v>
      </c>
      <c r="G27" s="7">
        <v>163</v>
      </c>
      <c r="H27" s="7">
        <v>179.3</v>
      </c>
      <c r="I27" s="7">
        <v>105</v>
      </c>
      <c r="J27" s="7">
        <v>45</v>
      </c>
      <c r="P27" s="9">
        <v>26</v>
      </c>
      <c r="Q27" s="9">
        <v>3</v>
      </c>
      <c r="R27" s="9" t="s">
        <v>40</v>
      </c>
      <c r="S27" s="9" t="s">
        <v>170</v>
      </c>
      <c r="T27" s="7">
        <v>2352.0463336862185</v>
      </c>
      <c r="U27" s="7">
        <v>291</v>
      </c>
      <c r="V27" s="7">
        <v>215.9</v>
      </c>
      <c r="W27" s="7">
        <v>93.1</v>
      </c>
      <c r="X27" s="7">
        <v>69</v>
      </c>
      <c r="Y27" s="7">
        <v>57</v>
      </c>
    </row>
    <row r="28" spans="1:25" ht="14.5" x14ac:dyDescent="0.3">
      <c r="A28" s="9">
        <v>27</v>
      </c>
      <c r="B28" s="9">
        <v>3</v>
      </c>
      <c r="C28" s="9" t="s">
        <v>39</v>
      </c>
      <c r="D28" s="9" t="s">
        <v>139</v>
      </c>
      <c r="E28" s="7">
        <v>1638.1649057576094</v>
      </c>
      <c r="F28" s="7">
        <v>50.8</v>
      </c>
      <c r="G28" s="7">
        <v>181.60000000000002</v>
      </c>
      <c r="H28" s="7">
        <v>367.6</v>
      </c>
      <c r="I28" s="7">
        <v>51</v>
      </c>
      <c r="J28" s="7">
        <v>23</v>
      </c>
      <c r="P28" s="9">
        <v>27</v>
      </c>
      <c r="Q28" s="9">
        <v>3</v>
      </c>
      <c r="R28" s="9" t="s">
        <v>40</v>
      </c>
      <c r="S28" s="9" t="s">
        <v>171</v>
      </c>
      <c r="T28" s="7">
        <v>2643.5679370039925</v>
      </c>
      <c r="U28" s="7">
        <v>172.4</v>
      </c>
      <c r="V28" s="7">
        <v>202.00000000000003</v>
      </c>
      <c r="W28" s="7">
        <v>225.6</v>
      </c>
      <c r="X28" s="7">
        <v>147</v>
      </c>
      <c r="Y28" s="7">
        <v>107</v>
      </c>
    </row>
    <row r="29" spans="1:25" ht="14.5" x14ac:dyDescent="0.3">
      <c r="A29" s="9">
        <v>28</v>
      </c>
      <c r="B29" s="9">
        <v>3</v>
      </c>
      <c r="C29" s="9" t="s">
        <v>39</v>
      </c>
      <c r="D29" s="9" t="s">
        <v>140</v>
      </c>
      <c r="E29" s="7">
        <v>1759.3742846090997</v>
      </c>
      <c r="F29" s="7">
        <v>115.1</v>
      </c>
      <c r="G29" s="7">
        <v>188.79999999999995</v>
      </c>
      <c r="H29" s="7">
        <v>296.10000000000002</v>
      </c>
      <c r="I29" s="7">
        <v>82</v>
      </c>
      <c r="J29" s="7">
        <v>36</v>
      </c>
      <c r="P29" s="9">
        <v>28</v>
      </c>
      <c r="Q29" s="9">
        <v>3</v>
      </c>
      <c r="R29" s="9" t="s">
        <v>40</v>
      </c>
      <c r="S29" s="9" t="s">
        <v>172</v>
      </c>
      <c r="T29" s="7">
        <v>2692.6390025719693</v>
      </c>
      <c r="U29" s="7">
        <v>351.9</v>
      </c>
      <c r="V29" s="7">
        <v>168.20000000000002</v>
      </c>
      <c r="W29" s="7">
        <v>79.900000000000006</v>
      </c>
      <c r="X29" s="7">
        <v>81</v>
      </c>
      <c r="Y29" s="7">
        <v>100</v>
      </c>
    </row>
    <row r="30" spans="1:25" ht="14.5" x14ac:dyDescent="0.3">
      <c r="A30" s="9">
        <v>29</v>
      </c>
      <c r="B30" s="9">
        <v>3</v>
      </c>
      <c r="C30" s="9" t="s">
        <v>39</v>
      </c>
      <c r="D30" s="9" t="s">
        <v>141</v>
      </c>
      <c r="E30" s="7">
        <v>1614.1295282495485</v>
      </c>
      <c r="F30" s="7">
        <v>38.700000000000003</v>
      </c>
      <c r="G30" s="7">
        <v>249.19999999999993</v>
      </c>
      <c r="H30" s="7">
        <v>312.10000000000002</v>
      </c>
      <c r="I30" s="7">
        <v>96</v>
      </c>
      <c r="J30" s="7">
        <v>19</v>
      </c>
      <c r="P30" s="9">
        <v>29</v>
      </c>
      <c r="Q30" s="9">
        <v>3</v>
      </c>
      <c r="R30" s="9" t="s">
        <v>40</v>
      </c>
      <c r="S30" s="9" t="s">
        <v>173</v>
      </c>
      <c r="T30" s="7">
        <v>2807.0478646626811</v>
      </c>
      <c r="U30" s="7">
        <v>305.8</v>
      </c>
      <c r="V30" s="7">
        <v>183.5</v>
      </c>
      <c r="W30" s="7">
        <v>110.7</v>
      </c>
      <c r="X30" s="7">
        <v>99</v>
      </c>
      <c r="Y30" s="7">
        <v>103</v>
      </c>
    </row>
    <row r="31" spans="1:25" ht="14.5" x14ac:dyDescent="0.3">
      <c r="A31" s="9">
        <v>30</v>
      </c>
      <c r="B31" s="9">
        <v>3</v>
      </c>
      <c r="C31" s="9" t="s">
        <v>39</v>
      </c>
      <c r="D31" s="9" t="s">
        <v>142</v>
      </c>
      <c r="E31" s="7">
        <v>1508.4574461443569</v>
      </c>
      <c r="F31" s="7">
        <v>57.6</v>
      </c>
      <c r="G31" s="7">
        <v>127.5</v>
      </c>
      <c r="H31" s="7">
        <v>414.9</v>
      </c>
      <c r="I31" s="7">
        <v>69</v>
      </c>
      <c r="J31" s="7">
        <v>25</v>
      </c>
      <c r="P31" s="9">
        <v>30</v>
      </c>
      <c r="Q31" s="9">
        <v>3</v>
      </c>
      <c r="R31" s="9" t="s">
        <v>40</v>
      </c>
      <c r="S31" s="9" t="s">
        <v>174</v>
      </c>
      <c r="T31" s="7">
        <v>2688.0071867726542</v>
      </c>
      <c r="U31" s="7">
        <v>170.5</v>
      </c>
      <c r="V31" s="7">
        <v>243.2</v>
      </c>
      <c r="W31" s="7">
        <v>186.3</v>
      </c>
      <c r="X31" s="7">
        <v>149</v>
      </c>
      <c r="Y31" s="7">
        <v>80</v>
      </c>
    </row>
    <row r="32" spans="1:25" ht="14.5" x14ac:dyDescent="0.3">
      <c r="A32" s="9">
        <v>31</v>
      </c>
      <c r="B32" s="9">
        <v>3</v>
      </c>
      <c r="C32" s="9" t="s">
        <v>39</v>
      </c>
      <c r="D32" s="9" t="s">
        <v>143</v>
      </c>
      <c r="E32" s="7">
        <v>1066.8051303103327</v>
      </c>
      <c r="F32" s="7">
        <v>8.5</v>
      </c>
      <c r="G32" s="7">
        <v>69</v>
      </c>
      <c r="H32" s="7">
        <v>522.5</v>
      </c>
      <c r="I32" s="7">
        <v>37</v>
      </c>
      <c r="J32" s="7">
        <v>2</v>
      </c>
      <c r="P32" s="9">
        <v>31</v>
      </c>
      <c r="Q32" s="9">
        <v>3</v>
      </c>
      <c r="R32" s="9" t="s">
        <v>40</v>
      </c>
      <c r="S32" s="9" t="s">
        <v>175</v>
      </c>
      <c r="T32" s="7">
        <v>3039.1460773632248</v>
      </c>
      <c r="U32" s="7">
        <v>151.1</v>
      </c>
      <c r="V32" s="7">
        <v>226.49999999999997</v>
      </c>
      <c r="W32" s="7">
        <v>222.4</v>
      </c>
      <c r="X32" s="7">
        <v>186</v>
      </c>
      <c r="Y32" s="7">
        <v>92</v>
      </c>
    </row>
    <row r="33" spans="1:29" ht="14.5" x14ac:dyDescent="0.3">
      <c r="A33" s="9">
        <v>32</v>
      </c>
      <c r="B33" s="9">
        <v>3</v>
      </c>
      <c r="C33" s="9" t="s">
        <v>39</v>
      </c>
      <c r="D33" s="9" t="s">
        <v>144</v>
      </c>
      <c r="E33" s="7">
        <v>1601.8779822615006</v>
      </c>
      <c r="F33" s="7">
        <v>134.30000000000001</v>
      </c>
      <c r="G33" s="7">
        <v>190.09999999999997</v>
      </c>
      <c r="H33" s="7">
        <v>275.60000000000002</v>
      </c>
      <c r="I33" s="7">
        <v>67</v>
      </c>
      <c r="J33" s="7">
        <v>45</v>
      </c>
      <c r="P33" s="9">
        <v>32</v>
      </c>
      <c r="Q33" s="9">
        <v>3</v>
      </c>
      <c r="R33" s="9" t="s">
        <v>40</v>
      </c>
      <c r="S33" s="9" t="s">
        <v>176</v>
      </c>
      <c r="T33" s="7">
        <v>2050.0129167134155</v>
      </c>
      <c r="U33" s="7">
        <v>80.3</v>
      </c>
      <c r="V33" s="7">
        <v>129.90000000000003</v>
      </c>
      <c r="W33" s="7">
        <v>389.8</v>
      </c>
      <c r="X33" s="7">
        <v>92</v>
      </c>
      <c r="Y33" s="7">
        <v>62</v>
      </c>
    </row>
    <row r="34" spans="1:29" ht="14.5" x14ac:dyDescent="0.3">
      <c r="P34" s="9">
        <v>33</v>
      </c>
      <c r="Q34" s="9">
        <v>3</v>
      </c>
      <c r="R34" s="9" t="s">
        <v>40</v>
      </c>
      <c r="S34" s="9" t="s">
        <v>177</v>
      </c>
      <c r="T34" s="7">
        <v>2229.3511366820771</v>
      </c>
      <c r="U34" s="7">
        <v>243.7</v>
      </c>
      <c r="V34" s="7">
        <v>180.8</v>
      </c>
      <c r="W34" s="7">
        <v>175.5</v>
      </c>
      <c r="X34" s="7">
        <v>96</v>
      </c>
      <c r="Y34" s="7">
        <v>53</v>
      </c>
    </row>
    <row r="35" spans="1:29" ht="14.5" x14ac:dyDescent="0.3">
      <c r="P35" s="9">
        <v>34</v>
      </c>
      <c r="Q35" s="9">
        <v>3</v>
      </c>
      <c r="R35" s="9" t="s">
        <v>40</v>
      </c>
      <c r="S35" s="9" t="s">
        <v>178</v>
      </c>
      <c r="T35" s="7">
        <v>2148.8226223352744</v>
      </c>
      <c r="U35" s="7">
        <v>60.6</v>
      </c>
      <c r="V35" s="7">
        <v>205.39999999999998</v>
      </c>
      <c r="W35" s="7">
        <v>334</v>
      </c>
      <c r="X35" s="7">
        <v>145</v>
      </c>
      <c r="Y35" s="7">
        <v>50</v>
      </c>
    </row>
    <row r="36" spans="1:29" x14ac:dyDescent="0.3">
      <c r="L36" s="10"/>
      <c r="M36" s="10"/>
      <c r="N36" s="10"/>
    </row>
    <row r="37" spans="1:29" s="12" customFormat="1" x14ac:dyDescent="0.3">
      <c r="A37" s="11"/>
      <c r="B37" s="11"/>
      <c r="C37" s="11"/>
      <c r="D37" s="11"/>
      <c r="E37" s="78" t="s">
        <v>77</v>
      </c>
      <c r="F37" s="78"/>
      <c r="G37" s="78"/>
      <c r="H37" s="78"/>
      <c r="I37" s="78"/>
      <c r="J37" s="78"/>
      <c r="K37" s="78"/>
      <c r="L37" s="78"/>
      <c r="M37" s="78"/>
      <c r="N37" s="78"/>
      <c r="P37" s="11"/>
      <c r="Q37" s="11"/>
      <c r="R37" s="11"/>
      <c r="S37" s="11"/>
      <c r="T37" s="78" t="s">
        <v>77</v>
      </c>
      <c r="U37" s="78"/>
      <c r="V37" s="78"/>
      <c r="W37" s="78"/>
      <c r="X37" s="78"/>
      <c r="Y37" s="78"/>
      <c r="Z37" s="78"/>
      <c r="AA37" s="78"/>
      <c r="AB37" s="78"/>
      <c r="AC37" s="78"/>
    </row>
    <row r="38" spans="1:29" s="12" customFormat="1" x14ac:dyDescent="0.3">
      <c r="A38" s="11" t="s">
        <v>44</v>
      </c>
      <c r="B38" s="11" t="s">
        <v>63</v>
      </c>
      <c r="C38" s="11" t="s">
        <v>31</v>
      </c>
      <c r="D38" s="11" t="s">
        <v>51</v>
      </c>
      <c r="E38" s="11" t="s">
        <v>76</v>
      </c>
      <c r="F38" s="11" t="s">
        <v>71</v>
      </c>
      <c r="G38" s="11" t="s">
        <v>72</v>
      </c>
      <c r="H38" s="11" t="s">
        <v>6</v>
      </c>
      <c r="I38" s="11" t="s">
        <v>73</v>
      </c>
      <c r="J38" s="11" t="s">
        <v>7</v>
      </c>
      <c r="K38" s="11" t="s">
        <v>74</v>
      </c>
      <c r="L38" s="11" t="s">
        <v>8</v>
      </c>
      <c r="M38" s="11" t="s">
        <v>75</v>
      </c>
      <c r="N38" s="11" t="s">
        <v>9</v>
      </c>
      <c r="P38" s="11" t="s">
        <v>44</v>
      </c>
      <c r="Q38" s="11" t="s">
        <v>63</v>
      </c>
      <c r="R38" s="11" t="s">
        <v>31</v>
      </c>
      <c r="S38" s="11" t="s">
        <v>51</v>
      </c>
      <c r="T38" s="11" t="s">
        <v>76</v>
      </c>
      <c r="U38" s="11" t="s">
        <v>71</v>
      </c>
      <c r="V38" s="11" t="s">
        <v>72</v>
      </c>
      <c r="W38" s="11" t="s">
        <v>6</v>
      </c>
      <c r="X38" s="11" t="s">
        <v>73</v>
      </c>
      <c r="Y38" s="11" t="s">
        <v>7</v>
      </c>
      <c r="Z38" s="11" t="s">
        <v>74</v>
      </c>
      <c r="AA38" s="11" t="s">
        <v>8</v>
      </c>
      <c r="AB38" s="11" t="s">
        <v>75</v>
      </c>
      <c r="AC38" s="11" t="s">
        <v>9</v>
      </c>
    </row>
    <row r="39" spans="1:29" ht="14.5" x14ac:dyDescent="0.3">
      <c r="A39" s="9">
        <v>1</v>
      </c>
      <c r="B39" s="9">
        <v>3</v>
      </c>
      <c r="C39" s="9" t="s">
        <v>39</v>
      </c>
      <c r="D39" s="9" t="s">
        <v>113</v>
      </c>
      <c r="E39" s="7">
        <v>6.7</v>
      </c>
      <c r="F39" s="7">
        <v>7</v>
      </c>
      <c r="G39" s="7">
        <v>4.4000000000000004</v>
      </c>
      <c r="H39" s="7">
        <v>6.3</v>
      </c>
      <c r="I39" s="7">
        <v>0</v>
      </c>
      <c r="J39" s="7">
        <v>7.6</v>
      </c>
      <c r="K39" s="7">
        <v>38.1</v>
      </c>
      <c r="L39" s="7">
        <v>43.3</v>
      </c>
      <c r="M39" s="7">
        <v>29.8</v>
      </c>
      <c r="N39" s="7">
        <v>24</v>
      </c>
      <c r="P39" s="9">
        <v>1</v>
      </c>
      <c r="Q39" s="9">
        <v>3</v>
      </c>
      <c r="R39" s="9" t="s">
        <v>40</v>
      </c>
      <c r="S39" s="9" t="s">
        <v>145</v>
      </c>
      <c r="T39" s="7">
        <v>12.8</v>
      </c>
      <c r="U39" s="7">
        <v>18.600000000000001</v>
      </c>
      <c r="V39" s="7">
        <v>11</v>
      </c>
      <c r="W39" s="7">
        <v>15.5</v>
      </c>
      <c r="X39" s="7">
        <v>11.3</v>
      </c>
      <c r="Y39" s="7">
        <v>17.2</v>
      </c>
      <c r="Z39" s="7">
        <v>7.6</v>
      </c>
      <c r="AA39" s="7">
        <v>17.2</v>
      </c>
      <c r="AB39" s="7">
        <v>17.100000000000001</v>
      </c>
      <c r="AC39" s="7">
        <v>0</v>
      </c>
    </row>
    <row r="40" spans="1:29" ht="14.5" x14ac:dyDescent="0.3">
      <c r="A40" s="9">
        <v>2</v>
      </c>
      <c r="B40" s="9">
        <v>3</v>
      </c>
      <c r="C40" s="9" t="s">
        <v>39</v>
      </c>
      <c r="D40" s="9" t="s">
        <v>114</v>
      </c>
      <c r="E40" s="7">
        <v>47.8</v>
      </c>
      <c r="F40" s="7">
        <v>17.7</v>
      </c>
      <c r="G40" s="7">
        <v>11.5</v>
      </c>
      <c r="H40" s="7">
        <v>9.8000000000000007</v>
      </c>
      <c r="I40" s="7">
        <v>10.199999999999999</v>
      </c>
      <c r="J40" s="7">
        <v>20.6</v>
      </c>
      <c r="K40" s="7">
        <v>6.5</v>
      </c>
      <c r="L40" s="7">
        <v>21</v>
      </c>
      <c r="M40" s="7">
        <v>18.399999999999999</v>
      </c>
      <c r="N40" s="7">
        <v>5.0999999999999996</v>
      </c>
      <c r="P40" s="9">
        <v>2</v>
      </c>
      <c r="Q40" s="9">
        <v>3</v>
      </c>
      <c r="R40" s="9" t="s">
        <v>40</v>
      </c>
      <c r="S40" s="9" t="s">
        <v>146</v>
      </c>
      <c r="T40" s="7">
        <v>0</v>
      </c>
      <c r="U40" s="7">
        <v>0</v>
      </c>
      <c r="V40" s="7">
        <v>11.9</v>
      </c>
      <c r="W40" s="7">
        <v>8.6999999999999993</v>
      </c>
      <c r="X40" s="7">
        <v>14.1</v>
      </c>
      <c r="Y40" s="7">
        <v>9.5</v>
      </c>
      <c r="Z40" s="7">
        <v>4.5</v>
      </c>
      <c r="AA40" s="7">
        <v>33.299999999999997</v>
      </c>
      <c r="AB40" s="7">
        <v>18.899999999999999</v>
      </c>
      <c r="AC40" s="7">
        <v>7.1</v>
      </c>
    </row>
    <row r="41" spans="1:29" ht="14.5" x14ac:dyDescent="0.3">
      <c r="A41" s="9">
        <v>3</v>
      </c>
      <c r="B41" s="9">
        <v>3</v>
      </c>
      <c r="C41" s="9" t="s">
        <v>39</v>
      </c>
      <c r="D41" s="9" t="s">
        <v>115</v>
      </c>
      <c r="E41" s="7">
        <v>60</v>
      </c>
      <c r="F41" s="7">
        <v>22.2</v>
      </c>
      <c r="G41" s="7">
        <v>18.2</v>
      </c>
      <c r="H41" s="7">
        <v>30.8</v>
      </c>
      <c r="I41" s="7">
        <v>15.7</v>
      </c>
      <c r="J41" s="7">
        <v>41.2</v>
      </c>
      <c r="K41" s="7">
        <v>33.5</v>
      </c>
      <c r="L41" s="7">
        <v>41.9</v>
      </c>
      <c r="M41" s="7">
        <v>35.5</v>
      </c>
      <c r="N41" s="7">
        <v>52.3</v>
      </c>
      <c r="P41" s="9">
        <v>3</v>
      </c>
      <c r="Q41" s="9">
        <v>3</v>
      </c>
      <c r="R41" s="9" t="s">
        <v>40</v>
      </c>
      <c r="S41" s="9" t="s">
        <v>147</v>
      </c>
      <c r="T41" s="7">
        <v>46.9</v>
      </c>
      <c r="U41" s="7">
        <v>0</v>
      </c>
      <c r="V41" s="7">
        <v>10</v>
      </c>
      <c r="W41" s="7">
        <v>19.100000000000001</v>
      </c>
      <c r="X41" s="7">
        <v>30.6</v>
      </c>
      <c r="Y41" s="7">
        <v>25.1</v>
      </c>
      <c r="Z41" s="7">
        <v>13.5</v>
      </c>
      <c r="AA41" s="7">
        <v>12.2</v>
      </c>
      <c r="AB41" s="7">
        <v>13.7</v>
      </c>
      <c r="AC41" s="7">
        <v>9.5</v>
      </c>
    </row>
    <row r="42" spans="1:29" ht="14.5" x14ac:dyDescent="0.3">
      <c r="A42" s="9">
        <v>4</v>
      </c>
      <c r="B42" s="9">
        <v>3</v>
      </c>
      <c r="C42" s="9" t="s">
        <v>39</v>
      </c>
      <c r="D42" s="9" t="s">
        <v>116</v>
      </c>
      <c r="E42" s="7">
        <v>60</v>
      </c>
      <c r="F42" s="7">
        <v>60</v>
      </c>
      <c r="G42" s="7">
        <v>60</v>
      </c>
      <c r="H42" s="7">
        <v>60</v>
      </c>
      <c r="I42" s="7">
        <v>60</v>
      </c>
      <c r="J42" s="7">
        <v>60</v>
      </c>
      <c r="K42" s="7">
        <v>47.6</v>
      </c>
      <c r="L42" s="7">
        <v>4.3</v>
      </c>
      <c r="M42" s="7">
        <v>22</v>
      </c>
      <c r="N42" s="7">
        <v>36.700000000000003</v>
      </c>
      <c r="P42" s="9">
        <v>4</v>
      </c>
      <c r="Q42" s="9">
        <v>3</v>
      </c>
      <c r="R42" s="9" t="s">
        <v>40</v>
      </c>
      <c r="S42" s="9" t="s">
        <v>148</v>
      </c>
      <c r="T42" s="7">
        <v>54.3</v>
      </c>
      <c r="U42" s="7">
        <v>37.9</v>
      </c>
      <c r="V42" s="7">
        <v>35.299999999999997</v>
      </c>
      <c r="W42" s="7">
        <v>36.299999999999997</v>
      </c>
      <c r="X42" s="7">
        <v>23.2</v>
      </c>
      <c r="Y42" s="7">
        <v>28.3</v>
      </c>
      <c r="Z42" s="7">
        <v>22.4</v>
      </c>
      <c r="AA42" s="7">
        <v>19.600000000000001</v>
      </c>
      <c r="AB42" s="7">
        <v>8.5</v>
      </c>
      <c r="AC42" s="7">
        <v>18.600000000000001</v>
      </c>
    </row>
    <row r="43" spans="1:29" ht="14.5" x14ac:dyDescent="0.3">
      <c r="A43" s="9">
        <v>5</v>
      </c>
      <c r="B43" s="9">
        <v>3</v>
      </c>
      <c r="C43" s="9" t="s">
        <v>39</v>
      </c>
      <c r="D43" s="9" t="s">
        <v>117</v>
      </c>
      <c r="E43" s="7">
        <v>40.4</v>
      </c>
      <c r="F43" s="7">
        <v>7.1</v>
      </c>
      <c r="G43" s="7">
        <v>17.899999999999999</v>
      </c>
      <c r="H43" s="7">
        <v>8.9</v>
      </c>
      <c r="I43" s="7">
        <v>22.7</v>
      </c>
      <c r="J43" s="7">
        <v>14.8</v>
      </c>
      <c r="K43" s="7">
        <v>2.4</v>
      </c>
      <c r="L43" s="7">
        <v>19.100000000000001</v>
      </c>
      <c r="M43" s="7">
        <v>31.6</v>
      </c>
      <c r="N43" s="7">
        <v>10.5</v>
      </c>
      <c r="P43" s="9">
        <v>5</v>
      </c>
      <c r="Q43" s="9">
        <v>3</v>
      </c>
      <c r="R43" s="9" t="s">
        <v>40</v>
      </c>
      <c r="S43" s="9" t="s">
        <v>149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</row>
    <row r="44" spans="1:29" ht="14.5" x14ac:dyDescent="0.3">
      <c r="A44" s="9">
        <v>6</v>
      </c>
      <c r="B44" s="9">
        <v>3</v>
      </c>
      <c r="C44" s="9" t="s">
        <v>39</v>
      </c>
      <c r="D44" s="9" t="s">
        <v>118</v>
      </c>
      <c r="E44" s="7">
        <v>60</v>
      </c>
      <c r="F44" s="7">
        <v>60</v>
      </c>
      <c r="G44" s="7">
        <v>60</v>
      </c>
      <c r="H44" s="7">
        <v>36</v>
      </c>
      <c r="I44" s="7">
        <v>14.1</v>
      </c>
      <c r="J44" s="7">
        <v>1.5</v>
      </c>
      <c r="K44" s="7">
        <v>3.3</v>
      </c>
      <c r="L44" s="7">
        <v>46.3</v>
      </c>
      <c r="M44" s="7">
        <v>22.6</v>
      </c>
      <c r="N44" s="7">
        <v>21.6</v>
      </c>
      <c r="P44" s="9">
        <v>6</v>
      </c>
      <c r="Q44" s="9">
        <v>3</v>
      </c>
      <c r="R44" s="9" t="s">
        <v>40</v>
      </c>
      <c r="S44" s="9" t="s">
        <v>150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</row>
    <row r="45" spans="1:29" ht="14.5" x14ac:dyDescent="0.3">
      <c r="A45" s="9">
        <v>7</v>
      </c>
      <c r="B45" s="9">
        <v>3</v>
      </c>
      <c r="C45" s="9" t="s">
        <v>39</v>
      </c>
      <c r="D45" s="9" t="s">
        <v>119</v>
      </c>
      <c r="E45" s="7">
        <v>60</v>
      </c>
      <c r="F45" s="7">
        <v>60</v>
      </c>
      <c r="G45" s="7">
        <v>55.2</v>
      </c>
      <c r="H45" s="7">
        <v>38.200000000000003</v>
      </c>
      <c r="I45" s="7">
        <v>23.3</v>
      </c>
      <c r="J45" s="7">
        <v>15.5</v>
      </c>
      <c r="K45" s="7">
        <v>31.3</v>
      </c>
      <c r="L45" s="7">
        <v>58.5</v>
      </c>
      <c r="M45" s="7">
        <v>47</v>
      </c>
      <c r="N45" s="7">
        <v>46.2</v>
      </c>
      <c r="P45" s="9">
        <v>7</v>
      </c>
      <c r="Q45" s="9">
        <v>3</v>
      </c>
      <c r="R45" s="9" t="s">
        <v>40</v>
      </c>
      <c r="S45" s="9" t="s">
        <v>151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</row>
    <row r="46" spans="1:29" ht="14.5" x14ac:dyDescent="0.3">
      <c r="A46" s="9">
        <v>8</v>
      </c>
      <c r="B46" s="9">
        <v>3</v>
      </c>
      <c r="C46" s="9" t="s">
        <v>39</v>
      </c>
      <c r="D46" s="9" t="s">
        <v>120</v>
      </c>
      <c r="E46" s="7">
        <v>60</v>
      </c>
      <c r="F46" s="7">
        <v>59.9</v>
      </c>
      <c r="G46" s="7">
        <v>59.1</v>
      </c>
      <c r="H46" s="7">
        <v>43.3</v>
      </c>
      <c r="I46" s="7">
        <v>47.8</v>
      </c>
      <c r="J46" s="7">
        <v>38.799999999999997</v>
      </c>
      <c r="K46" s="7">
        <v>19.399999999999999</v>
      </c>
      <c r="L46" s="7">
        <v>6.3</v>
      </c>
      <c r="M46" s="7">
        <v>8.1</v>
      </c>
      <c r="N46" s="7">
        <v>2.8</v>
      </c>
      <c r="P46" s="9">
        <v>8</v>
      </c>
      <c r="Q46" s="9">
        <v>3</v>
      </c>
      <c r="R46" s="9" t="s">
        <v>40</v>
      </c>
      <c r="S46" s="9" t="s">
        <v>152</v>
      </c>
      <c r="T46" s="7">
        <v>0</v>
      </c>
      <c r="U46" s="7">
        <v>7.7</v>
      </c>
      <c r="V46" s="7">
        <v>0.4</v>
      </c>
      <c r="W46" s="7">
        <v>7.7</v>
      </c>
      <c r="X46" s="7">
        <v>24.6</v>
      </c>
      <c r="Y46" s="7">
        <v>14.5</v>
      </c>
      <c r="Z46" s="7">
        <v>31.2</v>
      </c>
      <c r="AA46" s="7">
        <v>29.7</v>
      </c>
      <c r="AB46" s="7">
        <v>14.7</v>
      </c>
      <c r="AC46" s="7">
        <v>5.7</v>
      </c>
    </row>
    <row r="47" spans="1:29" ht="14.5" x14ac:dyDescent="0.3">
      <c r="A47" s="9">
        <v>9</v>
      </c>
      <c r="B47" s="9">
        <v>3</v>
      </c>
      <c r="C47" s="9" t="s">
        <v>39</v>
      </c>
      <c r="D47" s="9" t="s">
        <v>121</v>
      </c>
      <c r="E47" s="7">
        <v>60</v>
      </c>
      <c r="F47" s="7">
        <v>60</v>
      </c>
      <c r="G47" s="7">
        <v>60</v>
      </c>
      <c r="H47" s="7">
        <v>60</v>
      </c>
      <c r="I47" s="7">
        <v>25.6</v>
      </c>
      <c r="J47" s="7">
        <v>21.8</v>
      </c>
      <c r="K47" s="7">
        <v>9.6999999999999993</v>
      </c>
      <c r="L47" s="7">
        <v>25.1</v>
      </c>
      <c r="M47" s="7">
        <v>22</v>
      </c>
      <c r="N47" s="7">
        <v>21.8</v>
      </c>
      <c r="P47" s="9">
        <v>9</v>
      </c>
      <c r="Q47" s="9">
        <v>3</v>
      </c>
      <c r="R47" s="9" t="s">
        <v>40</v>
      </c>
      <c r="S47" s="9" t="s">
        <v>153</v>
      </c>
      <c r="T47" s="7">
        <v>0</v>
      </c>
      <c r="U47" s="7">
        <v>0</v>
      </c>
      <c r="V47" s="7">
        <v>9.5</v>
      </c>
      <c r="W47" s="7">
        <v>19.3</v>
      </c>
      <c r="X47" s="7">
        <v>15</v>
      </c>
      <c r="Y47" s="7">
        <v>2</v>
      </c>
      <c r="Z47" s="7">
        <v>13.4</v>
      </c>
      <c r="AA47" s="7">
        <v>15.2</v>
      </c>
      <c r="AB47" s="7">
        <v>9.3000000000000007</v>
      </c>
      <c r="AC47" s="7">
        <v>24.3</v>
      </c>
    </row>
    <row r="48" spans="1:29" ht="14.5" x14ac:dyDescent="0.3">
      <c r="A48" s="9">
        <v>10</v>
      </c>
      <c r="B48" s="9">
        <v>3</v>
      </c>
      <c r="C48" s="9" t="s">
        <v>39</v>
      </c>
      <c r="D48" s="9" t="s">
        <v>122</v>
      </c>
      <c r="E48" s="7">
        <v>60</v>
      </c>
      <c r="F48" s="7">
        <v>36.4</v>
      </c>
      <c r="G48" s="7">
        <v>10.3</v>
      </c>
      <c r="H48" s="7">
        <v>12.6</v>
      </c>
      <c r="I48" s="7">
        <v>28.4</v>
      </c>
      <c r="J48" s="7">
        <v>36.5</v>
      </c>
      <c r="K48" s="7">
        <v>14.6</v>
      </c>
      <c r="L48" s="7">
        <v>22.3</v>
      </c>
      <c r="M48" s="7">
        <v>28.5</v>
      </c>
      <c r="N48" s="7">
        <v>9.4</v>
      </c>
      <c r="P48" s="9">
        <v>10</v>
      </c>
      <c r="Q48" s="9">
        <v>3</v>
      </c>
      <c r="R48" s="9" t="s">
        <v>40</v>
      </c>
      <c r="S48" s="9" t="s">
        <v>154</v>
      </c>
      <c r="T48" s="7">
        <v>1.8</v>
      </c>
      <c r="U48" s="7">
        <v>0</v>
      </c>
      <c r="V48" s="7">
        <v>16.8</v>
      </c>
      <c r="W48" s="7">
        <v>8.4</v>
      </c>
      <c r="X48" s="7">
        <v>4.3</v>
      </c>
      <c r="Y48" s="7">
        <v>38.9</v>
      </c>
      <c r="Z48" s="7">
        <v>9.5</v>
      </c>
      <c r="AA48" s="7">
        <v>7.3</v>
      </c>
      <c r="AB48" s="7">
        <v>25.8</v>
      </c>
      <c r="AC48" s="7">
        <v>11.1</v>
      </c>
    </row>
    <row r="49" spans="1:29" ht="14.5" x14ac:dyDescent="0.3">
      <c r="A49" s="9">
        <v>11</v>
      </c>
      <c r="B49" s="9">
        <v>3</v>
      </c>
      <c r="C49" s="9" t="s">
        <v>39</v>
      </c>
      <c r="D49" s="9" t="s">
        <v>123</v>
      </c>
      <c r="E49" s="7">
        <v>60</v>
      </c>
      <c r="F49" s="7">
        <v>60</v>
      </c>
      <c r="G49" s="7">
        <v>60</v>
      </c>
      <c r="H49" s="7">
        <v>57.9</v>
      </c>
      <c r="I49" s="7">
        <v>60</v>
      </c>
      <c r="J49" s="7">
        <v>55.7</v>
      </c>
      <c r="K49" s="7">
        <v>60</v>
      </c>
      <c r="L49" s="7">
        <v>52.6</v>
      </c>
      <c r="M49" s="7">
        <v>37.1</v>
      </c>
      <c r="N49" s="7">
        <v>35.6</v>
      </c>
      <c r="P49" s="9">
        <v>11</v>
      </c>
      <c r="Q49" s="9">
        <v>3</v>
      </c>
      <c r="R49" s="9" t="s">
        <v>40</v>
      </c>
      <c r="S49" s="9" t="s">
        <v>155</v>
      </c>
      <c r="T49" s="7">
        <v>0</v>
      </c>
      <c r="U49" s="7">
        <v>0.4</v>
      </c>
      <c r="V49" s="7">
        <v>0</v>
      </c>
      <c r="W49" s="7">
        <v>0</v>
      </c>
      <c r="X49" s="7">
        <v>0</v>
      </c>
      <c r="Y49" s="7">
        <v>0</v>
      </c>
      <c r="Z49" s="7">
        <v>0.9</v>
      </c>
      <c r="AA49" s="7">
        <v>1.8</v>
      </c>
      <c r="AB49" s="7">
        <v>2.1</v>
      </c>
      <c r="AC49" s="7">
        <v>1</v>
      </c>
    </row>
    <row r="50" spans="1:29" ht="14.5" x14ac:dyDescent="0.3">
      <c r="A50" s="9">
        <v>12</v>
      </c>
      <c r="B50" s="9">
        <v>3</v>
      </c>
      <c r="C50" s="9" t="s">
        <v>39</v>
      </c>
      <c r="D50" s="9" t="s">
        <v>124</v>
      </c>
      <c r="E50" s="7">
        <v>60</v>
      </c>
      <c r="F50" s="7">
        <v>60</v>
      </c>
      <c r="G50" s="7">
        <v>60</v>
      </c>
      <c r="H50" s="7">
        <v>60</v>
      </c>
      <c r="I50" s="7">
        <v>60</v>
      </c>
      <c r="J50" s="7">
        <v>60</v>
      </c>
      <c r="K50" s="7">
        <v>60</v>
      </c>
      <c r="L50" s="7">
        <v>60</v>
      </c>
      <c r="M50" s="7">
        <v>60</v>
      </c>
      <c r="N50" s="7">
        <v>60</v>
      </c>
      <c r="P50" s="9">
        <v>12</v>
      </c>
      <c r="Q50" s="9">
        <v>3</v>
      </c>
      <c r="R50" s="9" t="s">
        <v>40</v>
      </c>
      <c r="S50" s="9" t="s">
        <v>156</v>
      </c>
      <c r="T50" s="7">
        <v>0</v>
      </c>
      <c r="U50" s="7">
        <v>13.2</v>
      </c>
      <c r="V50" s="7">
        <v>34.9</v>
      </c>
      <c r="W50" s="7">
        <v>34.9</v>
      </c>
      <c r="X50" s="7">
        <v>24.4</v>
      </c>
      <c r="Y50" s="7">
        <v>37.4</v>
      </c>
      <c r="Z50" s="7">
        <v>28.4</v>
      </c>
      <c r="AA50" s="7">
        <v>34</v>
      </c>
      <c r="AB50" s="7">
        <v>15.2</v>
      </c>
      <c r="AC50" s="7">
        <v>23.7</v>
      </c>
    </row>
    <row r="51" spans="1:29" ht="14.5" x14ac:dyDescent="0.3">
      <c r="A51" s="9">
        <v>13</v>
      </c>
      <c r="B51" s="9">
        <v>3</v>
      </c>
      <c r="C51" s="9" t="s">
        <v>39</v>
      </c>
      <c r="D51" s="9" t="s">
        <v>125</v>
      </c>
      <c r="E51" s="7">
        <v>60</v>
      </c>
      <c r="F51" s="7">
        <v>60</v>
      </c>
      <c r="G51" s="7">
        <v>60</v>
      </c>
      <c r="H51" s="7">
        <v>60</v>
      </c>
      <c r="I51" s="7">
        <v>60</v>
      </c>
      <c r="J51" s="7">
        <v>60</v>
      </c>
      <c r="K51" s="7">
        <v>55.3</v>
      </c>
      <c r="L51" s="7">
        <v>38.200000000000003</v>
      </c>
      <c r="M51" s="7">
        <v>26.2</v>
      </c>
      <c r="N51" s="7">
        <v>18.2</v>
      </c>
      <c r="P51" s="9">
        <v>13</v>
      </c>
      <c r="Q51" s="9">
        <v>3</v>
      </c>
      <c r="R51" s="9" t="s">
        <v>40</v>
      </c>
      <c r="S51" s="9" t="s">
        <v>157</v>
      </c>
      <c r="T51" s="7">
        <v>0</v>
      </c>
      <c r="U51" s="7">
        <v>0</v>
      </c>
      <c r="V51" s="7">
        <v>0</v>
      </c>
      <c r="W51" s="7">
        <v>4.3</v>
      </c>
      <c r="X51" s="7">
        <v>6.4</v>
      </c>
      <c r="Y51" s="7">
        <v>2.9</v>
      </c>
      <c r="Z51" s="7">
        <v>2.7</v>
      </c>
      <c r="AA51" s="7">
        <v>0</v>
      </c>
      <c r="AB51" s="7">
        <v>0</v>
      </c>
      <c r="AC51" s="7">
        <v>1</v>
      </c>
    </row>
    <row r="52" spans="1:29" ht="14.5" x14ac:dyDescent="0.3">
      <c r="A52" s="9">
        <v>14</v>
      </c>
      <c r="B52" s="9">
        <v>3</v>
      </c>
      <c r="C52" s="9" t="s">
        <v>39</v>
      </c>
      <c r="D52" s="9" t="s">
        <v>126</v>
      </c>
      <c r="E52" s="7">
        <v>60</v>
      </c>
      <c r="F52" s="7">
        <v>60</v>
      </c>
      <c r="G52" s="7">
        <v>60</v>
      </c>
      <c r="H52" s="7">
        <v>60</v>
      </c>
      <c r="I52" s="7">
        <v>50.9</v>
      </c>
      <c r="J52" s="7">
        <v>12.1</v>
      </c>
      <c r="K52" s="7">
        <v>23</v>
      </c>
      <c r="L52" s="7">
        <v>29.5</v>
      </c>
      <c r="M52" s="7">
        <v>39.1</v>
      </c>
      <c r="N52" s="7">
        <v>36.6</v>
      </c>
      <c r="P52" s="9">
        <v>14</v>
      </c>
      <c r="Q52" s="9">
        <v>3</v>
      </c>
      <c r="R52" s="9" t="s">
        <v>40</v>
      </c>
      <c r="S52" s="9" t="s">
        <v>158</v>
      </c>
      <c r="T52" s="7">
        <v>0</v>
      </c>
      <c r="U52" s="7">
        <v>6.8</v>
      </c>
      <c r="V52" s="7">
        <v>16</v>
      </c>
      <c r="W52" s="7">
        <v>25.2</v>
      </c>
      <c r="X52" s="7">
        <v>31.4</v>
      </c>
      <c r="Y52" s="7">
        <v>24.8</v>
      </c>
      <c r="Z52" s="7">
        <v>11.8</v>
      </c>
      <c r="AA52" s="7">
        <v>6.7</v>
      </c>
      <c r="AB52" s="7">
        <v>30.4</v>
      </c>
      <c r="AC52" s="7">
        <v>7.5</v>
      </c>
    </row>
    <row r="53" spans="1:29" ht="14.5" x14ac:dyDescent="0.3">
      <c r="A53" s="9">
        <v>15</v>
      </c>
      <c r="B53" s="9">
        <v>3</v>
      </c>
      <c r="C53" s="9" t="s">
        <v>39</v>
      </c>
      <c r="D53" s="9" t="s">
        <v>127</v>
      </c>
      <c r="E53" s="7">
        <v>60</v>
      </c>
      <c r="F53" s="7">
        <v>60</v>
      </c>
      <c r="G53" s="7">
        <v>45.1</v>
      </c>
      <c r="H53" s="7">
        <v>19.2</v>
      </c>
      <c r="I53" s="7">
        <v>0</v>
      </c>
      <c r="J53" s="7">
        <v>27.6</v>
      </c>
      <c r="K53" s="7">
        <v>17.600000000000001</v>
      </c>
      <c r="L53" s="7">
        <v>22</v>
      </c>
      <c r="M53" s="7">
        <v>26.3</v>
      </c>
      <c r="N53" s="7">
        <v>39.4</v>
      </c>
      <c r="P53" s="9">
        <v>15</v>
      </c>
      <c r="Q53" s="9">
        <v>3</v>
      </c>
      <c r="R53" s="9" t="s">
        <v>40</v>
      </c>
      <c r="S53" s="9" t="s">
        <v>159</v>
      </c>
      <c r="T53" s="7">
        <v>0</v>
      </c>
      <c r="U53" s="7">
        <v>0</v>
      </c>
      <c r="V53" s="7">
        <v>3.6</v>
      </c>
      <c r="W53" s="7">
        <v>3.5</v>
      </c>
      <c r="X53" s="7">
        <v>0</v>
      </c>
      <c r="Y53" s="7">
        <v>0</v>
      </c>
      <c r="Z53" s="7">
        <v>16.899999999999999</v>
      </c>
      <c r="AA53" s="7">
        <v>9.9</v>
      </c>
      <c r="AB53" s="7">
        <v>10.5</v>
      </c>
      <c r="AC53" s="7">
        <v>14.1</v>
      </c>
    </row>
    <row r="54" spans="1:29" ht="14.5" x14ac:dyDescent="0.3">
      <c r="A54" s="9">
        <v>16</v>
      </c>
      <c r="B54" s="9">
        <v>3</v>
      </c>
      <c r="C54" s="9" t="s">
        <v>39</v>
      </c>
      <c r="D54" s="9" t="s">
        <v>128</v>
      </c>
      <c r="E54" s="7">
        <v>60</v>
      </c>
      <c r="F54" s="7">
        <v>36.9</v>
      </c>
      <c r="G54" s="7">
        <v>21.3</v>
      </c>
      <c r="H54" s="7">
        <v>48.7</v>
      </c>
      <c r="I54" s="7">
        <v>59.3</v>
      </c>
      <c r="J54" s="7">
        <v>55.7</v>
      </c>
      <c r="K54" s="7">
        <v>42.7</v>
      </c>
      <c r="L54" s="7">
        <v>14.6</v>
      </c>
      <c r="M54" s="7">
        <v>34.4</v>
      </c>
      <c r="N54" s="7">
        <v>10.7</v>
      </c>
      <c r="P54" s="9">
        <v>16</v>
      </c>
      <c r="Q54" s="9">
        <v>3</v>
      </c>
      <c r="R54" s="9" t="s">
        <v>40</v>
      </c>
      <c r="S54" s="9" t="s">
        <v>160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9</v>
      </c>
      <c r="AC54" s="7">
        <v>9.5</v>
      </c>
    </row>
    <row r="55" spans="1:29" ht="14.5" x14ac:dyDescent="0.3">
      <c r="A55" s="9">
        <v>17</v>
      </c>
      <c r="B55" s="9">
        <v>3</v>
      </c>
      <c r="C55" s="9" t="s">
        <v>39</v>
      </c>
      <c r="D55" s="9" t="s">
        <v>129</v>
      </c>
      <c r="E55" s="7">
        <v>60</v>
      </c>
      <c r="F55" s="7">
        <v>60</v>
      </c>
      <c r="G55" s="7">
        <v>59.4</v>
      </c>
      <c r="H55" s="7">
        <v>57.8</v>
      </c>
      <c r="I55" s="7">
        <v>56.3</v>
      </c>
      <c r="J55" s="7">
        <v>52.9</v>
      </c>
      <c r="K55" s="7">
        <v>37.9</v>
      </c>
      <c r="L55" s="7">
        <v>39.9</v>
      </c>
      <c r="M55" s="7">
        <v>44.6</v>
      </c>
      <c r="N55" s="7">
        <v>56.1</v>
      </c>
      <c r="P55" s="9">
        <v>17</v>
      </c>
      <c r="Q55" s="9">
        <v>3</v>
      </c>
      <c r="R55" s="9" t="s">
        <v>40</v>
      </c>
      <c r="S55" s="9" t="s">
        <v>161</v>
      </c>
      <c r="T55" s="7">
        <v>0</v>
      </c>
      <c r="U55" s="7">
        <v>0.3</v>
      </c>
      <c r="V55" s="7">
        <v>1.3</v>
      </c>
      <c r="W55" s="7">
        <v>0.4</v>
      </c>
      <c r="X55" s="7">
        <v>3.9</v>
      </c>
      <c r="Y55" s="7">
        <v>1.3</v>
      </c>
      <c r="Z55" s="7">
        <v>15.5</v>
      </c>
      <c r="AA55" s="7">
        <v>6</v>
      </c>
      <c r="AB55" s="7">
        <v>17.7</v>
      </c>
      <c r="AC55" s="7">
        <v>39.700000000000003</v>
      </c>
    </row>
    <row r="56" spans="1:29" ht="14.5" x14ac:dyDescent="0.3">
      <c r="A56" s="9">
        <v>18</v>
      </c>
      <c r="B56" s="9">
        <v>3</v>
      </c>
      <c r="C56" s="9" t="s">
        <v>39</v>
      </c>
      <c r="D56" s="9" t="s">
        <v>130</v>
      </c>
      <c r="E56" s="7">
        <v>60</v>
      </c>
      <c r="F56" s="7">
        <v>45.1</v>
      </c>
      <c r="G56" s="7">
        <v>3.3</v>
      </c>
      <c r="H56" s="7">
        <v>0</v>
      </c>
      <c r="I56" s="7">
        <v>0</v>
      </c>
      <c r="J56" s="7">
        <v>14.7</v>
      </c>
      <c r="K56" s="7">
        <v>16</v>
      </c>
      <c r="L56" s="7">
        <v>14.2</v>
      </c>
      <c r="M56" s="7">
        <v>43.2</v>
      </c>
      <c r="N56" s="7">
        <v>15.4</v>
      </c>
      <c r="P56" s="9">
        <v>18</v>
      </c>
      <c r="Q56" s="9">
        <v>3</v>
      </c>
      <c r="R56" s="9" t="s">
        <v>40</v>
      </c>
      <c r="S56" s="9" t="s">
        <v>162</v>
      </c>
      <c r="T56" s="7">
        <v>0</v>
      </c>
      <c r="U56" s="7">
        <v>0</v>
      </c>
      <c r="V56" s="7">
        <v>0</v>
      </c>
      <c r="W56" s="7">
        <v>0.9</v>
      </c>
      <c r="X56" s="7">
        <v>16.2</v>
      </c>
      <c r="Y56" s="7">
        <v>7.5</v>
      </c>
      <c r="Z56" s="7">
        <v>19.100000000000001</v>
      </c>
      <c r="AA56" s="7">
        <v>13.1</v>
      </c>
      <c r="AB56" s="7">
        <v>4.5</v>
      </c>
      <c r="AC56" s="7">
        <v>13</v>
      </c>
    </row>
    <row r="57" spans="1:29" ht="14.5" x14ac:dyDescent="0.3">
      <c r="A57" s="9">
        <v>19</v>
      </c>
      <c r="B57" s="9">
        <v>3</v>
      </c>
      <c r="C57" s="9" t="s">
        <v>39</v>
      </c>
      <c r="D57" s="9" t="s">
        <v>131</v>
      </c>
      <c r="E57" s="7">
        <v>60</v>
      </c>
      <c r="F57" s="7">
        <v>57.4</v>
      </c>
      <c r="G57" s="7">
        <v>52.8</v>
      </c>
      <c r="H57" s="7">
        <v>14.5</v>
      </c>
      <c r="I57" s="7">
        <v>30.5</v>
      </c>
      <c r="J57" s="7">
        <v>52.5</v>
      </c>
      <c r="K57" s="7">
        <v>27.2</v>
      </c>
      <c r="L57" s="7">
        <v>11.3</v>
      </c>
      <c r="M57" s="7">
        <v>11.7</v>
      </c>
      <c r="N57" s="7">
        <v>8.6</v>
      </c>
      <c r="P57" s="9">
        <v>19</v>
      </c>
      <c r="Q57" s="9">
        <v>3</v>
      </c>
      <c r="R57" s="9" t="s">
        <v>40</v>
      </c>
      <c r="S57" s="9" t="s">
        <v>163</v>
      </c>
      <c r="T57" s="7">
        <v>52.7</v>
      </c>
      <c r="U57" s="7">
        <v>14.1</v>
      </c>
      <c r="V57" s="7">
        <v>0</v>
      </c>
      <c r="W57" s="7">
        <v>11.8</v>
      </c>
      <c r="X57" s="7">
        <v>14.4</v>
      </c>
      <c r="Y57" s="7">
        <v>8.6</v>
      </c>
      <c r="Z57" s="7">
        <v>1.3</v>
      </c>
      <c r="AA57" s="7">
        <v>4.7</v>
      </c>
      <c r="AB57" s="7">
        <v>0.6</v>
      </c>
      <c r="AC57" s="7">
        <v>3.8</v>
      </c>
    </row>
    <row r="58" spans="1:29" ht="14.5" x14ac:dyDescent="0.3">
      <c r="A58" s="9">
        <v>20</v>
      </c>
      <c r="B58" s="9">
        <v>3</v>
      </c>
      <c r="C58" s="9" t="s">
        <v>39</v>
      </c>
      <c r="D58" s="9" t="s">
        <v>132</v>
      </c>
      <c r="E58" s="7">
        <v>6.7</v>
      </c>
      <c r="F58" s="7">
        <v>7</v>
      </c>
      <c r="G58" s="7">
        <v>4.4000000000000004</v>
      </c>
      <c r="H58" s="7">
        <v>6.3</v>
      </c>
      <c r="I58" s="7">
        <v>0</v>
      </c>
      <c r="J58" s="7">
        <v>7.6</v>
      </c>
      <c r="K58" s="7">
        <v>38.1</v>
      </c>
      <c r="L58" s="7">
        <v>43.3</v>
      </c>
      <c r="M58" s="7">
        <v>29.8</v>
      </c>
      <c r="N58" s="7">
        <v>24</v>
      </c>
      <c r="P58" s="9">
        <v>20</v>
      </c>
      <c r="Q58" s="9">
        <v>3</v>
      </c>
      <c r="R58" s="9" t="s">
        <v>40</v>
      </c>
      <c r="S58" s="9" t="s">
        <v>164</v>
      </c>
      <c r="T58" s="7">
        <v>59.4</v>
      </c>
      <c r="U58" s="7">
        <v>57.4</v>
      </c>
      <c r="V58" s="7">
        <v>50.1</v>
      </c>
      <c r="W58" s="7">
        <v>36.6</v>
      </c>
      <c r="X58" s="7">
        <v>51.4</v>
      </c>
      <c r="Y58" s="7">
        <v>43.1</v>
      </c>
      <c r="Z58" s="7">
        <v>27.3</v>
      </c>
      <c r="AA58" s="7">
        <v>5</v>
      </c>
      <c r="AB58" s="7">
        <v>22.1</v>
      </c>
      <c r="AC58" s="7">
        <v>32.299999999999997</v>
      </c>
    </row>
    <row r="59" spans="1:29" ht="14.5" x14ac:dyDescent="0.3">
      <c r="A59" s="9">
        <v>21</v>
      </c>
      <c r="B59" s="9">
        <v>3</v>
      </c>
      <c r="C59" s="9" t="s">
        <v>39</v>
      </c>
      <c r="D59" s="9" t="s">
        <v>133</v>
      </c>
      <c r="E59" s="7">
        <v>57.9</v>
      </c>
      <c r="F59" s="7">
        <v>16.7</v>
      </c>
      <c r="G59" s="7">
        <v>20.7</v>
      </c>
      <c r="H59" s="7">
        <v>31.4</v>
      </c>
      <c r="I59" s="7">
        <v>23</v>
      </c>
      <c r="J59" s="7">
        <v>38.299999999999997</v>
      </c>
      <c r="K59" s="7">
        <v>18.3</v>
      </c>
      <c r="L59" s="7">
        <v>22</v>
      </c>
      <c r="M59" s="7">
        <v>17.7</v>
      </c>
      <c r="N59" s="7">
        <v>3.5</v>
      </c>
      <c r="P59" s="9">
        <v>21</v>
      </c>
      <c r="Q59" s="9">
        <v>3</v>
      </c>
      <c r="R59" s="9" t="s">
        <v>40</v>
      </c>
      <c r="S59" s="9" t="s">
        <v>165</v>
      </c>
      <c r="T59" s="7">
        <v>36</v>
      </c>
      <c r="U59" s="7">
        <v>9.5</v>
      </c>
      <c r="V59" s="7">
        <v>14.3</v>
      </c>
      <c r="W59" s="7">
        <v>16.399999999999999</v>
      </c>
      <c r="X59" s="7">
        <v>9.4</v>
      </c>
      <c r="Y59" s="7">
        <v>14.8</v>
      </c>
      <c r="Z59" s="7">
        <v>10.5</v>
      </c>
      <c r="AA59" s="7">
        <v>6.6</v>
      </c>
      <c r="AB59" s="7">
        <v>4.7</v>
      </c>
      <c r="AC59" s="7">
        <v>0</v>
      </c>
    </row>
    <row r="60" spans="1:29" ht="14.5" x14ac:dyDescent="0.3">
      <c r="A60" s="9">
        <v>22</v>
      </c>
      <c r="B60" s="9">
        <v>3</v>
      </c>
      <c r="C60" s="9" t="s">
        <v>39</v>
      </c>
      <c r="D60" s="9" t="s">
        <v>134</v>
      </c>
      <c r="E60" s="7">
        <v>39.5</v>
      </c>
      <c r="F60" s="7">
        <v>31.9</v>
      </c>
      <c r="G60" s="7">
        <v>22.9</v>
      </c>
      <c r="H60" s="7">
        <v>8.6999999999999993</v>
      </c>
      <c r="I60" s="7">
        <v>27.1</v>
      </c>
      <c r="J60" s="7">
        <v>8.5</v>
      </c>
      <c r="K60" s="7">
        <v>0</v>
      </c>
      <c r="L60" s="7">
        <v>11.6</v>
      </c>
      <c r="M60" s="7">
        <v>46.5</v>
      </c>
      <c r="N60" s="7">
        <v>37.700000000000003</v>
      </c>
      <c r="P60" s="9">
        <v>22</v>
      </c>
      <c r="Q60" s="9">
        <v>3</v>
      </c>
      <c r="R60" s="9" t="s">
        <v>40</v>
      </c>
      <c r="S60" s="9" t="s">
        <v>166</v>
      </c>
      <c r="T60" s="7">
        <v>29.4</v>
      </c>
      <c r="U60" s="7">
        <v>20.6</v>
      </c>
      <c r="V60" s="7">
        <v>8.9</v>
      </c>
      <c r="W60" s="7">
        <v>23.7</v>
      </c>
      <c r="X60" s="7">
        <v>20.7</v>
      </c>
      <c r="Y60" s="7">
        <v>16.7</v>
      </c>
      <c r="Z60" s="7">
        <v>9.6</v>
      </c>
      <c r="AA60" s="7">
        <v>12.6</v>
      </c>
      <c r="AB60" s="7">
        <v>17.5</v>
      </c>
      <c r="AC60" s="7">
        <v>16.3</v>
      </c>
    </row>
    <row r="61" spans="1:29" ht="14.5" x14ac:dyDescent="0.3">
      <c r="A61" s="9">
        <v>23</v>
      </c>
      <c r="B61" s="9">
        <v>3</v>
      </c>
      <c r="C61" s="9" t="s">
        <v>39</v>
      </c>
      <c r="D61" s="9" t="s">
        <v>135</v>
      </c>
      <c r="E61" s="7">
        <v>0</v>
      </c>
      <c r="F61" s="7">
        <v>4.3</v>
      </c>
      <c r="G61" s="7">
        <v>17.600000000000001</v>
      </c>
      <c r="H61" s="7">
        <v>0</v>
      </c>
      <c r="I61" s="7">
        <v>24</v>
      </c>
      <c r="J61" s="7">
        <v>16.899999999999999</v>
      </c>
      <c r="K61" s="7">
        <v>13.4</v>
      </c>
      <c r="L61" s="7">
        <v>8.1</v>
      </c>
      <c r="M61" s="7">
        <v>0</v>
      </c>
      <c r="N61" s="7">
        <v>14.1</v>
      </c>
      <c r="P61" s="9">
        <v>23</v>
      </c>
      <c r="Q61" s="9">
        <v>3</v>
      </c>
      <c r="R61" s="9" t="s">
        <v>40</v>
      </c>
      <c r="S61" s="9" t="s">
        <v>167</v>
      </c>
      <c r="T61" s="7">
        <v>0</v>
      </c>
      <c r="U61" s="7">
        <v>16.2</v>
      </c>
      <c r="V61" s="7">
        <v>15.7</v>
      </c>
      <c r="W61" s="7">
        <v>29.7</v>
      </c>
      <c r="X61" s="7">
        <v>7.9</v>
      </c>
      <c r="Y61" s="7">
        <v>20.7</v>
      </c>
      <c r="Z61" s="7">
        <v>33.1</v>
      </c>
      <c r="AA61" s="7">
        <v>18.899999999999999</v>
      </c>
      <c r="AB61" s="7">
        <v>22.4</v>
      </c>
      <c r="AC61" s="7">
        <v>25.4</v>
      </c>
    </row>
    <row r="62" spans="1:29" ht="14.5" x14ac:dyDescent="0.3">
      <c r="A62" s="9">
        <v>24</v>
      </c>
      <c r="B62" s="9">
        <v>3</v>
      </c>
      <c r="C62" s="9" t="s">
        <v>39</v>
      </c>
      <c r="D62" s="9" t="s">
        <v>136</v>
      </c>
      <c r="E62" s="7">
        <v>34.5</v>
      </c>
      <c r="F62" s="7">
        <v>21.2</v>
      </c>
      <c r="G62" s="7">
        <v>16.2</v>
      </c>
      <c r="H62" s="7">
        <v>13.1</v>
      </c>
      <c r="I62" s="7">
        <v>4.5999999999999996</v>
      </c>
      <c r="J62" s="7">
        <v>19.8</v>
      </c>
      <c r="K62" s="7">
        <v>30.6</v>
      </c>
      <c r="L62" s="7">
        <v>26.1</v>
      </c>
      <c r="M62" s="7">
        <v>20.100000000000001</v>
      </c>
      <c r="N62" s="7">
        <v>35.299999999999997</v>
      </c>
      <c r="P62" s="9">
        <v>24</v>
      </c>
      <c r="Q62" s="9">
        <v>3</v>
      </c>
      <c r="R62" s="9" t="s">
        <v>40</v>
      </c>
      <c r="S62" s="9" t="s">
        <v>168</v>
      </c>
      <c r="T62" s="7">
        <v>60</v>
      </c>
      <c r="U62" s="7">
        <v>60</v>
      </c>
      <c r="V62" s="7">
        <v>60</v>
      </c>
      <c r="W62" s="7">
        <v>60</v>
      </c>
      <c r="X62" s="7">
        <v>58.7</v>
      </c>
      <c r="Y62" s="7">
        <v>57.7</v>
      </c>
      <c r="Z62" s="7">
        <v>56.4</v>
      </c>
      <c r="AA62" s="7">
        <v>46.4</v>
      </c>
      <c r="AB62" s="7">
        <v>48.6</v>
      </c>
      <c r="AC62" s="7">
        <v>46.2</v>
      </c>
    </row>
    <row r="63" spans="1:29" ht="14.5" x14ac:dyDescent="0.3">
      <c r="A63" s="9">
        <v>25</v>
      </c>
      <c r="B63" s="9">
        <v>3</v>
      </c>
      <c r="C63" s="9" t="s">
        <v>39</v>
      </c>
      <c r="D63" s="9" t="s">
        <v>137</v>
      </c>
      <c r="E63" s="7">
        <v>60</v>
      </c>
      <c r="F63" s="7">
        <v>54.3</v>
      </c>
      <c r="G63" s="7">
        <v>33.700000000000003</v>
      </c>
      <c r="H63" s="7">
        <v>48.3</v>
      </c>
      <c r="I63" s="7">
        <v>42.1</v>
      </c>
      <c r="J63" s="7">
        <v>14.4</v>
      </c>
      <c r="K63" s="7">
        <v>13.9</v>
      </c>
      <c r="L63" s="7">
        <v>15.9</v>
      </c>
      <c r="M63" s="7">
        <v>11.8</v>
      </c>
      <c r="N63" s="7">
        <v>16.399999999999999</v>
      </c>
      <c r="P63" s="9">
        <v>25</v>
      </c>
      <c r="Q63" s="9">
        <v>3</v>
      </c>
      <c r="R63" s="9" t="s">
        <v>40</v>
      </c>
      <c r="S63" s="9" t="s">
        <v>169</v>
      </c>
      <c r="T63" s="7">
        <v>43.7</v>
      </c>
      <c r="U63" s="7">
        <v>35.700000000000003</v>
      </c>
      <c r="V63" s="7">
        <v>60</v>
      </c>
      <c r="W63" s="7">
        <v>50.7</v>
      </c>
      <c r="X63" s="7">
        <v>38</v>
      </c>
      <c r="Y63" s="7">
        <v>29.9</v>
      </c>
      <c r="Z63" s="7">
        <v>26.7</v>
      </c>
      <c r="AA63" s="7">
        <v>24.6</v>
      </c>
      <c r="AB63" s="7">
        <v>31.2</v>
      </c>
      <c r="AC63" s="7">
        <v>32.799999999999997</v>
      </c>
    </row>
    <row r="64" spans="1:29" ht="14.5" x14ac:dyDescent="0.3">
      <c r="A64" s="9">
        <v>26</v>
      </c>
      <c r="B64" s="9">
        <v>3</v>
      </c>
      <c r="C64" s="9" t="s">
        <v>39</v>
      </c>
      <c r="D64" s="9" t="s">
        <v>138</v>
      </c>
      <c r="E64" s="7">
        <v>32.4</v>
      </c>
      <c r="F64" s="7">
        <v>7.5</v>
      </c>
      <c r="G64" s="7">
        <v>44.5</v>
      </c>
      <c r="H64" s="7">
        <v>11.6</v>
      </c>
      <c r="I64" s="7">
        <v>28.5</v>
      </c>
      <c r="J64" s="7">
        <v>10.199999999999999</v>
      </c>
      <c r="K64" s="7">
        <v>11.3</v>
      </c>
      <c r="L64" s="7">
        <v>9.8000000000000007</v>
      </c>
      <c r="M64" s="7">
        <v>5.0999999999999996</v>
      </c>
      <c r="N64" s="7">
        <v>18.399999999999999</v>
      </c>
      <c r="P64" s="9">
        <v>26</v>
      </c>
      <c r="Q64" s="9">
        <v>3</v>
      </c>
      <c r="R64" s="9" t="s">
        <v>40</v>
      </c>
      <c r="S64" s="9" t="s">
        <v>170</v>
      </c>
      <c r="T64" s="7">
        <v>0.9</v>
      </c>
      <c r="U64" s="7">
        <v>7.4</v>
      </c>
      <c r="V64" s="7">
        <v>14.3</v>
      </c>
      <c r="W64" s="7">
        <v>16.100000000000001</v>
      </c>
      <c r="X64" s="7">
        <v>10.5</v>
      </c>
      <c r="Y64" s="7">
        <v>9.9</v>
      </c>
      <c r="Z64" s="7">
        <v>11.6</v>
      </c>
      <c r="AA64" s="7">
        <v>11.3</v>
      </c>
      <c r="AB64" s="7">
        <v>7.8</v>
      </c>
      <c r="AC64" s="7">
        <v>3.3</v>
      </c>
    </row>
    <row r="65" spans="1:29" ht="14.5" x14ac:dyDescent="0.3">
      <c r="A65" s="9">
        <v>27</v>
      </c>
      <c r="B65" s="9">
        <v>3</v>
      </c>
      <c r="C65" s="9" t="s">
        <v>39</v>
      </c>
      <c r="D65" s="9" t="s">
        <v>139</v>
      </c>
      <c r="E65" s="7">
        <v>60</v>
      </c>
      <c r="F65" s="7">
        <v>60</v>
      </c>
      <c r="G65" s="7">
        <v>60</v>
      </c>
      <c r="H65" s="7">
        <v>56.4</v>
      </c>
      <c r="I65" s="7">
        <v>35.9</v>
      </c>
      <c r="J65" s="7">
        <v>21.7</v>
      </c>
      <c r="K65" s="7">
        <v>20.399999999999999</v>
      </c>
      <c r="L65" s="7">
        <v>18.8</v>
      </c>
      <c r="M65" s="7">
        <v>26.9</v>
      </c>
      <c r="N65" s="7">
        <v>7.5</v>
      </c>
      <c r="P65" s="9">
        <v>27</v>
      </c>
      <c r="Q65" s="9">
        <v>3</v>
      </c>
      <c r="R65" s="9" t="s">
        <v>40</v>
      </c>
      <c r="S65" s="9" t="s">
        <v>171</v>
      </c>
      <c r="T65" s="7">
        <v>16.600000000000001</v>
      </c>
      <c r="U65" s="7">
        <v>33.4</v>
      </c>
      <c r="V65" s="7">
        <v>27.8</v>
      </c>
      <c r="W65" s="7">
        <v>21.3</v>
      </c>
      <c r="X65" s="7">
        <v>19.7</v>
      </c>
      <c r="Y65" s="7">
        <v>27.4</v>
      </c>
      <c r="Z65" s="7">
        <v>23.9</v>
      </c>
      <c r="AA65" s="7">
        <v>25.5</v>
      </c>
      <c r="AB65" s="7">
        <v>17.100000000000001</v>
      </c>
      <c r="AC65" s="7">
        <v>12.9</v>
      </c>
    </row>
    <row r="66" spans="1:29" ht="14.5" x14ac:dyDescent="0.3">
      <c r="A66" s="9">
        <v>28</v>
      </c>
      <c r="B66" s="9">
        <v>3</v>
      </c>
      <c r="C66" s="9" t="s">
        <v>39</v>
      </c>
      <c r="D66" s="9" t="s">
        <v>140</v>
      </c>
      <c r="E66" s="7">
        <v>38.1</v>
      </c>
      <c r="F66" s="7">
        <v>28.6</v>
      </c>
      <c r="G66" s="7">
        <v>42.6</v>
      </c>
      <c r="H66" s="7">
        <v>33.9</v>
      </c>
      <c r="I66" s="7">
        <v>23.5</v>
      </c>
      <c r="J66" s="7">
        <v>24.1</v>
      </c>
      <c r="K66" s="7">
        <v>35.5</v>
      </c>
      <c r="L66" s="7">
        <v>31.8</v>
      </c>
      <c r="M66" s="7">
        <v>26.2</v>
      </c>
      <c r="N66" s="7">
        <v>11.8</v>
      </c>
      <c r="P66" s="9">
        <v>28</v>
      </c>
      <c r="Q66" s="9">
        <v>3</v>
      </c>
      <c r="R66" s="9" t="s">
        <v>40</v>
      </c>
      <c r="S66" s="9" t="s">
        <v>172</v>
      </c>
      <c r="T66" s="7">
        <v>12.5</v>
      </c>
      <c r="U66" s="7">
        <v>6.8</v>
      </c>
      <c r="V66" s="7">
        <v>2.8</v>
      </c>
      <c r="W66" s="7">
        <v>5</v>
      </c>
      <c r="X66" s="7">
        <v>11.8</v>
      </c>
      <c r="Y66" s="7">
        <v>5.2</v>
      </c>
      <c r="Z66" s="7">
        <v>13.1</v>
      </c>
      <c r="AA66" s="7">
        <v>12.1</v>
      </c>
      <c r="AB66" s="7">
        <v>5.5</v>
      </c>
      <c r="AC66" s="7">
        <v>5.0999999999999996</v>
      </c>
    </row>
    <row r="67" spans="1:29" ht="14.5" x14ac:dyDescent="0.3">
      <c r="A67" s="9">
        <v>29</v>
      </c>
      <c r="B67" s="9">
        <v>3</v>
      </c>
      <c r="C67" s="9" t="s">
        <v>39</v>
      </c>
      <c r="D67" s="9" t="s">
        <v>141</v>
      </c>
      <c r="E67" s="7">
        <v>57.6</v>
      </c>
      <c r="F67" s="7">
        <v>34.700000000000003</v>
      </c>
      <c r="G67" s="7">
        <v>21.7</v>
      </c>
      <c r="H67" s="7">
        <v>48.7</v>
      </c>
      <c r="I67" s="7">
        <v>28.9</v>
      </c>
      <c r="J67" s="7">
        <v>43.4</v>
      </c>
      <c r="K67" s="7">
        <v>22.8</v>
      </c>
      <c r="L67" s="7">
        <v>19.600000000000001</v>
      </c>
      <c r="M67" s="7">
        <v>23.3</v>
      </c>
      <c r="N67" s="7">
        <v>11.4</v>
      </c>
      <c r="P67" s="9">
        <v>29</v>
      </c>
      <c r="Q67" s="9">
        <v>3</v>
      </c>
      <c r="R67" s="9" t="s">
        <v>40</v>
      </c>
      <c r="S67" s="9" t="s">
        <v>173</v>
      </c>
      <c r="T67" s="7">
        <v>17.7</v>
      </c>
      <c r="U67" s="7">
        <v>5.8</v>
      </c>
      <c r="V67" s="7">
        <v>2.8</v>
      </c>
      <c r="W67" s="7">
        <v>28.4</v>
      </c>
      <c r="X67" s="7">
        <v>8.1</v>
      </c>
      <c r="Y67" s="7">
        <v>11.9</v>
      </c>
      <c r="Z67" s="7">
        <v>13.8</v>
      </c>
      <c r="AA67" s="7">
        <v>1.2</v>
      </c>
      <c r="AB67" s="7">
        <v>18</v>
      </c>
      <c r="AC67" s="7">
        <v>3</v>
      </c>
    </row>
    <row r="68" spans="1:29" ht="14.5" x14ac:dyDescent="0.3">
      <c r="A68" s="9">
        <v>30</v>
      </c>
      <c r="B68" s="9">
        <v>3</v>
      </c>
      <c r="C68" s="9" t="s">
        <v>39</v>
      </c>
      <c r="D68" s="9" t="s">
        <v>142</v>
      </c>
      <c r="E68" s="7">
        <v>60</v>
      </c>
      <c r="F68" s="7">
        <v>60</v>
      </c>
      <c r="G68" s="7">
        <v>60</v>
      </c>
      <c r="H68" s="7">
        <v>55.9</v>
      </c>
      <c r="I68" s="7">
        <v>17</v>
      </c>
      <c r="J68" s="7">
        <v>46.4</v>
      </c>
      <c r="K68" s="7">
        <v>39.299999999999997</v>
      </c>
      <c r="L68" s="7">
        <v>27.6</v>
      </c>
      <c r="M68" s="7">
        <v>27.6</v>
      </c>
      <c r="N68" s="7">
        <v>21.1</v>
      </c>
      <c r="P68" s="9">
        <v>30</v>
      </c>
      <c r="Q68" s="9">
        <v>3</v>
      </c>
      <c r="R68" s="9" t="s">
        <v>40</v>
      </c>
      <c r="S68" s="9" t="s">
        <v>174</v>
      </c>
      <c r="T68" s="7">
        <v>20.9</v>
      </c>
      <c r="U68" s="7">
        <v>10.4</v>
      </c>
      <c r="V68" s="7">
        <v>27.7</v>
      </c>
      <c r="W68" s="7">
        <v>21.6</v>
      </c>
      <c r="X68" s="7">
        <v>15.8</v>
      </c>
      <c r="Y68" s="7">
        <v>4.2</v>
      </c>
      <c r="Z68" s="7">
        <v>12.2</v>
      </c>
      <c r="AA68" s="7">
        <v>24.9</v>
      </c>
      <c r="AB68" s="7">
        <v>30.8</v>
      </c>
      <c r="AC68" s="7">
        <v>17.8</v>
      </c>
    </row>
    <row r="69" spans="1:29" ht="14.5" x14ac:dyDescent="0.3">
      <c r="A69" s="9">
        <v>31</v>
      </c>
      <c r="B69" s="9">
        <v>3</v>
      </c>
      <c r="C69" s="9" t="s">
        <v>39</v>
      </c>
      <c r="D69" s="9" t="s">
        <v>143</v>
      </c>
      <c r="E69" s="7">
        <v>60</v>
      </c>
      <c r="F69" s="7">
        <v>60</v>
      </c>
      <c r="G69" s="7">
        <v>60</v>
      </c>
      <c r="H69" s="7">
        <v>50.2</v>
      </c>
      <c r="I69" s="7">
        <v>49.6</v>
      </c>
      <c r="J69" s="7">
        <v>38.799999999999997</v>
      </c>
      <c r="K69" s="7">
        <v>49.6</v>
      </c>
      <c r="L69" s="7">
        <v>51.2</v>
      </c>
      <c r="M69" s="7">
        <v>55.8</v>
      </c>
      <c r="N69" s="7">
        <v>47.3</v>
      </c>
      <c r="P69" s="9">
        <v>31</v>
      </c>
      <c r="Q69" s="9">
        <v>3</v>
      </c>
      <c r="R69" s="9" t="s">
        <v>40</v>
      </c>
      <c r="S69" s="9" t="s">
        <v>175</v>
      </c>
      <c r="T69" s="7">
        <v>29.6</v>
      </c>
      <c r="U69" s="7">
        <v>27.2</v>
      </c>
      <c r="V69" s="7">
        <v>14.3</v>
      </c>
      <c r="W69" s="7">
        <v>30.7</v>
      </c>
      <c r="X69" s="7">
        <v>27.9</v>
      </c>
      <c r="Y69" s="7">
        <v>9.6999999999999993</v>
      </c>
      <c r="Z69" s="7">
        <v>17.8</v>
      </c>
      <c r="AA69" s="7">
        <v>14.5</v>
      </c>
      <c r="AB69" s="7">
        <v>37.299999999999997</v>
      </c>
      <c r="AC69" s="7">
        <v>13.4</v>
      </c>
    </row>
    <row r="70" spans="1:29" ht="14.5" x14ac:dyDescent="0.3">
      <c r="A70" s="9">
        <v>32</v>
      </c>
      <c r="B70" s="9">
        <v>3</v>
      </c>
      <c r="C70" s="9" t="s">
        <v>39</v>
      </c>
      <c r="D70" s="9" t="s">
        <v>144</v>
      </c>
      <c r="E70" s="7">
        <v>60</v>
      </c>
      <c r="F70" s="7">
        <v>39.5</v>
      </c>
      <c r="G70" s="7">
        <v>18.8</v>
      </c>
      <c r="H70" s="7">
        <v>42.5</v>
      </c>
      <c r="I70" s="7">
        <v>21.2</v>
      </c>
      <c r="J70" s="7">
        <v>16.899999999999999</v>
      </c>
      <c r="K70" s="7">
        <v>14.4</v>
      </c>
      <c r="L70" s="7">
        <v>5</v>
      </c>
      <c r="M70" s="7">
        <v>14.6</v>
      </c>
      <c r="N70" s="7">
        <v>42.7</v>
      </c>
      <c r="P70" s="9">
        <v>32</v>
      </c>
      <c r="Q70" s="9">
        <v>3</v>
      </c>
      <c r="R70" s="9" t="s">
        <v>40</v>
      </c>
      <c r="S70" s="9" t="s">
        <v>176</v>
      </c>
      <c r="T70" s="7">
        <v>59.5</v>
      </c>
      <c r="U70" s="7">
        <v>60</v>
      </c>
      <c r="V70" s="7">
        <v>44.1</v>
      </c>
      <c r="W70" s="7">
        <v>28.9</v>
      </c>
      <c r="X70" s="7">
        <v>56.7</v>
      </c>
      <c r="Y70" s="7">
        <v>60</v>
      </c>
      <c r="Z70" s="7">
        <v>38.9</v>
      </c>
      <c r="AA70" s="7">
        <v>5.7</v>
      </c>
      <c r="AB70" s="7">
        <v>26.4</v>
      </c>
      <c r="AC70" s="7">
        <v>9.6</v>
      </c>
    </row>
    <row r="71" spans="1:29" ht="14.5" x14ac:dyDescent="0.3">
      <c r="A71" s="7"/>
      <c r="B71" s="7"/>
      <c r="C71" s="7"/>
      <c r="D71" s="26" t="s">
        <v>78</v>
      </c>
      <c r="E71" s="26">
        <f>AVERAGE(E39:E70)</f>
        <v>50.675000000000004</v>
      </c>
      <c r="F71" s="26">
        <f t="shared" ref="F71:N71" si="0">AVERAGE(F39:F70)</f>
        <v>41.106249999999996</v>
      </c>
      <c r="G71" s="26">
        <f t="shared" si="0"/>
        <v>37.549999999999997</v>
      </c>
      <c r="H71" s="26">
        <f t="shared" si="0"/>
        <v>34.09375</v>
      </c>
      <c r="I71" s="26">
        <f t="shared" si="0"/>
        <v>29.693750000000001</v>
      </c>
      <c r="J71" s="26">
        <f t="shared" si="0"/>
        <v>29.890625</v>
      </c>
      <c r="K71" s="26">
        <f t="shared" si="0"/>
        <v>26.678124999999994</v>
      </c>
      <c r="L71" s="26">
        <f t="shared" si="0"/>
        <v>26.912500000000001</v>
      </c>
      <c r="M71" s="26">
        <f t="shared" si="0"/>
        <v>27.921875000000004</v>
      </c>
      <c r="N71" s="26">
        <f t="shared" si="0"/>
        <v>25.068749999999998</v>
      </c>
      <c r="P71" s="9">
        <v>33</v>
      </c>
      <c r="Q71" s="9">
        <v>3</v>
      </c>
      <c r="R71" s="9" t="s">
        <v>40</v>
      </c>
      <c r="S71" s="9" t="s">
        <v>177</v>
      </c>
      <c r="T71" s="7">
        <v>41.6</v>
      </c>
      <c r="U71" s="7">
        <v>42.6</v>
      </c>
      <c r="V71" s="7">
        <v>14.6</v>
      </c>
      <c r="W71" s="7">
        <v>6.6</v>
      </c>
      <c r="X71" s="7">
        <v>3.5</v>
      </c>
      <c r="Y71" s="7">
        <v>1.4</v>
      </c>
      <c r="Z71" s="7">
        <v>6.7</v>
      </c>
      <c r="AA71" s="7">
        <v>18.3</v>
      </c>
      <c r="AB71" s="7">
        <v>26</v>
      </c>
      <c r="AC71" s="7">
        <v>14.2</v>
      </c>
    </row>
    <row r="72" spans="1:29" ht="14.5" x14ac:dyDescent="0.3">
      <c r="P72" s="9">
        <v>34</v>
      </c>
      <c r="Q72" s="9">
        <v>3</v>
      </c>
      <c r="R72" s="9" t="s">
        <v>40</v>
      </c>
      <c r="S72" s="9" t="s">
        <v>178</v>
      </c>
      <c r="T72" s="7">
        <v>40.1</v>
      </c>
      <c r="U72" s="7">
        <v>37</v>
      </c>
      <c r="V72" s="7">
        <v>45.8</v>
      </c>
      <c r="W72" s="7">
        <v>43.2</v>
      </c>
      <c r="X72" s="7">
        <v>35</v>
      </c>
      <c r="Y72" s="7">
        <v>16.5</v>
      </c>
      <c r="Z72" s="7">
        <v>13.3</v>
      </c>
      <c r="AA72" s="7">
        <v>31.2</v>
      </c>
      <c r="AB72" s="7">
        <v>39.299999999999997</v>
      </c>
      <c r="AC72" s="7">
        <v>32.6</v>
      </c>
    </row>
    <row r="73" spans="1:29" x14ac:dyDescent="0.3">
      <c r="P73" s="7"/>
      <c r="Q73" s="7"/>
      <c r="R73" s="7"/>
      <c r="S73" s="26" t="s">
        <v>78</v>
      </c>
      <c r="T73" s="26">
        <f>AVERAGE(T39:T72)</f>
        <v>18.71764705882353</v>
      </c>
      <c r="U73" s="26">
        <f t="shared" ref="U73:AC73" si="1">AVERAGE(U39:U72)</f>
        <v>15.558823529411764</v>
      </c>
      <c r="V73" s="26">
        <f t="shared" si="1"/>
        <v>16.291176470588237</v>
      </c>
      <c r="W73" s="26">
        <f t="shared" si="1"/>
        <v>18.085294117647063</v>
      </c>
      <c r="X73" s="26">
        <f t="shared" si="1"/>
        <v>17.497058823529411</v>
      </c>
      <c r="Y73" s="26">
        <f t="shared" si="1"/>
        <v>16.091176470588231</v>
      </c>
      <c r="Z73" s="26">
        <f t="shared" si="1"/>
        <v>15.105882352941178</v>
      </c>
      <c r="AA73" s="26">
        <f t="shared" si="1"/>
        <v>13.808823529411764</v>
      </c>
      <c r="AB73" s="26">
        <f t="shared" si="1"/>
        <v>16.255882352941175</v>
      </c>
      <c r="AC73" s="26">
        <f t="shared" si="1"/>
        <v>13.367647058823531</v>
      </c>
    </row>
    <row r="75" spans="1:29" s="12" customFormat="1" x14ac:dyDescent="0.3">
      <c r="A75" s="11"/>
      <c r="B75" s="11"/>
      <c r="C75" s="11"/>
      <c r="D75" s="11"/>
      <c r="E75" s="78" t="s">
        <v>79</v>
      </c>
      <c r="F75" s="78"/>
      <c r="G75" s="78"/>
      <c r="H75" s="78"/>
      <c r="I75" s="78"/>
      <c r="J75" s="78"/>
      <c r="K75" s="78"/>
      <c r="L75" s="78"/>
      <c r="M75" s="78"/>
      <c r="N75" s="78"/>
      <c r="P75" s="11"/>
      <c r="Q75" s="11"/>
      <c r="R75" s="11"/>
      <c r="S75" s="11"/>
      <c r="T75" s="78" t="s">
        <v>79</v>
      </c>
      <c r="U75" s="78"/>
      <c r="V75" s="78"/>
      <c r="W75" s="78"/>
      <c r="X75" s="78"/>
      <c r="Y75" s="78"/>
      <c r="Z75" s="78"/>
      <c r="AA75" s="78"/>
      <c r="AB75" s="78"/>
      <c r="AC75" s="78"/>
    </row>
    <row r="76" spans="1:29" s="12" customFormat="1" x14ac:dyDescent="0.3">
      <c r="A76" s="11" t="s">
        <v>44</v>
      </c>
      <c r="B76" s="11" t="s">
        <v>63</v>
      </c>
      <c r="C76" s="11" t="s">
        <v>31</v>
      </c>
      <c r="D76" s="11" t="s">
        <v>51</v>
      </c>
      <c r="E76" s="11" t="s">
        <v>76</v>
      </c>
      <c r="F76" s="11" t="s">
        <v>71</v>
      </c>
      <c r="G76" s="11" t="s">
        <v>72</v>
      </c>
      <c r="H76" s="11" t="s">
        <v>6</v>
      </c>
      <c r="I76" s="11" t="s">
        <v>73</v>
      </c>
      <c r="J76" s="11" t="s">
        <v>7</v>
      </c>
      <c r="K76" s="11" t="s">
        <v>74</v>
      </c>
      <c r="L76" s="11" t="s">
        <v>8</v>
      </c>
      <c r="M76" s="11" t="s">
        <v>75</v>
      </c>
      <c r="N76" s="11" t="s">
        <v>9</v>
      </c>
      <c r="P76" s="11" t="s">
        <v>44</v>
      </c>
      <c r="Q76" s="11" t="s">
        <v>63</v>
      </c>
      <c r="R76" s="11" t="s">
        <v>31</v>
      </c>
      <c r="S76" s="11" t="s">
        <v>51</v>
      </c>
      <c r="T76" s="11" t="s">
        <v>76</v>
      </c>
      <c r="U76" s="11" t="s">
        <v>71</v>
      </c>
      <c r="V76" s="11" t="s">
        <v>72</v>
      </c>
      <c r="W76" s="11" t="s">
        <v>6</v>
      </c>
      <c r="X76" s="11" t="s">
        <v>73</v>
      </c>
      <c r="Y76" s="11" t="s">
        <v>7</v>
      </c>
      <c r="Z76" s="11" t="s">
        <v>74</v>
      </c>
      <c r="AA76" s="11" t="s">
        <v>8</v>
      </c>
      <c r="AB76" s="11" t="s">
        <v>75</v>
      </c>
      <c r="AC76" s="11" t="s">
        <v>9</v>
      </c>
    </row>
    <row r="77" spans="1:29" ht="14.5" x14ac:dyDescent="0.3">
      <c r="A77" s="9">
        <v>1</v>
      </c>
      <c r="B77" s="9">
        <v>3</v>
      </c>
      <c r="C77" s="9" t="s">
        <v>39</v>
      </c>
      <c r="D77" s="9" t="s">
        <v>113</v>
      </c>
      <c r="E77" s="7">
        <v>36.4</v>
      </c>
      <c r="F77" s="7">
        <v>24.6</v>
      </c>
      <c r="G77" s="7">
        <v>16.200000000000003</v>
      </c>
      <c r="H77" s="7">
        <v>21.800000000000004</v>
      </c>
      <c r="I77" s="7">
        <v>17</v>
      </c>
      <c r="J77" s="7">
        <v>13.899999999999999</v>
      </c>
      <c r="K77" s="7">
        <v>3.5999999999999979</v>
      </c>
      <c r="L77" s="7">
        <v>16.700000000000003</v>
      </c>
      <c r="M77" s="7">
        <v>27</v>
      </c>
      <c r="N77" s="7">
        <v>32.9</v>
      </c>
      <c r="P77" s="9">
        <v>1</v>
      </c>
      <c r="Q77" s="9">
        <v>3</v>
      </c>
      <c r="R77" s="9" t="s">
        <v>40</v>
      </c>
      <c r="S77" s="9" t="s">
        <v>145</v>
      </c>
      <c r="T77" s="7">
        <v>47</v>
      </c>
      <c r="U77" s="7">
        <v>41.3</v>
      </c>
      <c r="V77" s="7">
        <v>46.8</v>
      </c>
      <c r="W77" s="7">
        <v>34.200000000000003</v>
      </c>
      <c r="X77" s="7">
        <v>41.6</v>
      </c>
      <c r="Y77" s="7">
        <v>42.4</v>
      </c>
      <c r="Z77" s="7">
        <v>45.8</v>
      </c>
      <c r="AA77" s="7">
        <v>37</v>
      </c>
      <c r="AB77" s="7">
        <v>41.6</v>
      </c>
      <c r="AC77" s="7">
        <v>42.3</v>
      </c>
    </row>
    <row r="78" spans="1:29" ht="14.5" x14ac:dyDescent="0.3">
      <c r="A78" s="9">
        <v>2</v>
      </c>
      <c r="B78" s="9">
        <v>3</v>
      </c>
      <c r="C78" s="9" t="s">
        <v>39</v>
      </c>
      <c r="D78" s="9" t="s">
        <v>114</v>
      </c>
      <c r="E78" s="7">
        <v>12.200000000000003</v>
      </c>
      <c r="F78" s="7">
        <v>40</v>
      </c>
      <c r="G78" s="7">
        <v>38.9</v>
      </c>
      <c r="H78" s="7">
        <v>34.800000000000004</v>
      </c>
      <c r="I78" s="7">
        <v>24.799999999999997</v>
      </c>
      <c r="J78" s="7">
        <v>28.099999999999998</v>
      </c>
      <c r="K78" s="7">
        <v>39.9</v>
      </c>
      <c r="L78" s="7">
        <v>29.3</v>
      </c>
      <c r="M78" s="7">
        <v>18</v>
      </c>
      <c r="N78" s="7">
        <v>25.599999999999998</v>
      </c>
      <c r="P78" s="9">
        <v>2</v>
      </c>
      <c r="Q78" s="9">
        <v>3</v>
      </c>
      <c r="R78" s="9" t="s">
        <v>40</v>
      </c>
      <c r="S78" s="9" t="s">
        <v>146</v>
      </c>
      <c r="T78" s="7">
        <v>27.299999999999997</v>
      </c>
      <c r="U78" s="7">
        <v>22.4</v>
      </c>
      <c r="V78" s="7">
        <v>17.100000000000001</v>
      </c>
      <c r="W78" s="7">
        <v>29.499999999999996</v>
      </c>
      <c r="X78" s="7">
        <v>20.2</v>
      </c>
      <c r="Y78" s="7">
        <v>16.399999999999999</v>
      </c>
      <c r="Z78" s="7">
        <v>20.100000000000001</v>
      </c>
      <c r="AA78" s="7">
        <v>17.900000000000002</v>
      </c>
      <c r="AB78" s="7">
        <v>24.700000000000003</v>
      </c>
      <c r="AC78" s="7">
        <v>38</v>
      </c>
    </row>
    <row r="79" spans="1:29" ht="14.5" x14ac:dyDescent="0.3">
      <c r="A79" s="9">
        <v>3</v>
      </c>
      <c r="B79" s="9">
        <v>3</v>
      </c>
      <c r="C79" s="9" t="s">
        <v>39</v>
      </c>
      <c r="D79" s="9" t="s">
        <v>115</v>
      </c>
      <c r="E79" s="7">
        <v>0</v>
      </c>
      <c r="F79" s="7">
        <v>30.699999999999996</v>
      </c>
      <c r="G79" s="7">
        <v>16.199999999999996</v>
      </c>
      <c r="H79" s="7">
        <v>16.600000000000001</v>
      </c>
      <c r="I79" s="7">
        <v>18.399999999999999</v>
      </c>
      <c r="J79" s="7">
        <v>7.6999999999999975</v>
      </c>
      <c r="K79" s="7">
        <v>11.7</v>
      </c>
      <c r="L79" s="7">
        <v>5.6000000000000014</v>
      </c>
      <c r="M79" s="7">
        <v>12.7</v>
      </c>
      <c r="N79" s="7">
        <v>5.1000000000000032</v>
      </c>
      <c r="P79" s="9">
        <v>3</v>
      </c>
      <c r="Q79" s="9">
        <v>3</v>
      </c>
      <c r="R79" s="9" t="s">
        <v>40</v>
      </c>
      <c r="S79" s="9" t="s">
        <v>147</v>
      </c>
      <c r="T79" s="7">
        <v>12.600000000000001</v>
      </c>
      <c r="U79" s="7">
        <v>35.6</v>
      </c>
      <c r="V79" s="7">
        <v>46</v>
      </c>
      <c r="W79" s="7">
        <v>39.699999999999996</v>
      </c>
      <c r="X79" s="7">
        <v>23.299999999999997</v>
      </c>
      <c r="Y79" s="7">
        <v>25</v>
      </c>
      <c r="Z79" s="7">
        <v>28</v>
      </c>
      <c r="AA79" s="7">
        <v>20.499999999999996</v>
      </c>
      <c r="AB79" s="7">
        <v>24.299999999999997</v>
      </c>
      <c r="AC79" s="7">
        <v>32.4</v>
      </c>
    </row>
    <row r="80" spans="1:29" ht="14.5" x14ac:dyDescent="0.3">
      <c r="A80" s="9">
        <v>4</v>
      </c>
      <c r="B80" s="9">
        <v>3</v>
      </c>
      <c r="C80" s="9" t="s">
        <v>39</v>
      </c>
      <c r="D80" s="9" t="s">
        <v>116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12.399999999999999</v>
      </c>
      <c r="L80" s="7">
        <v>38.200000000000003</v>
      </c>
      <c r="M80" s="7">
        <v>35.299999999999997</v>
      </c>
      <c r="N80" s="7">
        <v>23.299999999999997</v>
      </c>
      <c r="P80" s="9">
        <v>4</v>
      </c>
      <c r="Q80" s="9">
        <v>3</v>
      </c>
      <c r="R80" s="9" t="s">
        <v>40</v>
      </c>
      <c r="S80" s="9" t="s">
        <v>148</v>
      </c>
      <c r="T80" s="7">
        <v>5.7000000000000028</v>
      </c>
      <c r="U80" s="7">
        <v>19.3</v>
      </c>
      <c r="V80" s="7">
        <v>24.700000000000003</v>
      </c>
      <c r="W80" s="7">
        <v>22.1</v>
      </c>
      <c r="X80" s="7">
        <v>34.5</v>
      </c>
      <c r="Y80" s="7">
        <v>29.4</v>
      </c>
      <c r="Z80" s="7">
        <v>29.8</v>
      </c>
      <c r="AA80" s="7">
        <v>30.2</v>
      </c>
      <c r="AB80" s="7">
        <v>38.299999999999997</v>
      </c>
      <c r="AC80" s="7">
        <v>30.099999999999998</v>
      </c>
    </row>
    <row r="81" spans="1:29" ht="14.5" x14ac:dyDescent="0.3">
      <c r="A81" s="9">
        <v>5</v>
      </c>
      <c r="B81" s="9">
        <v>3</v>
      </c>
      <c r="C81" s="9" t="s">
        <v>39</v>
      </c>
      <c r="D81" s="9" t="s">
        <v>117</v>
      </c>
      <c r="E81" s="7">
        <v>19.600000000000001</v>
      </c>
      <c r="F81" s="7">
        <v>28.5</v>
      </c>
      <c r="G81" s="7">
        <v>22</v>
      </c>
      <c r="H81" s="7">
        <v>21.6</v>
      </c>
      <c r="I81" s="7">
        <v>19.099999999999998</v>
      </c>
      <c r="J81" s="7">
        <v>20.000000000000004</v>
      </c>
      <c r="K81" s="7">
        <v>22.200000000000003</v>
      </c>
      <c r="L81" s="7">
        <v>13.599999999999998</v>
      </c>
      <c r="M81" s="7">
        <v>15.099999999999998</v>
      </c>
      <c r="N81" s="7">
        <v>13.700000000000003</v>
      </c>
      <c r="P81" s="9">
        <v>5</v>
      </c>
      <c r="Q81" s="9">
        <v>3</v>
      </c>
      <c r="R81" s="9" t="s">
        <v>40</v>
      </c>
      <c r="S81" s="9" t="s">
        <v>149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</row>
    <row r="82" spans="1:29" ht="14.5" x14ac:dyDescent="0.3">
      <c r="A82" s="9">
        <v>6</v>
      </c>
      <c r="B82" s="9">
        <v>3</v>
      </c>
      <c r="C82" s="9" t="s">
        <v>39</v>
      </c>
      <c r="D82" s="9" t="s">
        <v>118</v>
      </c>
      <c r="E82" s="7">
        <v>0</v>
      </c>
      <c r="F82" s="7">
        <v>0</v>
      </c>
      <c r="G82" s="7">
        <v>0</v>
      </c>
      <c r="H82" s="7">
        <v>21</v>
      </c>
      <c r="I82" s="7">
        <v>38.799999999999997</v>
      </c>
      <c r="J82" s="7">
        <v>32</v>
      </c>
      <c r="K82" s="7">
        <v>22.1</v>
      </c>
      <c r="L82" s="7">
        <v>13.700000000000003</v>
      </c>
      <c r="M82" s="7">
        <v>27.099999999999998</v>
      </c>
      <c r="N82" s="7">
        <v>23.299999999999997</v>
      </c>
      <c r="P82" s="9">
        <v>6</v>
      </c>
      <c r="Q82" s="9">
        <v>3</v>
      </c>
      <c r="R82" s="9" t="s">
        <v>40</v>
      </c>
      <c r="S82" s="9" t="s">
        <v>150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</row>
    <row r="83" spans="1:29" ht="14.5" x14ac:dyDescent="0.3">
      <c r="A83" s="9">
        <v>7</v>
      </c>
      <c r="B83" s="9">
        <v>3</v>
      </c>
      <c r="C83" s="9" t="s">
        <v>39</v>
      </c>
      <c r="D83" s="9" t="s">
        <v>119</v>
      </c>
      <c r="E83" s="7">
        <v>0</v>
      </c>
      <c r="F83" s="7">
        <v>0</v>
      </c>
      <c r="G83" s="7">
        <v>4.7999999999999972</v>
      </c>
      <c r="H83" s="7">
        <v>17.899999999999999</v>
      </c>
      <c r="I83" s="7">
        <v>22.300000000000004</v>
      </c>
      <c r="J83" s="7">
        <v>19.8</v>
      </c>
      <c r="K83" s="7">
        <v>19.7</v>
      </c>
      <c r="L83" s="7">
        <v>1.5</v>
      </c>
      <c r="M83" s="7">
        <v>12.7</v>
      </c>
      <c r="N83" s="7">
        <v>11.799999999999997</v>
      </c>
      <c r="P83" s="9">
        <v>7</v>
      </c>
      <c r="Q83" s="9">
        <v>3</v>
      </c>
      <c r="R83" s="9" t="s">
        <v>40</v>
      </c>
      <c r="S83" s="9" t="s">
        <v>151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</row>
    <row r="84" spans="1:29" ht="14.5" x14ac:dyDescent="0.3">
      <c r="A84" s="9">
        <v>8</v>
      </c>
      <c r="B84" s="9">
        <v>3</v>
      </c>
      <c r="C84" s="9" t="s">
        <v>39</v>
      </c>
      <c r="D84" s="9" t="s">
        <v>120</v>
      </c>
      <c r="E84" s="7">
        <v>0</v>
      </c>
      <c r="F84" s="7">
        <v>0.10000000000000142</v>
      </c>
      <c r="G84" s="7">
        <v>0.89999999999999858</v>
      </c>
      <c r="H84" s="7">
        <v>16.700000000000003</v>
      </c>
      <c r="I84" s="7">
        <v>12.200000000000003</v>
      </c>
      <c r="J84" s="7">
        <v>21.200000000000003</v>
      </c>
      <c r="K84" s="7">
        <v>29.200000000000003</v>
      </c>
      <c r="L84" s="7">
        <v>28.700000000000003</v>
      </c>
      <c r="M84" s="7">
        <v>23.2</v>
      </c>
      <c r="N84" s="7">
        <v>30.000000000000004</v>
      </c>
      <c r="P84" s="9">
        <v>8</v>
      </c>
      <c r="Q84" s="9">
        <v>3</v>
      </c>
      <c r="R84" s="9" t="s">
        <v>40</v>
      </c>
      <c r="S84" s="9" t="s">
        <v>152</v>
      </c>
      <c r="T84" s="7">
        <v>10.700000000000003</v>
      </c>
      <c r="U84" s="7">
        <v>23.299999999999997</v>
      </c>
      <c r="V84" s="7">
        <v>28.3</v>
      </c>
      <c r="W84" s="7">
        <v>42.3</v>
      </c>
      <c r="X84" s="7">
        <v>24.299999999999997</v>
      </c>
      <c r="Y84" s="7">
        <v>31.4</v>
      </c>
      <c r="Z84" s="7">
        <v>20.399999999999999</v>
      </c>
      <c r="AA84" s="7">
        <v>19.399999999999999</v>
      </c>
      <c r="AB84" s="7">
        <v>32.5</v>
      </c>
      <c r="AC84" s="7">
        <v>36.4</v>
      </c>
    </row>
    <row r="85" spans="1:29" ht="14.5" x14ac:dyDescent="0.3">
      <c r="A85" s="9">
        <v>9</v>
      </c>
      <c r="B85" s="9">
        <v>3</v>
      </c>
      <c r="C85" s="9" t="s">
        <v>39</v>
      </c>
      <c r="D85" s="9" t="s">
        <v>121</v>
      </c>
      <c r="E85" s="7">
        <v>0</v>
      </c>
      <c r="F85" s="7">
        <v>0</v>
      </c>
      <c r="G85" s="7">
        <v>0</v>
      </c>
      <c r="H85" s="7">
        <v>0</v>
      </c>
      <c r="I85" s="7">
        <v>30.099999999999998</v>
      </c>
      <c r="J85" s="7">
        <v>28.500000000000004</v>
      </c>
      <c r="K85" s="7">
        <v>30.699999999999996</v>
      </c>
      <c r="L85" s="7">
        <v>29.9</v>
      </c>
      <c r="M85" s="7">
        <v>32.799999999999997</v>
      </c>
      <c r="N85" s="7">
        <v>35.1</v>
      </c>
      <c r="P85" s="9">
        <v>9</v>
      </c>
      <c r="Q85" s="9">
        <v>3</v>
      </c>
      <c r="R85" s="9" t="s">
        <v>40</v>
      </c>
      <c r="S85" s="9" t="s">
        <v>153</v>
      </c>
      <c r="T85" s="7">
        <v>45</v>
      </c>
      <c r="U85" s="7">
        <v>37.6</v>
      </c>
      <c r="V85" s="7">
        <v>30.3</v>
      </c>
      <c r="W85" s="7">
        <v>26.400000000000002</v>
      </c>
      <c r="X85" s="7">
        <v>26.5</v>
      </c>
      <c r="Y85" s="7">
        <v>31.7</v>
      </c>
      <c r="Z85" s="7">
        <v>26.8</v>
      </c>
      <c r="AA85" s="7">
        <v>25.699999999999996</v>
      </c>
      <c r="AB85" s="7">
        <v>27.300000000000004</v>
      </c>
      <c r="AC85" s="7">
        <v>25.900000000000002</v>
      </c>
    </row>
    <row r="86" spans="1:29" ht="14.5" x14ac:dyDescent="0.3">
      <c r="A86" s="9">
        <v>10</v>
      </c>
      <c r="B86" s="9">
        <v>3</v>
      </c>
      <c r="C86" s="9" t="s">
        <v>39</v>
      </c>
      <c r="D86" s="9" t="s">
        <v>122</v>
      </c>
      <c r="E86" s="7">
        <v>0</v>
      </c>
      <c r="F86" s="7">
        <v>21.400000000000002</v>
      </c>
      <c r="G86" s="7">
        <v>38.300000000000004</v>
      </c>
      <c r="H86" s="7">
        <v>31.2</v>
      </c>
      <c r="I86" s="7">
        <v>12.5</v>
      </c>
      <c r="J86" s="7">
        <v>18.5</v>
      </c>
      <c r="K86" s="7">
        <v>30</v>
      </c>
      <c r="L86" s="7">
        <v>26.500000000000004</v>
      </c>
      <c r="M86" s="7">
        <v>25.6</v>
      </c>
      <c r="N86" s="7">
        <v>37.700000000000003</v>
      </c>
      <c r="P86" s="9">
        <v>10</v>
      </c>
      <c r="Q86" s="9">
        <v>3</v>
      </c>
      <c r="R86" s="9" t="s">
        <v>40</v>
      </c>
      <c r="S86" s="9" t="s">
        <v>154</v>
      </c>
      <c r="T86" s="7">
        <v>58.2</v>
      </c>
      <c r="U86" s="7">
        <v>56.3</v>
      </c>
      <c r="V86" s="7">
        <v>42.300000000000004</v>
      </c>
      <c r="W86" s="7">
        <v>39.200000000000003</v>
      </c>
      <c r="X86" s="7">
        <v>49</v>
      </c>
      <c r="Y86" s="7">
        <v>21.1</v>
      </c>
      <c r="Z86" s="7">
        <v>36.6</v>
      </c>
      <c r="AA86" s="7">
        <v>26.400000000000002</v>
      </c>
      <c r="AB86" s="7">
        <v>16.100000000000001</v>
      </c>
      <c r="AC86" s="7">
        <v>18.099999999999998</v>
      </c>
    </row>
    <row r="87" spans="1:29" ht="14.5" x14ac:dyDescent="0.3">
      <c r="A87" s="9">
        <v>11</v>
      </c>
      <c r="B87" s="9">
        <v>3</v>
      </c>
      <c r="C87" s="9" t="s">
        <v>39</v>
      </c>
      <c r="D87" s="9" t="s">
        <v>123</v>
      </c>
      <c r="E87" s="7">
        <v>0</v>
      </c>
      <c r="F87" s="7">
        <v>0</v>
      </c>
      <c r="G87" s="7">
        <v>0</v>
      </c>
      <c r="H87" s="7">
        <v>2.1000000000000014</v>
      </c>
      <c r="I87" s="7">
        <v>0</v>
      </c>
      <c r="J87" s="7">
        <v>3.4999999999999973</v>
      </c>
      <c r="K87" s="7">
        <v>0</v>
      </c>
      <c r="L87" s="7">
        <v>7.3999999999999986</v>
      </c>
      <c r="M87" s="7">
        <v>22.799999999999997</v>
      </c>
      <c r="N87" s="7">
        <v>21.7</v>
      </c>
      <c r="P87" s="9">
        <v>11</v>
      </c>
      <c r="Q87" s="9">
        <v>3</v>
      </c>
      <c r="R87" s="9" t="s">
        <v>40</v>
      </c>
      <c r="S87" s="9" t="s">
        <v>155</v>
      </c>
      <c r="T87" s="7">
        <v>28.6</v>
      </c>
      <c r="U87" s="7">
        <v>51.1</v>
      </c>
      <c r="V87" s="7">
        <v>38.1</v>
      </c>
      <c r="W87" s="7">
        <v>10.100000000000001</v>
      </c>
      <c r="X87" s="7">
        <v>18.700000000000003</v>
      </c>
      <c r="Y87" s="7">
        <v>24.5</v>
      </c>
      <c r="Z87" s="7">
        <v>26.6</v>
      </c>
      <c r="AA87" s="7">
        <v>13.300000000000004</v>
      </c>
      <c r="AB87" s="7">
        <v>15</v>
      </c>
      <c r="AC87" s="7">
        <v>26.9</v>
      </c>
    </row>
    <row r="88" spans="1:29" ht="14.5" x14ac:dyDescent="0.3">
      <c r="A88" s="9">
        <v>12</v>
      </c>
      <c r="B88" s="9">
        <v>3</v>
      </c>
      <c r="C88" s="9" t="s">
        <v>39</v>
      </c>
      <c r="D88" s="9" t="s">
        <v>124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P88" s="9">
        <v>12</v>
      </c>
      <c r="Q88" s="9">
        <v>3</v>
      </c>
      <c r="R88" s="9" t="s">
        <v>40</v>
      </c>
      <c r="S88" s="9" t="s">
        <v>156</v>
      </c>
      <c r="T88" s="7">
        <v>48.5</v>
      </c>
      <c r="U88" s="7">
        <v>46.8</v>
      </c>
      <c r="V88" s="7">
        <v>24.6</v>
      </c>
      <c r="W88" s="7">
        <v>23.3</v>
      </c>
      <c r="X88" s="7">
        <v>33.200000000000003</v>
      </c>
      <c r="Y88" s="7">
        <v>19.3</v>
      </c>
      <c r="Z88" s="7">
        <v>26.3</v>
      </c>
      <c r="AA88" s="7">
        <v>21.4</v>
      </c>
      <c r="AB88" s="7">
        <v>36.599999999999994</v>
      </c>
      <c r="AC88" s="7">
        <v>28.9</v>
      </c>
    </row>
    <row r="89" spans="1:29" ht="14.5" x14ac:dyDescent="0.3">
      <c r="A89" s="9">
        <v>13</v>
      </c>
      <c r="B89" s="9">
        <v>3</v>
      </c>
      <c r="C89" s="9" t="s">
        <v>39</v>
      </c>
      <c r="D89" s="9" t="s">
        <v>125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4.7000000000000028</v>
      </c>
      <c r="L89" s="7">
        <v>21.799999999999997</v>
      </c>
      <c r="M89" s="7">
        <v>31.999999999999996</v>
      </c>
      <c r="N89" s="7">
        <v>32.699999999999996</v>
      </c>
      <c r="P89" s="9">
        <v>13</v>
      </c>
      <c r="Q89" s="9">
        <v>3</v>
      </c>
      <c r="R89" s="9" t="s">
        <v>40</v>
      </c>
      <c r="S89" s="9" t="s">
        <v>157</v>
      </c>
      <c r="T89" s="7">
        <v>39.9</v>
      </c>
      <c r="U89" s="7">
        <v>50.3</v>
      </c>
      <c r="V89" s="7">
        <v>38.4</v>
      </c>
      <c r="W89" s="7">
        <v>25.1</v>
      </c>
      <c r="X89" s="7">
        <v>28.8</v>
      </c>
      <c r="Y89" s="7">
        <v>39.700000000000003</v>
      </c>
      <c r="Z89" s="7">
        <v>27.9</v>
      </c>
      <c r="AA89" s="7">
        <v>32.799999999999997</v>
      </c>
      <c r="AB89" s="7">
        <v>14.200000000000003</v>
      </c>
      <c r="AC89" s="7">
        <v>25.299999999999997</v>
      </c>
    </row>
    <row r="90" spans="1:29" ht="14.5" x14ac:dyDescent="0.3">
      <c r="A90" s="9">
        <v>14</v>
      </c>
      <c r="B90" s="9">
        <v>3</v>
      </c>
      <c r="C90" s="9" t="s">
        <v>39</v>
      </c>
      <c r="D90" s="9" t="s">
        <v>126</v>
      </c>
      <c r="E90" s="7">
        <v>0</v>
      </c>
      <c r="F90" s="7">
        <v>0</v>
      </c>
      <c r="G90" s="7">
        <v>0</v>
      </c>
      <c r="H90" s="7">
        <v>0</v>
      </c>
      <c r="I90" s="7">
        <v>9.1000000000000014</v>
      </c>
      <c r="J90" s="7">
        <v>39.299999999999997</v>
      </c>
      <c r="K90" s="7">
        <v>20.5</v>
      </c>
      <c r="L90" s="7">
        <v>27.2</v>
      </c>
      <c r="M90" s="7">
        <v>16.5</v>
      </c>
      <c r="N90" s="7">
        <v>20.7</v>
      </c>
      <c r="P90" s="9">
        <v>14</v>
      </c>
      <c r="Q90" s="9">
        <v>3</v>
      </c>
      <c r="R90" s="9" t="s">
        <v>40</v>
      </c>
      <c r="S90" s="9" t="s">
        <v>158</v>
      </c>
      <c r="T90" s="7">
        <v>33.299999999999997</v>
      </c>
      <c r="U90" s="7">
        <v>35.1</v>
      </c>
      <c r="V90" s="7">
        <v>36.1</v>
      </c>
      <c r="W90" s="7">
        <v>32.9</v>
      </c>
      <c r="X90" s="7">
        <v>24</v>
      </c>
      <c r="Y90" s="7">
        <v>26.000000000000004</v>
      </c>
      <c r="Z90" s="7">
        <v>29.800000000000004</v>
      </c>
      <c r="AA90" s="7">
        <v>29.4</v>
      </c>
      <c r="AB90" s="7">
        <v>23.200000000000003</v>
      </c>
      <c r="AC90" s="7">
        <v>28.9</v>
      </c>
    </row>
    <row r="91" spans="1:29" ht="14.5" x14ac:dyDescent="0.3">
      <c r="A91" s="9">
        <v>15</v>
      </c>
      <c r="B91" s="9">
        <v>3</v>
      </c>
      <c r="C91" s="9" t="s">
        <v>39</v>
      </c>
      <c r="D91" s="9" t="s">
        <v>127</v>
      </c>
      <c r="E91" s="7">
        <v>0</v>
      </c>
      <c r="F91" s="7">
        <v>0</v>
      </c>
      <c r="G91" s="7">
        <v>14.799999999999999</v>
      </c>
      <c r="H91" s="7">
        <v>35.199999999999996</v>
      </c>
      <c r="I91" s="7">
        <v>19.100000000000001</v>
      </c>
      <c r="J91" s="7">
        <v>18.599999999999998</v>
      </c>
      <c r="K91" s="7">
        <v>29.2</v>
      </c>
      <c r="L91" s="7">
        <v>22.9</v>
      </c>
      <c r="M91" s="7">
        <v>25.500000000000004</v>
      </c>
      <c r="N91" s="7">
        <v>11.100000000000001</v>
      </c>
      <c r="P91" s="9">
        <v>15</v>
      </c>
      <c r="Q91" s="9">
        <v>3</v>
      </c>
      <c r="R91" s="9" t="s">
        <v>40</v>
      </c>
      <c r="S91" s="9" t="s">
        <v>159</v>
      </c>
      <c r="T91" s="7">
        <v>8.1000000000000014</v>
      </c>
      <c r="U91" s="7">
        <v>14.799999999999997</v>
      </c>
      <c r="V91" s="7">
        <v>12.399999999999999</v>
      </c>
      <c r="W91" s="7">
        <v>21.700000000000003</v>
      </c>
      <c r="X91" s="7">
        <v>22.1</v>
      </c>
      <c r="Y91" s="7">
        <v>15.299999999999997</v>
      </c>
      <c r="Z91" s="7">
        <v>25.3</v>
      </c>
      <c r="AA91" s="7">
        <v>13.899999999999999</v>
      </c>
      <c r="AB91" s="7">
        <v>20.399999999999999</v>
      </c>
      <c r="AC91" s="7">
        <v>20</v>
      </c>
    </row>
    <row r="92" spans="1:29" ht="14.5" x14ac:dyDescent="0.3">
      <c r="A92" s="9">
        <v>16</v>
      </c>
      <c r="B92" s="9">
        <v>3</v>
      </c>
      <c r="C92" s="9" t="s">
        <v>39</v>
      </c>
      <c r="D92" s="9" t="s">
        <v>128</v>
      </c>
      <c r="E92" s="7">
        <v>0</v>
      </c>
      <c r="F92" s="7">
        <v>18.5</v>
      </c>
      <c r="G92" s="7">
        <v>31.300000000000004</v>
      </c>
      <c r="H92" s="7">
        <v>11.299999999999997</v>
      </c>
      <c r="I92" s="7">
        <v>0.70000000000000284</v>
      </c>
      <c r="J92" s="7">
        <v>2.9999999999999973</v>
      </c>
      <c r="K92" s="7">
        <v>12.599999999999998</v>
      </c>
      <c r="L92" s="7">
        <v>41.1</v>
      </c>
      <c r="M92" s="7">
        <v>24.8</v>
      </c>
      <c r="N92" s="7">
        <v>31.099999999999998</v>
      </c>
      <c r="P92" s="9">
        <v>16</v>
      </c>
      <c r="Q92" s="9">
        <v>3</v>
      </c>
      <c r="R92" s="9" t="s">
        <v>40</v>
      </c>
      <c r="S92" s="9" t="s">
        <v>160</v>
      </c>
      <c r="T92" s="7">
        <v>0.70000000000000284</v>
      </c>
      <c r="U92" s="7">
        <v>1.3999999999999986</v>
      </c>
      <c r="V92" s="7">
        <v>3.8999999999999986</v>
      </c>
      <c r="W92" s="7">
        <v>10</v>
      </c>
      <c r="X92" s="7">
        <v>0</v>
      </c>
      <c r="Y92" s="7">
        <v>5.5</v>
      </c>
      <c r="Z92" s="7">
        <v>14.200000000000003</v>
      </c>
      <c r="AA92" s="7">
        <v>0.29999999999999716</v>
      </c>
      <c r="AB92" s="7">
        <v>5.7999999999999972</v>
      </c>
      <c r="AC92" s="7">
        <v>13.700000000000003</v>
      </c>
    </row>
    <row r="93" spans="1:29" ht="14.5" x14ac:dyDescent="0.3">
      <c r="A93" s="9">
        <v>17</v>
      </c>
      <c r="B93" s="9">
        <v>3</v>
      </c>
      <c r="C93" s="9" t="s">
        <v>39</v>
      </c>
      <c r="D93" s="9" t="s">
        <v>129</v>
      </c>
      <c r="E93" s="7">
        <v>0</v>
      </c>
      <c r="F93" s="7">
        <v>0</v>
      </c>
      <c r="G93" s="7">
        <v>0.60000000000000142</v>
      </c>
      <c r="H93" s="7">
        <v>2.2000000000000028</v>
      </c>
      <c r="I93" s="7">
        <v>3.7000000000000028</v>
      </c>
      <c r="J93" s="7">
        <v>5.3000000000000016</v>
      </c>
      <c r="K93" s="7">
        <v>18.5</v>
      </c>
      <c r="L93" s="7">
        <v>12.600000000000001</v>
      </c>
      <c r="M93" s="7">
        <v>13.2</v>
      </c>
      <c r="N93" s="7">
        <v>2.6999999999999984</v>
      </c>
      <c r="P93" s="9">
        <v>17</v>
      </c>
      <c r="Q93" s="9">
        <v>3</v>
      </c>
      <c r="R93" s="9" t="s">
        <v>40</v>
      </c>
      <c r="S93" s="9" t="s">
        <v>161</v>
      </c>
      <c r="T93" s="7">
        <v>11</v>
      </c>
      <c r="U93" s="7">
        <v>37.400000000000006</v>
      </c>
      <c r="V93" s="7">
        <v>37.900000000000006</v>
      </c>
      <c r="W93" s="7">
        <v>20.9</v>
      </c>
      <c r="X93" s="7">
        <v>26.400000000000002</v>
      </c>
      <c r="Y93" s="7">
        <v>24.1</v>
      </c>
      <c r="Z93" s="7">
        <v>8.7999999999999972</v>
      </c>
      <c r="AA93" s="7">
        <v>13.600000000000001</v>
      </c>
      <c r="AB93" s="7">
        <v>19.599999999999998</v>
      </c>
      <c r="AC93" s="7">
        <v>8.8999999999999968</v>
      </c>
    </row>
    <row r="94" spans="1:29" ht="14.5" x14ac:dyDescent="0.3">
      <c r="A94" s="9">
        <v>18</v>
      </c>
      <c r="B94" s="9">
        <v>3</v>
      </c>
      <c r="C94" s="9" t="s">
        <v>39</v>
      </c>
      <c r="D94" s="9" t="s">
        <v>130</v>
      </c>
      <c r="E94" s="7">
        <v>0</v>
      </c>
      <c r="F94" s="7">
        <v>14.2</v>
      </c>
      <c r="G94" s="7">
        <v>39.300000000000004</v>
      </c>
      <c r="H94" s="7">
        <v>20.700000000000003</v>
      </c>
      <c r="I94" s="7">
        <v>16.5</v>
      </c>
      <c r="J94" s="7">
        <v>15.299999999999997</v>
      </c>
      <c r="K94" s="7">
        <v>21.2</v>
      </c>
      <c r="L94" s="7">
        <v>14.999999999999996</v>
      </c>
      <c r="M94" s="7">
        <v>6.1999999999999975</v>
      </c>
      <c r="N94" s="7">
        <v>12.300000000000004</v>
      </c>
      <c r="P94" s="9">
        <v>18</v>
      </c>
      <c r="Q94" s="9">
        <v>3</v>
      </c>
      <c r="R94" s="9" t="s">
        <v>40</v>
      </c>
      <c r="S94" s="9" t="s">
        <v>162</v>
      </c>
      <c r="T94" s="7">
        <v>20.200000000000003</v>
      </c>
      <c r="U94" s="7">
        <v>12.299999999999997</v>
      </c>
      <c r="V94" s="7">
        <v>47</v>
      </c>
      <c r="W94" s="7">
        <v>44.400000000000006</v>
      </c>
      <c r="X94" s="7">
        <v>31.299999999999997</v>
      </c>
      <c r="Y94" s="7">
        <v>22.7</v>
      </c>
      <c r="Z94" s="7">
        <v>24.799999999999997</v>
      </c>
      <c r="AA94" s="7">
        <v>24</v>
      </c>
      <c r="AB94" s="7">
        <v>22.4</v>
      </c>
      <c r="AC94" s="7">
        <v>33.9</v>
      </c>
    </row>
    <row r="95" spans="1:29" ht="14.5" x14ac:dyDescent="0.3">
      <c r="A95" s="9">
        <v>19</v>
      </c>
      <c r="B95" s="9">
        <v>3</v>
      </c>
      <c r="C95" s="9" t="s">
        <v>39</v>
      </c>
      <c r="D95" s="9" t="s">
        <v>131</v>
      </c>
      <c r="E95" s="7">
        <v>0</v>
      </c>
      <c r="F95" s="7">
        <v>2.6000000000000014</v>
      </c>
      <c r="G95" s="7">
        <v>7.2000000000000028</v>
      </c>
      <c r="H95" s="7">
        <v>43.2</v>
      </c>
      <c r="I95" s="7">
        <v>27.4</v>
      </c>
      <c r="J95" s="7">
        <v>7.5</v>
      </c>
      <c r="K95" s="7">
        <v>27.9</v>
      </c>
      <c r="L95" s="7">
        <v>38</v>
      </c>
      <c r="M95" s="7">
        <v>36.9</v>
      </c>
      <c r="N95" s="7">
        <v>33</v>
      </c>
      <c r="P95" s="9">
        <v>19</v>
      </c>
      <c r="Q95" s="9">
        <v>3</v>
      </c>
      <c r="R95" s="9" t="s">
        <v>40</v>
      </c>
      <c r="S95" s="9" t="s">
        <v>163</v>
      </c>
      <c r="T95" s="7">
        <v>7.2999999999999972</v>
      </c>
      <c r="U95" s="7">
        <v>45.9</v>
      </c>
      <c r="V95" s="7">
        <v>58.6</v>
      </c>
      <c r="W95" s="7">
        <v>44</v>
      </c>
      <c r="X95" s="7">
        <v>45.5</v>
      </c>
      <c r="Y95" s="7">
        <v>40.9</v>
      </c>
      <c r="Z95" s="7">
        <v>30.400000000000002</v>
      </c>
      <c r="AA95" s="7">
        <v>33.4</v>
      </c>
      <c r="AB95" s="7">
        <v>16.799999999999997</v>
      </c>
      <c r="AC95" s="7">
        <v>30.400000000000002</v>
      </c>
    </row>
    <row r="96" spans="1:29" ht="14.5" x14ac:dyDescent="0.3">
      <c r="A96" s="9">
        <v>20</v>
      </c>
      <c r="B96" s="9">
        <v>3</v>
      </c>
      <c r="C96" s="9" t="s">
        <v>39</v>
      </c>
      <c r="D96" s="9" t="s">
        <v>132</v>
      </c>
      <c r="E96" s="7">
        <v>36.4</v>
      </c>
      <c r="F96" s="7">
        <v>24.6</v>
      </c>
      <c r="G96" s="7">
        <v>16.2</v>
      </c>
      <c r="H96" s="7">
        <v>21.8</v>
      </c>
      <c r="I96" s="7">
        <v>17</v>
      </c>
      <c r="J96" s="7">
        <v>13.9</v>
      </c>
      <c r="K96" s="7">
        <v>3.6</v>
      </c>
      <c r="L96" s="7">
        <v>16.7</v>
      </c>
      <c r="M96" s="7">
        <v>27</v>
      </c>
      <c r="N96" s="7">
        <v>32.9</v>
      </c>
      <c r="P96" s="9">
        <v>20</v>
      </c>
      <c r="Q96" s="9">
        <v>3</v>
      </c>
      <c r="R96" s="9" t="s">
        <v>40</v>
      </c>
      <c r="S96" s="9" t="s">
        <v>164</v>
      </c>
      <c r="T96" s="7">
        <v>0.60000000000000142</v>
      </c>
      <c r="U96" s="7">
        <v>2.6000000000000014</v>
      </c>
      <c r="V96" s="7">
        <v>9.8999999999999986</v>
      </c>
      <c r="W96" s="7">
        <v>23.4</v>
      </c>
      <c r="X96" s="7">
        <v>8.2000000000000011</v>
      </c>
      <c r="Y96" s="7">
        <v>13.599999999999998</v>
      </c>
      <c r="Z96" s="7">
        <v>18.100000000000001</v>
      </c>
      <c r="AA96" s="7">
        <v>36.299999999999997</v>
      </c>
      <c r="AB96" s="7">
        <v>32.799999999999997</v>
      </c>
      <c r="AC96" s="7">
        <v>24.500000000000004</v>
      </c>
    </row>
    <row r="97" spans="1:29" ht="14.5" x14ac:dyDescent="0.3">
      <c r="A97" s="9">
        <v>21</v>
      </c>
      <c r="B97" s="9">
        <v>3</v>
      </c>
      <c r="C97" s="9" t="s">
        <v>39</v>
      </c>
      <c r="D97" s="9" t="s">
        <v>133</v>
      </c>
      <c r="E97" s="7">
        <v>2.1000000000000014</v>
      </c>
      <c r="F97" s="7">
        <v>17.400000000000002</v>
      </c>
      <c r="G97" s="7">
        <v>21.500000000000004</v>
      </c>
      <c r="H97" s="7">
        <v>13.300000000000004</v>
      </c>
      <c r="I97" s="7">
        <v>20.9</v>
      </c>
      <c r="J97" s="7">
        <v>17.900000000000006</v>
      </c>
      <c r="K97" s="7">
        <v>18.8</v>
      </c>
      <c r="L97" s="7">
        <v>20.6</v>
      </c>
      <c r="M97" s="7">
        <v>37.900000000000006</v>
      </c>
      <c r="N97" s="7">
        <v>17.600000000000001</v>
      </c>
      <c r="P97" s="9">
        <v>21</v>
      </c>
      <c r="Q97" s="9">
        <v>3</v>
      </c>
      <c r="R97" s="9" t="s">
        <v>40</v>
      </c>
      <c r="S97" s="9" t="s">
        <v>165</v>
      </c>
      <c r="T97" s="7">
        <v>17.600000000000001</v>
      </c>
      <c r="U97" s="7">
        <v>23.799999999999997</v>
      </c>
      <c r="V97" s="7">
        <v>7.9999999999999964</v>
      </c>
      <c r="W97" s="7">
        <v>15.400000000000002</v>
      </c>
      <c r="X97" s="7">
        <v>17.399999999999999</v>
      </c>
      <c r="Y97" s="7">
        <v>9.0999999999999979</v>
      </c>
      <c r="Z97" s="7">
        <v>9.5</v>
      </c>
      <c r="AA97" s="7">
        <v>15.799999999999999</v>
      </c>
      <c r="AB97" s="7">
        <v>11.900000000000002</v>
      </c>
      <c r="AC97" s="7">
        <v>12.299999999999997</v>
      </c>
    </row>
    <row r="98" spans="1:29" ht="14.5" x14ac:dyDescent="0.3">
      <c r="A98" s="9">
        <v>22</v>
      </c>
      <c r="B98" s="9">
        <v>3</v>
      </c>
      <c r="C98" s="9" t="s">
        <v>39</v>
      </c>
      <c r="D98" s="9" t="s">
        <v>134</v>
      </c>
      <c r="E98" s="7">
        <v>19</v>
      </c>
      <c r="F98" s="7">
        <v>13.300000000000004</v>
      </c>
      <c r="G98" s="7">
        <v>19.899999999999999</v>
      </c>
      <c r="H98" s="7">
        <v>29.8</v>
      </c>
      <c r="I98" s="7">
        <v>17.699999999999996</v>
      </c>
      <c r="J98" s="7">
        <v>18.700000000000003</v>
      </c>
      <c r="K98" s="7">
        <v>0.39999999999999858</v>
      </c>
      <c r="L98" s="7">
        <v>12.299999999999999</v>
      </c>
      <c r="M98" s="7">
        <v>5.2999999999999972</v>
      </c>
      <c r="N98" s="7">
        <v>8.0999999999999943</v>
      </c>
      <c r="P98" s="9">
        <v>22</v>
      </c>
      <c r="Q98" s="9">
        <v>3</v>
      </c>
      <c r="R98" s="9" t="s">
        <v>40</v>
      </c>
      <c r="S98" s="9" t="s">
        <v>166</v>
      </c>
      <c r="T98" s="7">
        <v>13.300000000000004</v>
      </c>
      <c r="U98" s="7">
        <v>5.8999999999999986</v>
      </c>
      <c r="V98" s="7">
        <v>11.1</v>
      </c>
      <c r="W98" s="7">
        <v>6.6999999999999993</v>
      </c>
      <c r="X98" s="7">
        <v>8.6000000000000014</v>
      </c>
      <c r="Y98" s="7">
        <v>11.400000000000002</v>
      </c>
      <c r="Z98" s="7">
        <v>15.100000000000003</v>
      </c>
      <c r="AA98" s="7">
        <v>19.600000000000001</v>
      </c>
      <c r="AB98" s="7">
        <v>10.8</v>
      </c>
      <c r="AC98" s="7">
        <v>13.399999999999999</v>
      </c>
    </row>
    <row r="99" spans="1:29" ht="14.5" x14ac:dyDescent="0.3">
      <c r="A99" s="9">
        <v>23</v>
      </c>
      <c r="B99" s="9">
        <v>3</v>
      </c>
      <c r="C99" s="9" t="s">
        <v>39</v>
      </c>
      <c r="D99" s="9" t="s">
        <v>135</v>
      </c>
      <c r="E99" s="7">
        <v>22.299999999999997</v>
      </c>
      <c r="F99" s="7">
        <v>13.999999999999996</v>
      </c>
      <c r="G99" s="7">
        <v>15.5</v>
      </c>
      <c r="H99" s="7">
        <v>6.7000000000000028</v>
      </c>
      <c r="I99" s="7">
        <v>9.1000000000000014</v>
      </c>
      <c r="J99" s="7">
        <v>17.399999999999999</v>
      </c>
      <c r="K99" s="7">
        <v>17.399999999999999</v>
      </c>
      <c r="L99" s="7">
        <v>21</v>
      </c>
      <c r="M99" s="7">
        <v>18.200000000000003</v>
      </c>
      <c r="N99" s="7">
        <v>32.799999999999997</v>
      </c>
      <c r="P99" s="9">
        <v>23</v>
      </c>
      <c r="Q99" s="9">
        <v>3</v>
      </c>
      <c r="R99" s="9" t="s">
        <v>40</v>
      </c>
      <c r="S99" s="9" t="s">
        <v>167</v>
      </c>
      <c r="T99" s="7">
        <v>17.200000000000003</v>
      </c>
      <c r="U99" s="7">
        <v>14.7</v>
      </c>
      <c r="V99" s="7">
        <v>26.7</v>
      </c>
      <c r="W99" s="7">
        <v>23.900000000000002</v>
      </c>
      <c r="X99" s="7">
        <v>26.1</v>
      </c>
      <c r="Y99" s="7">
        <v>20.2</v>
      </c>
      <c r="Z99" s="7">
        <v>16.299999999999997</v>
      </c>
      <c r="AA99" s="7">
        <v>17</v>
      </c>
      <c r="AB99" s="7">
        <v>16.800000000000004</v>
      </c>
      <c r="AC99" s="7">
        <v>16.800000000000004</v>
      </c>
    </row>
    <row r="100" spans="1:29" ht="14.5" x14ac:dyDescent="0.3">
      <c r="A100" s="9">
        <v>24</v>
      </c>
      <c r="B100" s="9">
        <v>3</v>
      </c>
      <c r="C100" s="9" t="s">
        <v>39</v>
      </c>
      <c r="D100" s="9" t="s">
        <v>136</v>
      </c>
      <c r="E100" s="7">
        <v>22.200000000000003</v>
      </c>
      <c r="F100" s="7">
        <v>18.400000000000002</v>
      </c>
      <c r="G100" s="7">
        <v>15.7</v>
      </c>
      <c r="H100" s="7">
        <v>25.699999999999996</v>
      </c>
      <c r="I100" s="7">
        <v>16.600000000000001</v>
      </c>
      <c r="J100" s="7">
        <v>30.900000000000002</v>
      </c>
      <c r="K100" s="7">
        <v>16.899999999999999</v>
      </c>
      <c r="L100" s="7">
        <v>9</v>
      </c>
      <c r="M100" s="7">
        <v>26.6</v>
      </c>
      <c r="N100" s="7">
        <v>15.100000000000001</v>
      </c>
      <c r="P100" s="9">
        <v>24</v>
      </c>
      <c r="Q100" s="9">
        <v>3</v>
      </c>
      <c r="R100" s="9" t="s">
        <v>40</v>
      </c>
      <c r="S100" s="9" t="s">
        <v>168</v>
      </c>
      <c r="T100" s="7">
        <v>0</v>
      </c>
      <c r="U100" s="7">
        <v>0</v>
      </c>
      <c r="V100" s="7">
        <v>0</v>
      </c>
      <c r="W100" s="7">
        <v>0</v>
      </c>
      <c r="X100" s="7">
        <v>1.2999999999999972</v>
      </c>
      <c r="Y100" s="7">
        <v>2.2999999999999972</v>
      </c>
      <c r="Z100" s="7">
        <v>3.6000000000000014</v>
      </c>
      <c r="AA100" s="7">
        <v>10.5</v>
      </c>
      <c r="AB100" s="7">
        <v>9.2999999999999972</v>
      </c>
      <c r="AC100" s="7">
        <v>13.799999999999997</v>
      </c>
    </row>
    <row r="101" spans="1:29" ht="14.5" x14ac:dyDescent="0.3">
      <c r="A101" s="9">
        <v>25</v>
      </c>
      <c r="B101" s="9">
        <v>3</v>
      </c>
      <c r="C101" s="9" t="s">
        <v>39</v>
      </c>
      <c r="D101" s="9" t="s">
        <v>137</v>
      </c>
      <c r="E101" s="7">
        <v>0</v>
      </c>
      <c r="F101" s="7">
        <v>5.7000000000000028</v>
      </c>
      <c r="G101" s="7">
        <v>21.699999999999996</v>
      </c>
      <c r="H101" s="7">
        <v>11.700000000000003</v>
      </c>
      <c r="I101" s="7">
        <v>17.899999999999999</v>
      </c>
      <c r="J101" s="7">
        <v>25</v>
      </c>
      <c r="K101" s="7">
        <v>22.300000000000004</v>
      </c>
      <c r="L101" s="7">
        <v>17.100000000000001</v>
      </c>
      <c r="M101" s="7">
        <v>24.599999999999998</v>
      </c>
      <c r="N101" s="7">
        <v>16.5</v>
      </c>
      <c r="P101" s="9">
        <v>25</v>
      </c>
      <c r="Q101" s="9">
        <v>3</v>
      </c>
      <c r="R101" s="9" t="s">
        <v>40</v>
      </c>
      <c r="S101" s="9" t="s">
        <v>169</v>
      </c>
      <c r="T101" s="7">
        <v>16.299999999999997</v>
      </c>
      <c r="U101" s="7">
        <v>20.599999999999994</v>
      </c>
      <c r="V101" s="7">
        <v>0</v>
      </c>
      <c r="W101" s="7">
        <v>6.6999999999999957</v>
      </c>
      <c r="X101" s="7">
        <v>14.700000000000003</v>
      </c>
      <c r="Y101" s="7">
        <v>13.5</v>
      </c>
      <c r="Z101" s="7">
        <v>11.2</v>
      </c>
      <c r="AA101" s="7">
        <v>10.5</v>
      </c>
      <c r="AB101" s="7">
        <v>9.0000000000000036</v>
      </c>
      <c r="AC101" s="7">
        <v>11.400000000000006</v>
      </c>
    </row>
    <row r="102" spans="1:29" ht="14.5" x14ac:dyDescent="0.3">
      <c r="A102" s="9">
        <v>26</v>
      </c>
      <c r="B102" s="9">
        <v>3</v>
      </c>
      <c r="C102" s="9" t="s">
        <v>39</v>
      </c>
      <c r="D102" s="9" t="s">
        <v>138</v>
      </c>
      <c r="E102" s="7">
        <v>22.800000000000004</v>
      </c>
      <c r="F102" s="7">
        <v>19.299999999999997</v>
      </c>
      <c r="G102" s="7">
        <v>5.6000000000000014</v>
      </c>
      <c r="H102" s="7">
        <v>22.199999999999996</v>
      </c>
      <c r="I102" s="7">
        <v>19.600000000000001</v>
      </c>
      <c r="J102" s="7">
        <v>30.599999999999998</v>
      </c>
      <c r="K102" s="7">
        <v>8.1999999999999993</v>
      </c>
      <c r="L102" s="7">
        <v>8.4000000000000021</v>
      </c>
      <c r="M102" s="7">
        <v>10.4</v>
      </c>
      <c r="N102" s="7">
        <v>15.899999999999999</v>
      </c>
      <c r="P102" s="9">
        <v>26</v>
      </c>
      <c r="Q102" s="9">
        <v>3</v>
      </c>
      <c r="R102" s="9" t="s">
        <v>40</v>
      </c>
      <c r="S102" s="9" t="s">
        <v>170</v>
      </c>
      <c r="T102" s="7">
        <v>37.300000000000004</v>
      </c>
      <c r="U102" s="7">
        <v>38.300000000000004</v>
      </c>
      <c r="V102" s="7">
        <v>29.400000000000002</v>
      </c>
      <c r="W102" s="7">
        <v>11.299999999999997</v>
      </c>
      <c r="X102" s="7">
        <v>15.600000000000001</v>
      </c>
      <c r="Y102" s="7">
        <v>23.5</v>
      </c>
      <c r="Z102" s="7">
        <v>12.500000000000002</v>
      </c>
      <c r="AA102" s="7">
        <v>13.2</v>
      </c>
      <c r="AB102" s="7">
        <v>12.8</v>
      </c>
      <c r="AC102" s="7">
        <v>21.999999999999996</v>
      </c>
    </row>
    <row r="103" spans="1:29" ht="14.5" x14ac:dyDescent="0.3">
      <c r="A103" s="9">
        <v>27</v>
      </c>
      <c r="B103" s="9">
        <v>3</v>
      </c>
      <c r="C103" s="9" t="s">
        <v>39</v>
      </c>
      <c r="D103" s="9" t="s">
        <v>139</v>
      </c>
      <c r="E103" s="7">
        <v>0</v>
      </c>
      <c r="F103" s="7">
        <v>0</v>
      </c>
      <c r="G103" s="7">
        <v>0</v>
      </c>
      <c r="H103" s="7">
        <v>3.6000000000000014</v>
      </c>
      <c r="I103" s="7">
        <v>23.1</v>
      </c>
      <c r="J103" s="7">
        <v>30.2</v>
      </c>
      <c r="K103" s="7">
        <v>34.300000000000004</v>
      </c>
      <c r="L103" s="7">
        <v>36.200000000000003</v>
      </c>
      <c r="M103" s="7">
        <v>24.9</v>
      </c>
      <c r="N103" s="7">
        <v>29.299999999999997</v>
      </c>
      <c r="P103" s="9">
        <v>27</v>
      </c>
      <c r="Q103" s="9">
        <v>3</v>
      </c>
      <c r="R103" s="9" t="s">
        <v>40</v>
      </c>
      <c r="S103" s="9" t="s">
        <v>171</v>
      </c>
      <c r="T103" s="7">
        <v>21</v>
      </c>
      <c r="U103" s="7">
        <v>15.899999999999999</v>
      </c>
      <c r="V103" s="7">
        <v>25.3</v>
      </c>
      <c r="W103" s="7">
        <v>13.8</v>
      </c>
      <c r="X103" s="7">
        <v>19.400000000000002</v>
      </c>
      <c r="Y103" s="7">
        <v>23.800000000000004</v>
      </c>
      <c r="Z103" s="7">
        <v>18.700000000000003</v>
      </c>
      <c r="AA103" s="7">
        <v>20.6</v>
      </c>
      <c r="AB103" s="7">
        <v>21.1</v>
      </c>
      <c r="AC103" s="7">
        <v>22.4</v>
      </c>
    </row>
    <row r="104" spans="1:29" ht="14.5" x14ac:dyDescent="0.3">
      <c r="A104" s="9">
        <v>28</v>
      </c>
      <c r="B104" s="9">
        <v>3</v>
      </c>
      <c r="C104" s="9" t="s">
        <v>39</v>
      </c>
      <c r="D104" s="9" t="s">
        <v>140</v>
      </c>
      <c r="E104" s="7">
        <v>21.199999999999996</v>
      </c>
      <c r="F104" s="7">
        <v>25.6</v>
      </c>
      <c r="G104" s="7">
        <v>12.299999999999997</v>
      </c>
      <c r="H104" s="7">
        <v>14.200000000000003</v>
      </c>
      <c r="I104" s="7">
        <v>23</v>
      </c>
      <c r="J104" s="7">
        <v>21.4</v>
      </c>
      <c r="K104" s="7">
        <v>13.100000000000001</v>
      </c>
      <c r="L104" s="7">
        <v>17.999999999999996</v>
      </c>
      <c r="M104" s="7">
        <v>19.3</v>
      </c>
      <c r="N104" s="7">
        <v>20.7</v>
      </c>
      <c r="P104" s="9">
        <v>28</v>
      </c>
      <c r="Q104" s="9">
        <v>3</v>
      </c>
      <c r="R104" s="9" t="s">
        <v>40</v>
      </c>
      <c r="S104" s="9" t="s">
        <v>172</v>
      </c>
      <c r="T104" s="7">
        <v>25.6</v>
      </c>
      <c r="U104" s="7">
        <v>27.599999999999998</v>
      </c>
      <c r="V104" s="7">
        <v>4.3000000000000016</v>
      </c>
      <c r="W104" s="7">
        <v>17.200000000000003</v>
      </c>
      <c r="X104" s="7">
        <v>10.900000000000002</v>
      </c>
      <c r="Y104" s="7">
        <v>26.8</v>
      </c>
      <c r="Z104" s="7">
        <v>9.2999999999999989</v>
      </c>
      <c r="AA104" s="7">
        <v>19.600000000000001</v>
      </c>
      <c r="AB104" s="7">
        <v>18.399999999999999</v>
      </c>
      <c r="AC104" s="7">
        <v>8.5000000000000018</v>
      </c>
    </row>
    <row r="105" spans="1:29" ht="14.5" x14ac:dyDescent="0.3">
      <c r="A105" s="9">
        <v>29</v>
      </c>
      <c r="B105" s="9">
        <v>3</v>
      </c>
      <c r="C105" s="9" t="s">
        <v>39</v>
      </c>
      <c r="D105" s="9" t="s">
        <v>141</v>
      </c>
      <c r="E105" s="7">
        <v>2.3999999999999986</v>
      </c>
      <c r="F105" s="7">
        <v>21.4</v>
      </c>
      <c r="G105" s="7">
        <v>30.400000000000002</v>
      </c>
      <c r="H105" s="7">
        <v>11.299999999999997</v>
      </c>
      <c r="I105" s="7">
        <v>26.5</v>
      </c>
      <c r="J105" s="7">
        <v>13.899999999999999</v>
      </c>
      <c r="K105" s="7">
        <v>32.400000000000006</v>
      </c>
      <c r="L105" s="7">
        <v>31.1</v>
      </c>
      <c r="M105" s="7">
        <v>36.099999999999994</v>
      </c>
      <c r="N105" s="7">
        <v>43.7</v>
      </c>
      <c r="P105" s="9">
        <v>29</v>
      </c>
      <c r="Q105" s="9">
        <v>3</v>
      </c>
      <c r="R105" s="9" t="s">
        <v>40</v>
      </c>
      <c r="S105" s="9" t="s">
        <v>173</v>
      </c>
      <c r="T105" s="7">
        <v>21.2</v>
      </c>
      <c r="U105" s="7">
        <v>25.8</v>
      </c>
      <c r="V105" s="7">
        <v>28.8</v>
      </c>
      <c r="W105" s="7">
        <v>16.800000000000004</v>
      </c>
      <c r="X105" s="7">
        <v>19.299999999999997</v>
      </c>
      <c r="Y105" s="7">
        <v>22.5</v>
      </c>
      <c r="Z105" s="7">
        <v>22.099999999999998</v>
      </c>
      <c r="AA105" s="7">
        <v>16.400000000000002</v>
      </c>
      <c r="AB105" s="7">
        <v>7.7000000000000028</v>
      </c>
      <c r="AC105" s="7">
        <v>2.8999999999999986</v>
      </c>
    </row>
    <row r="106" spans="1:29" ht="14.5" x14ac:dyDescent="0.3">
      <c r="A106" s="9">
        <v>30</v>
      </c>
      <c r="B106" s="9">
        <v>3</v>
      </c>
      <c r="C106" s="9" t="s">
        <v>39</v>
      </c>
      <c r="D106" s="9" t="s">
        <v>142</v>
      </c>
      <c r="E106" s="7">
        <v>0</v>
      </c>
      <c r="F106" s="7">
        <v>0</v>
      </c>
      <c r="G106" s="7">
        <v>0</v>
      </c>
      <c r="H106" s="7">
        <v>4.1000000000000014</v>
      </c>
      <c r="I106" s="7">
        <v>28.200000000000003</v>
      </c>
      <c r="J106" s="7">
        <v>13.600000000000001</v>
      </c>
      <c r="K106" s="7">
        <v>17.200000000000003</v>
      </c>
      <c r="L106" s="7">
        <v>22.6</v>
      </c>
      <c r="M106" s="7">
        <v>17</v>
      </c>
      <c r="N106" s="7">
        <v>24.799999999999997</v>
      </c>
      <c r="P106" s="9">
        <v>30</v>
      </c>
      <c r="Q106" s="9">
        <v>3</v>
      </c>
      <c r="R106" s="9" t="s">
        <v>40</v>
      </c>
      <c r="S106" s="9" t="s">
        <v>174</v>
      </c>
      <c r="T106" s="7">
        <v>32</v>
      </c>
      <c r="U106" s="7">
        <v>41.300000000000004</v>
      </c>
      <c r="V106" s="7">
        <v>20.7</v>
      </c>
      <c r="W106" s="7">
        <v>28.6</v>
      </c>
      <c r="X106" s="7">
        <v>18.900000000000002</v>
      </c>
      <c r="Y106" s="7">
        <v>15.8</v>
      </c>
      <c r="Z106" s="7">
        <v>16.600000000000001</v>
      </c>
      <c r="AA106" s="7">
        <v>21.300000000000004</v>
      </c>
      <c r="AB106" s="7">
        <v>22.499999999999996</v>
      </c>
      <c r="AC106" s="7">
        <v>25.499999999999996</v>
      </c>
    </row>
    <row r="107" spans="1:29" ht="14.5" x14ac:dyDescent="0.3">
      <c r="A107" s="9">
        <v>31</v>
      </c>
      <c r="B107" s="9">
        <v>3</v>
      </c>
      <c r="C107" s="9" t="s">
        <v>39</v>
      </c>
      <c r="D107" s="9" t="s">
        <v>143</v>
      </c>
      <c r="E107" s="7">
        <v>0</v>
      </c>
      <c r="F107" s="7">
        <v>0</v>
      </c>
      <c r="G107" s="7">
        <v>0</v>
      </c>
      <c r="H107" s="7">
        <v>9.7999999999999972</v>
      </c>
      <c r="I107" s="7">
        <v>10.399999999999999</v>
      </c>
      <c r="J107" s="7">
        <v>21.200000000000003</v>
      </c>
      <c r="K107" s="7">
        <v>7.1999999999999957</v>
      </c>
      <c r="L107" s="7">
        <v>8.7999999999999972</v>
      </c>
      <c r="M107" s="7">
        <v>4.2000000000000028</v>
      </c>
      <c r="N107" s="7">
        <v>7.4000000000000057</v>
      </c>
      <c r="P107" s="9">
        <v>31</v>
      </c>
      <c r="Q107" s="9">
        <v>3</v>
      </c>
      <c r="R107" s="9" t="s">
        <v>40</v>
      </c>
      <c r="S107" s="9" t="s">
        <v>175</v>
      </c>
      <c r="T107" s="7">
        <v>25.5</v>
      </c>
      <c r="U107" s="7">
        <v>23.000000000000004</v>
      </c>
      <c r="V107" s="7">
        <v>18.8</v>
      </c>
      <c r="W107" s="7">
        <v>22.000000000000004</v>
      </c>
      <c r="X107" s="7">
        <v>28.200000000000003</v>
      </c>
      <c r="Y107" s="7">
        <v>27.8</v>
      </c>
      <c r="Z107" s="7">
        <v>22.900000000000002</v>
      </c>
      <c r="AA107" s="7">
        <v>19.799999999999997</v>
      </c>
      <c r="AB107" s="7">
        <v>16.700000000000003</v>
      </c>
      <c r="AC107" s="7">
        <v>21.800000000000004</v>
      </c>
    </row>
    <row r="108" spans="1:29" ht="14.5" x14ac:dyDescent="0.3">
      <c r="A108" s="9">
        <v>32</v>
      </c>
      <c r="B108" s="9">
        <v>3</v>
      </c>
      <c r="C108" s="9" t="s">
        <v>39</v>
      </c>
      <c r="D108" s="9" t="s">
        <v>144</v>
      </c>
      <c r="E108" s="7">
        <v>0</v>
      </c>
      <c r="F108" s="7">
        <v>20.5</v>
      </c>
      <c r="G108" s="7">
        <v>26.900000000000002</v>
      </c>
      <c r="H108" s="7">
        <v>11.700000000000003</v>
      </c>
      <c r="I108" s="7">
        <v>18.900000000000002</v>
      </c>
      <c r="J108" s="7">
        <v>28</v>
      </c>
      <c r="K108" s="7">
        <v>21.700000000000003</v>
      </c>
      <c r="L108" s="7">
        <v>19</v>
      </c>
      <c r="M108" s="7">
        <v>31.199999999999996</v>
      </c>
      <c r="N108" s="7">
        <v>12.199999999999996</v>
      </c>
      <c r="P108" s="9">
        <v>32</v>
      </c>
      <c r="Q108" s="9">
        <v>3</v>
      </c>
      <c r="R108" s="9" t="s">
        <v>40</v>
      </c>
      <c r="S108" s="9" t="s">
        <v>176</v>
      </c>
      <c r="T108" s="7">
        <v>0.5</v>
      </c>
      <c r="U108" s="7">
        <v>0</v>
      </c>
      <c r="V108" s="7">
        <v>15.100000000000001</v>
      </c>
      <c r="W108" s="7">
        <v>23.5</v>
      </c>
      <c r="X108" s="7">
        <v>2.3999999999999986</v>
      </c>
      <c r="Y108" s="7">
        <v>0</v>
      </c>
      <c r="Z108" s="7">
        <v>17.100000000000001</v>
      </c>
      <c r="AA108" s="7">
        <v>31.099999999999998</v>
      </c>
      <c r="AB108" s="7">
        <v>20.200000000000003</v>
      </c>
      <c r="AC108" s="7">
        <v>20</v>
      </c>
    </row>
    <row r="109" spans="1:29" ht="14.5" x14ac:dyDescent="0.3">
      <c r="A109" s="7"/>
      <c r="B109" s="7"/>
      <c r="C109" s="7"/>
      <c r="D109" s="26" t="s">
        <v>78</v>
      </c>
      <c r="E109" s="26">
        <f>AVERAGE(E77:E108)</f>
        <v>6.7687499999999998</v>
      </c>
      <c r="F109" s="26">
        <f t="shared" ref="F109" si="2">AVERAGE(F77:F108)</f>
        <v>11.274999999999999</v>
      </c>
      <c r="G109" s="26">
        <f t="shared" ref="G109" si="3">AVERAGE(G77:G108)</f>
        <v>13.00625</v>
      </c>
      <c r="H109" s="26">
        <f t="shared" ref="H109" si="4">AVERAGE(H77:H108)</f>
        <v>15.06875</v>
      </c>
      <c r="I109" s="26">
        <f t="shared" ref="I109" si="5">AVERAGE(I77:I108)</f>
        <v>16.268750000000001</v>
      </c>
      <c r="J109" s="26">
        <f t="shared" ref="J109" si="6">AVERAGE(J77:J108)</f>
        <v>17.653124999999999</v>
      </c>
      <c r="K109" s="26">
        <f t="shared" ref="K109" si="7">AVERAGE(K77:K108)</f>
        <v>17.800000000000004</v>
      </c>
      <c r="L109" s="26">
        <f t="shared" ref="L109" si="8">AVERAGE(L77:L108)</f>
        <v>19.703125000000004</v>
      </c>
      <c r="M109" s="26">
        <f t="shared" ref="M109" si="9">AVERAGE(M77:M108)</f>
        <v>21.565625000000001</v>
      </c>
      <c r="N109" s="26">
        <f t="shared" ref="N109" si="10">AVERAGE(N77:N108)</f>
        <v>21.274999999999999</v>
      </c>
      <c r="P109" s="9">
        <v>33</v>
      </c>
      <c r="Q109" s="9">
        <v>3</v>
      </c>
      <c r="R109" s="9" t="s">
        <v>40</v>
      </c>
      <c r="S109" s="9" t="s">
        <v>177</v>
      </c>
      <c r="T109" s="7">
        <v>12.600000000000001</v>
      </c>
      <c r="U109" s="7">
        <v>13.199999999999996</v>
      </c>
      <c r="V109" s="7">
        <v>31.699999999999996</v>
      </c>
      <c r="W109" s="7">
        <v>30.4</v>
      </c>
      <c r="X109" s="7">
        <v>25.8</v>
      </c>
      <c r="Y109" s="7">
        <v>15.700000000000001</v>
      </c>
      <c r="Z109" s="7">
        <v>6.9000000000000012</v>
      </c>
      <c r="AA109" s="7">
        <v>16.900000000000002</v>
      </c>
      <c r="AB109" s="7">
        <v>13.700000000000003</v>
      </c>
      <c r="AC109" s="7">
        <v>13.900000000000002</v>
      </c>
    </row>
    <row r="110" spans="1:29" ht="14.5" x14ac:dyDescent="0.3">
      <c r="P110" s="9">
        <v>34</v>
      </c>
      <c r="Q110" s="9">
        <v>3</v>
      </c>
      <c r="R110" s="9" t="s">
        <v>40</v>
      </c>
      <c r="S110" s="9" t="s">
        <v>178</v>
      </c>
      <c r="T110" s="7">
        <v>18.399999999999999</v>
      </c>
      <c r="U110" s="7">
        <v>12.899999999999999</v>
      </c>
      <c r="V110" s="7">
        <v>13.600000000000001</v>
      </c>
      <c r="W110" s="7">
        <v>15.5</v>
      </c>
      <c r="X110" s="7">
        <v>19.600000000000001</v>
      </c>
      <c r="Y110" s="7">
        <v>35.200000000000003</v>
      </c>
      <c r="Z110" s="7">
        <v>29.599999999999998</v>
      </c>
      <c r="AA110" s="7">
        <v>21.599999999999998</v>
      </c>
      <c r="AB110" s="7">
        <v>15.600000000000001</v>
      </c>
      <c r="AC110" s="7">
        <v>23.4</v>
      </c>
    </row>
    <row r="111" spans="1:29" x14ac:dyDescent="0.3">
      <c r="P111" s="7"/>
      <c r="Q111" s="7"/>
      <c r="R111" s="7"/>
      <c r="S111" s="26" t="s">
        <v>78</v>
      </c>
      <c r="T111" s="26">
        <f>AVERAGE(T77:T110)</f>
        <v>19.505882352941182</v>
      </c>
      <c r="U111" s="26">
        <f t="shared" ref="U111" si="11">AVERAGE(U77:U110)</f>
        <v>23.426470588235293</v>
      </c>
      <c r="V111" s="26">
        <f t="shared" ref="V111" si="12">AVERAGE(V77:V110)</f>
        <v>22.820588235294121</v>
      </c>
      <c r="W111" s="26">
        <f t="shared" ref="W111" si="13">AVERAGE(W77:W110)</f>
        <v>21.205882352941174</v>
      </c>
      <c r="X111" s="26">
        <f t="shared" ref="X111" si="14">AVERAGE(X77:X110)</f>
        <v>20.170588235294115</v>
      </c>
      <c r="Y111" s="26">
        <f t="shared" ref="Y111" si="15">AVERAGE(Y77:Y110)</f>
        <v>19.899999999999999</v>
      </c>
      <c r="Z111" s="26">
        <f t="shared" ref="Z111" si="16">AVERAGE(Z77:Z110)</f>
        <v>19.150000000000002</v>
      </c>
      <c r="AA111" s="26">
        <f t="shared" ref="AA111" si="17">AVERAGE(AA77:AA110)</f>
        <v>19.099999999999998</v>
      </c>
      <c r="AB111" s="26">
        <f t="shared" ref="AB111" si="18">AVERAGE(AB77:AB110)</f>
        <v>18.17941176470589</v>
      </c>
      <c r="AC111" s="26">
        <f t="shared" ref="AC111" si="19">AVERAGE(AC77:AC110)</f>
        <v>20.373529411764697</v>
      </c>
    </row>
    <row r="113" spans="1:29" s="12" customFormat="1" x14ac:dyDescent="0.3">
      <c r="A113" s="11"/>
      <c r="B113" s="11"/>
      <c r="C113" s="11"/>
      <c r="D113" s="11"/>
      <c r="E113" s="78" t="s">
        <v>80</v>
      </c>
      <c r="F113" s="78"/>
      <c r="G113" s="78"/>
      <c r="H113" s="78"/>
      <c r="I113" s="78"/>
      <c r="J113" s="78"/>
      <c r="K113" s="78"/>
      <c r="L113" s="78"/>
      <c r="M113" s="78"/>
      <c r="N113" s="78"/>
      <c r="P113" s="11"/>
      <c r="Q113" s="11"/>
      <c r="R113" s="11"/>
      <c r="S113" s="11"/>
      <c r="T113" s="78" t="s">
        <v>80</v>
      </c>
      <c r="U113" s="78"/>
      <c r="V113" s="78"/>
      <c r="W113" s="78"/>
      <c r="X113" s="78"/>
      <c r="Y113" s="78"/>
      <c r="Z113" s="78"/>
      <c r="AA113" s="78"/>
      <c r="AB113" s="78"/>
      <c r="AC113" s="78"/>
    </row>
    <row r="114" spans="1:29" s="12" customFormat="1" x14ac:dyDescent="0.3">
      <c r="A114" s="11" t="s">
        <v>44</v>
      </c>
      <c r="B114" s="11" t="s">
        <v>63</v>
      </c>
      <c r="C114" s="11" t="s">
        <v>31</v>
      </c>
      <c r="D114" s="11" t="s">
        <v>51</v>
      </c>
      <c r="E114" s="11" t="s">
        <v>76</v>
      </c>
      <c r="F114" s="11" t="s">
        <v>71</v>
      </c>
      <c r="G114" s="11" t="s">
        <v>72</v>
      </c>
      <c r="H114" s="11" t="s">
        <v>6</v>
      </c>
      <c r="I114" s="11" t="s">
        <v>73</v>
      </c>
      <c r="J114" s="11" t="s">
        <v>7</v>
      </c>
      <c r="K114" s="11" t="s">
        <v>74</v>
      </c>
      <c r="L114" s="11" t="s">
        <v>8</v>
      </c>
      <c r="M114" s="11" t="s">
        <v>75</v>
      </c>
      <c r="N114" s="11" t="s">
        <v>9</v>
      </c>
      <c r="P114" s="11" t="s">
        <v>44</v>
      </c>
      <c r="Q114" s="11" t="s">
        <v>63</v>
      </c>
      <c r="R114" s="11" t="s">
        <v>31</v>
      </c>
      <c r="S114" s="11" t="s">
        <v>51</v>
      </c>
      <c r="T114" s="11" t="s">
        <v>76</v>
      </c>
      <c r="U114" s="11" t="s">
        <v>71</v>
      </c>
      <c r="V114" s="11" t="s">
        <v>72</v>
      </c>
      <c r="W114" s="11" t="s">
        <v>6</v>
      </c>
      <c r="X114" s="11" t="s">
        <v>73</v>
      </c>
      <c r="Y114" s="11" t="s">
        <v>7</v>
      </c>
      <c r="Z114" s="11" t="s">
        <v>74</v>
      </c>
      <c r="AA114" s="11" t="s">
        <v>8</v>
      </c>
      <c r="AB114" s="11" t="s">
        <v>75</v>
      </c>
      <c r="AC114" s="11" t="s">
        <v>9</v>
      </c>
    </row>
    <row r="115" spans="1:29" ht="14.5" x14ac:dyDescent="0.3">
      <c r="A115" s="9">
        <v>1</v>
      </c>
      <c r="B115" s="9">
        <v>3</v>
      </c>
      <c r="C115" s="9" t="s">
        <v>39</v>
      </c>
      <c r="D115" s="9" t="s">
        <v>113</v>
      </c>
      <c r="E115" s="7">
        <v>16.899999999999999</v>
      </c>
      <c r="F115" s="7">
        <v>28.4</v>
      </c>
      <c r="G115" s="7">
        <v>39.4</v>
      </c>
      <c r="H115" s="7">
        <v>31.9</v>
      </c>
      <c r="I115" s="7">
        <v>43</v>
      </c>
      <c r="J115" s="7">
        <v>38.5</v>
      </c>
      <c r="K115" s="7">
        <v>18.3</v>
      </c>
      <c r="L115" s="7">
        <v>0</v>
      </c>
      <c r="M115" s="7">
        <v>3.2</v>
      </c>
      <c r="N115" s="7">
        <v>3.1</v>
      </c>
      <c r="P115" s="9">
        <v>1</v>
      </c>
      <c r="Q115" s="9">
        <v>3</v>
      </c>
      <c r="R115" s="9" t="s">
        <v>40</v>
      </c>
      <c r="S115" s="9" t="s">
        <v>145</v>
      </c>
      <c r="T115" s="7">
        <v>0.2</v>
      </c>
      <c r="U115" s="7">
        <v>0.1</v>
      </c>
      <c r="V115" s="7">
        <v>2.2000000000000002</v>
      </c>
      <c r="W115" s="7">
        <v>10.3</v>
      </c>
      <c r="X115" s="7">
        <v>7.1</v>
      </c>
      <c r="Y115" s="7">
        <v>0.4</v>
      </c>
      <c r="Z115" s="7">
        <v>6.6</v>
      </c>
      <c r="AA115" s="7">
        <v>5.8</v>
      </c>
      <c r="AB115" s="7">
        <v>1.3</v>
      </c>
      <c r="AC115" s="7">
        <v>17.7</v>
      </c>
    </row>
    <row r="116" spans="1:29" ht="14.5" x14ac:dyDescent="0.3">
      <c r="A116" s="9">
        <v>2</v>
      </c>
      <c r="B116" s="9">
        <v>3</v>
      </c>
      <c r="C116" s="9" t="s">
        <v>39</v>
      </c>
      <c r="D116" s="9" t="s">
        <v>114</v>
      </c>
      <c r="E116" s="7">
        <v>0</v>
      </c>
      <c r="F116" s="7">
        <v>2.2999999999999998</v>
      </c>
      <c r="G116" s="7">
        <v>9.6</v>
      </c>
      <c r="H116" s="7">
        <v>15.4</v>
      </c>
      <c r="I116" s="7">
        <v>25</v>
      </c>
      <c r="J116" s="7">
        <v>11.3</v>
      </c>
      <c r="K116" s="7">
        <v>13.6</v>
      </c>
      <c r="L116" s="7">
        <v>9.6999999999999993</v>
      </c>
      <c r="M116" s="7">
        <v>23.6</v>
      </c>
      <c r="N116" s="7">
        <v>29.3</v>
      </c>
      <c r="P116" s="9">
        <v>2</v>
      </c>
      <c r="Q116" s="9">
        <v>3</v>
      </c>
      <c r="R116" s="9" t="s">
        <v>40</v>
      </c>
      <c r="S116" s="9" t="s">
        <v>146</v>
      </c>
      <c r="T116" s="7">
        <v>32.700000000000003</v>
      </c>
      <c r="U116" s="7">
        <v>37.6</v>
      </c>
      <c r="V116" s="7">
        <v>31</v>
      </c>
      <c r="W116" s="7">
        <v>21.8</v>
      </c>
      <c r="X116" s="7">
        <v>25.7</v>
      </c>
      <c r="Y116" s="7">
        <v>34.1</v>
      </c>
      <c r="Z116" s="7">
        <v>35.4</v>
      </c>
      <c r="AA116" s="7">
        <v>8.8000000000000007</v>
      </c>
      <c r="AB116" s="7">
        <v>16.399999999999999</v>
      </c>
      <c r="AC116" s="7">
        <v>14.9</v>
      </c>
    </row>
    <row r="117" spans="1:29" ht="14.5" x14ac:dyDescent="0.3">
      <c r="A117" s="9">
        <v>3</v>
      </c>
      <c r="B117" s="9">
        <v>3</v>
      </c>
      <c r="C117" s="9" t="s">
        <v>39</v>
      </c>
      <c r="D117" s="9" t="s">
        <v>115</v>
      </c>
      <c r="E117" s="7">
        <v>0</v>
      </c>
      <c r="F117" s="7">
        <v>7.1</v>
      </c>
      <c r="G117" s="7">
        <v>25.6</v>
      </c>
      <c r="H117" s="7">
        <v>12.6</v>
      </c>
      <c r="I117" s="7">
        <v>25.9</v>
      </c>
      <c r="J117" s="7">
        <v>11.1</v>
      </c>
      <c r="K117" s="7">
        <v>14.8</v>
      </c>
      <c r="L117" s="7">
        <v>12.5</v>
      </c>
      <c r="M117" s="7">
        <v>11.8</v>
      </c>
      <c r="N117" s="7">
        <v>2.6</v>
      </c>
      <c r="P117" s="9">
        <v>3</v>
      </c>
      <c r="Q117" s="9">
        <v>3</v>
      </c>
      <c r="R117" s="9" t="s">
        <v>40</v>
      </c>
      <c r="S117" s="9" t="s">
        <v>147</v>
      </c>
      <c r="T117" s="7">
        <v>0.5</v>
      </c>
      <c r="U117" s="7">
        <v>24.4</v>
      </c>
      <c r="V117" s="7">
        <v>4</v>
      </c>
      <c r="W117" s="7">
        <v>1.2</v>
      </c>
      <c r="X117" s="7">
        <v>6.1</v>
      </c>
      <c r="Y117" s="7">
        <v>9.9</v>
      </c>
      <c r="Z117" s="7">
        <v>18.5</v>
      </c>
      <c r="AA117" s="7">
        <v>27.3</v>
      </c>
      <c r="AB117" s="7">
        <v>22</v>
      </c>
      <c r="AC117" s="7">
        <v>18.100000000000001</v>
      </c>
    </row>
    <row r="118" spans="1:29" ht="14.5" x14ac:dyDescent="0.3">
      <c r="A118" s="9">
        <v>4</v>
      </c>
      <c r="B118" s="9">
        <v>3</v>
      </c>
      <c r="C118" s="9" t="s">
        <v>39</v>
      </c>
      <c r="D118" s="9" t="s">
        <v>116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17.5</v>
      </c>
      <c r="M118" s="7">
        <v>2.7</v>
      </c>
      <c r="N118" s="7">
        <v>0</v>
      </c>
      <c r="P118" s="9">
        <v>4</v>
      </c>
      <c r="Q118" s="9">
        <v>3</v>
      </c>
      <c r="R118" s="9" t="s">
        <v>40</v>
      </c>
      <c r="S118" s="9" t="s">
        <v>148</v>
      </c>
      <c r="T118" s="7">
        <v>0</v>
      </c>
      <c r="U118" s="7">
        <v>2.8</v>
      </c>
      <c r="V118" s="7">
        <v>0</v>
      </c>
      <c r="W118" s="7">
        <v>1.6</v>
      </c>
      <c r="X118" s="7">
        <v>2.2999999999999998</v>
      </c>
      <c r="Y118" s="7">
        <v>2.2999999999999998</v>
      </c>
      <c r="Z118" s="7">
        <v>7.8</v>
      </c>
      <c r="AA118" s="7">
        <v>10.199999999999999</v>
      </c>
      <c r="AB118" s="7">
        <v>13.2</v>
      </c>
      <c r="AC118" s="7">
        <v>11.3</v>
      </c>
    </row>
    <row r="119" spans="1:29" ht="14.5" x14ac:dyDescent="0.3">
      <c r="A119" s="9">
        <v>5</v>
      </c>
      <c r="B119" s="9">
        <v>3</v>
      </c>
      <c r="C119" s="9" t="s">
        <v>39</v>
      </c>
      <c r="D119" s="9" t="s">
        <v>117</v>
      </c>
      <c r="E119" s="7">
        <v>0</v>
      </c>
      <c r="F119" s="7">
        <v>24.4</v>
      </c>
      <c r="G119" s="7">
        <v>20.100000000000001</v>
      </c>
      <c r="H119" s="7">
        <v>29.5</v>
      </c>
      <c r="I119" s="7">
        <v>18.2</v>
      </c>
      <c r="J119" s="7">
        <v>25.2</v>
      </c>
      <c r="K119" s="7">
        <v>35.4</v>
      </c>
      <c r="L119" s="7">
        <v>27.3</v>
      </c>
      <c r="M119" s="7">
        <v>13.3</v>
      </c>
      <c r="N119" s="7">
        <v>35.799999999999997</v>
      </c>
      <c r="P119" s="9">
        <v>5</v>
      </c>
      <c r="Q119" s="9">
        <v>3</v>
      </c>
      <c r="R119" s="9" t="s">
        <v>40</v>
      </c>
      <c r="S119" s="9" t="s">
        <v>149</v>
      </c>
      <c r="T119" s="7">
        <v>60</v>
      </c>
      <c r="U119" s="7">
        <v>60</v>
      </c>
      <c r="V119" s="7">
        <v>60</v>
      </c>
      <c r="W119" s="7">
        <v>60</v>
      </c>
      <c r="X119" s="7">
        <v>60</v>
      </c>
      <c r="Y119" s="7">
        <v>60</v>
      </c>
      <c r="Z119" s="7">
        <v>60</v>
      </c>
      <c r="AA119" s="7">
        <v>60</v>
      </c>
      <c r="AB119" s="7">
        <v>60</v>
      </c>
      <c r="AC119" s="7">
        <v>60</v>
      </c>
    </row>
    <row r="120" spans="1:29" ht="14.5" x14ac:dyDescent="0.3">
      <c r="A120" s="9">
        <v>6</v>
      </c>
      <c r="B120" s="9">
        <v>3</v>
      </c>
      <c r="C120" s="9" t="s">
        <v>39</v>
      </c>
      <c r="D120" s="9" t="s">
        <v>118</v>
      </c>
      <c r="E120" s="7">
        <v>0</v>
      </c>
      <c r="F120" s="7">
        <v>0</v>
      </c>
      <c r="G120" s="7">
        <v>0</v>
      </c>
      <c r="H120" s="7">
        <v>3</v>
      </c>
      <c r="I120" s="7">
        <v>7.1</v>
      </c>
      <c r="J120" s="7">
        <v>26.5</v>
      </c>
      <c r="K120" s="7">
        <v>34.6</v>
      </c>
      <c r="L120" s="7">
        <v>0</v>
      </c>
      <c r="M120" s="7">
        <v>10.3</v>
      </c>
      <c r="N120" s="7">
        <v>15.1</v>
      </c>
      <c r="P120" s="9">
        <v>6</v>
      </c>
      <c r="Q120" s="9">
        <v>3</v>
      </c>
      <c r="R120" s="9" t="s">
        <v>40</v>
      </c>
      <c r="S120" s="9" t="s">
        <v>150</v>
      </c>
      <c r="T120" s="7">
        <v>60</v>
      </c>
      <c r="U120" s="7">
        <v>60</v>
      </c>
      <c r="V120" s="7">
        <v>60</v>
      </c>
      <c r="W120" s="7">
        <v>60</v>
      </c>
      <c r="X120" s="7">
        <v>60</v>
      </c>
      <c r="Y120" s="7">
        <v>60</v>
      </c>
      <c r="Z120" s="7">
        <v>60</v>
      </c>
      <c r="AA120" s="7">
        <v>60</v>
      </c>
      <c r="AB120" s="7">
        <v>60</v>
      </c>
      <c r="AC120" s="7">
        <v>60</v>
      </c>
    </row>
    <row r="121" spans="1:29" ht="14.5" x14ac:dyDescent="0.3">
      <c r="A121" s="9">
        <v>7</v>
      </c>
      <c r="B121" s="9">
        <v>3</v>
      </c>
      <c r="C121" s="9" t="s">
        <v>39</v>
      </c>
      <c r="D121" s="9" t="s">
        <v>119</v>
      </c>
      <c r="E121" s="7">
        <v>0</v>
      </c>
      <c r="F121" s="7">
        <v>0</v>
      </c>
      <c r="G121" s="7">
        <v>0</v>
      </c>
      <c r="H121" s="7">
        <v>3.9</v>
      </c>
      <c r="I121" s="7">
        <v>14.4</v>
      </c>
      <c r="J121" s="7">
        <v>24.7</v>
      </c>
      <c r="K121" s="7">
        <v>9</v>
      </c>
      <c r="L121" s="7">
        <v>0</v>
      </c>
      <c r="M121" s="7">
        <v>0.3</v>
      </c>
      <c r="N121" s="7">
        <v>2</v>
      </c>
      <c r="P121" s="9">
        <v>7</v>
      </c>
      <c r="Q121" s="9">
        <v>3</v>
      </c>
      <c r="R121" s="9" t="s">
        <v>40</v>
      </c>
      <c r="S121" s="9" t="s">
        <v>151</v>
      </c>
      <c r="T121" s="7">
        <v>60</v>
      </c>
      <c r="U121" s="7">
        <v>60</v>
      </c>
      <c r="V121" s="7">
        <v>60</v>
      </c>
      <c r="W121" s="7">
        <v>60</v>
      </c>
      <c r="X121" s="7">
        <v>60</v>
      </c>
      <c r="Y121" s="7">
        <v>60</v>
      </c>
      <c r="Z121" s="7">
        <v>60</v>
      </c>
      <c r="AA121" s="7">
        <v>60</v>
      </c>
      <c r="AB121" s="7">
        <v>60</v>
      </c>
      <c r="AC121" s="7">
        <v>60</v>
      </c>
    </row>
    <row r="122" spans="1:29" ht="14.5" x14ac:dyDescent="0.3">
      <c r="A122" s="9">
        <v>8</v>
      </c>
      <c r="B122" s="9">
        <v>3</v>
      </c>
      <c r="C122" s="9" t="s">
        <v>39</v>
      </c>
      <c r="D122" s="9" t="s">
        <v>120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11.4</v>
      </c>
      <c r="L122" s="7">
        <v>25</v>
      </c>
      <c r="M122" s="7">
        <v>28.7</v>
      </c>
      <c r="N122" s="7">
        <v>27.2</v>
      </c>
      <c r="P122" s="9">
        <v>8</v>
      </c>
      <c r="Q122" s="9">
        <v>3</v>
      </c>
      <c r="R122" s="9" t="s">
        <v>40</v>
      </c>
      <c r="S122" s="9" t="s">
        <v>152</v>
      </c>
      <c r="T122" s="7">
        <v>49.3</v>
      </c>
      <c r="U122" s="7">
        <v>29</v>
      </c>
      <c r="V122" s="7">
        <v>31.3</v>
      </c>
      <c r="W122" s="7">
        <v>10</v>
      </c>
      <c r="X122" s="7">
        <v>11.1</v>
      </c>
      <c r="Y122" s="7">
        <v>14.1</v>
      </c>
      <c r="Z122" s="7">
        <v>8.4</v>
      </c>
      <c r="AA122" s="7">
        <v>10.9</v>
      </c>
      <c r="AB122" s="7">
        <v>12.8</v>
      </c>
      <c r="AC122" s="7">
        <v>17.899999999999999</v>
      </c>
    </row>
    <row r="123" spans="1:29" ht="14.5" x14ac:dyDescent="0.3">
      <c r="A123" s="9">
        <v>9</v>
      </c>
      <c r="B123" s="9">
        <v>3</v>
      </c>
      <c r="C123" s="9" t="s">
        <v>39</v>
      </c>
      <c r="D123" s="9" t="s">
        <v>121</v>
      </c>
      <c r="E123" s="7">
        <v>0</v>
      </c>
      <c r="F123" s="7">
        <v>0</v>
      </c>
      <c r="G123" s="7">
        <v>0</v>
      </c>
      <c r="H123" s="7">
        <v>0</v>
      </c>
      <c r="I123" s="7">
        <v>4.3</v>
      </c>
      <c r="J123" s="7">
        <v>9.6999999999999993</v>
      </c>
      <c r="K123" s="7">
        <v>19.600000000000001</v>
      </c>
      <c r="L123" s="7">
        <v>5</v>
      </c>
      <c r="M123" s="7">
        <v>5.2</v>
      </c>
      <c r="N123" s="7">
        <v>3.1</v>
      </c>
      <c r="P123" s="9">
        <v>9</v>
      </c>
      <c r="Q123" s="9">
        <v>3</v>
      </c>
      <c r="R123" s="9" t="s">
        <v>40</v>
      </c>
      <c r="S123" s="9" t="s">
        <v>153</v>
      </c>
      <c r="T123" s="7">
        <v>15</v>
      </c>
      <c r="U123" s="7">
        <v>22.4</v>
      </c>
      <c r="V123" s="7">
        <v>20.2</v>
      </c>
      <c r="W123" s="7">
        <v>14.3</v>
      </c>
      <c r="X123" s="7">
        <v>18.5</v>
      </c>
      <c r="Y123" s="7">
        <v>26.3</v>
      </c>
      <c r="Z123" s="7">
        <v>19.8</v>
      </c>
      <c r="AA123" s="7">
        <v>19.100000000000001</v>
      </c>
      <c r="AB123" s="7">
        <v>23.4</v>
      </c>
      <c r="AC123" s="7">
        <v>9.8000000000000007</v>
      </c>
    </row>
    <row r="124" spans="1:29" ht="14.5" x14ac:dyDescent="0.3">
      <c r="A124" s="9">
        <v>10</v>
      </c>
      <c r="B124" s="9">
        <v>3</v>
      </c>
      <c r="C124" s="9" t="s">
        <v>39</v>
      </c>
      <c r="D124" s="9" t="s">
        <v>122</v>
      </c>
      <c r="E124" s="7">
        <v>0</v>
      </c>
      <c r="F124" s="7">
        <v>2.2000000000000002</v>
      </c>
      <c r="G124" s="7">
        <v>11.4</v>
      </c>
      <c r="H124" s="7">
        <v>16.2</v>
      </c>
      <c r="I124" s="7">
        <v>19.100000000000001</v>
      </c>
      <c r="J124" s="7">
        <v>5</v>
      </c>
      <c r="K124" s="7">
        <v>15.4</v>
      </c>
      <c r="L124" s="7">
        <v>11.2</v>
      </c>
      <c r="M124" s="7">
        <v>5.9</v>
      </c>
      <c r="N124" s="7">
        <v>12.9</v>
      </c>
      <c r="P124" s="9">
        <v>10</v>
      </c>
      <c r="Q124" s="9">
        <v>3</v>
      </c>
      <c r="R124" s="9" t="s">
        <v>40</v>
      </c>
      <c r="S124" s="9" t="s">
        <v>154</v>
      </c>
      <c r="T124" s="7">
        <v>0</v>
      </c>
      <c r="U124" s="7">
        <v>3.7</v>
      </c>
      <c r="V124" s="7">
        <v>0.9</v>
      </c>
      <c r="W124" s="7">
        <v>12.4</v>
      </c>
      <c r="X124" s="7">
        <v>6.7</v>
      </c>
      <c r="Y124" s="7">
        <v>0</v>
      </c>
      <c r="Z124" s="7">
        <v>13.9</v>
      </c>
      <c r="AA124" s="7">
        <v>26.3</v>
      </c>
      <c r="AB124" s="7">
        <v>18.100000000000001</v>
      </c>
      <c r="AC124" s="7">
        <v>30.8</v>
      </c>
    </row>
    <row r="125" spans="1:29" ht="14.5" x14ac:dyDescent="0.3">
      <c r="A125" s="9">
        <v>11</v>
      </c>
      <c r="B125" s="9">
        <v>3</v>
      </c>
      <c r="C125" s="9" t="s">
        <v>39</v>
      </c>
      <c r="D125" s="9" t="s">
        <v>123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0.8</v>
      </c>
      <c r="K125" s="7">
        <v>0</v>
      </c>
      <c r="L125" s="7">
        <v>0</v>
      </c>
      <c r="M125" s="7">
        <v>0.1</v>
      </c>
      <c r="N125" s="7">
        <v>2.7</v>
      </c>
      <c r="P125" s="9">
        <v>11</v>
      </c>
      <c r="Q125" s="9">
        <v>3</v>
      </c>
      <c r="R125" s="9" t="s">
        <v>40</v>
      </c>
      <c r="S125" s="9" t="s">
        <v>155</v>
      </c>
      <c r="T125" s="7">
        <v>31.4</v>
      </c>
      <c r="U125" s="7">
        <v>8.5</v>
      </c>
      <c r="V125" s="7">
        <v>21.9</v>
      </c>
      <c r="W125" s="7">
        <v>49.9</v>
      </c>
      <c r="X125" s="7">
        <v>41.3</v>
      </c>
      <c r="Y125" s="7">
        <v>35.5</v>
      </c>
      <c r="Z125" s="7">
        <v>32.5</v>
      </c>
      <c r="AA125" s="7">
        <v>44.9</v>
      </c>
      <c r="AB125" s="7">
        <v>42.9</v>
      </c>
      <c r="AC125" s="7">
        <v>32.1</v>
      </c>
    </row>
    <row r="126" spans="1:29" ht="14.5" x14ac:dyDescent="0.3">
      <c r="A126" s="9">
        <v>12</v>
      </c>
      <c r="B126" s="9">
        <v>3</v>
      </c>
      <c r="C126" s="9" t="s">
        <v>39</v>
      </c>
      <c r="D126" s="9" t="s">
        <v>124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P126" s="9">
        <v>12</v>
      </c>
      <c r="Q126" s="9">
        <v>3</v>
      </c>
      <c r="R126" s="9" t="s">
        <v>40</v>
      </c>
      <c r="S126" s="9" t="s">
        <v>156</v>
      </c>
      <c r="T126" s="7">
        <v>11.5</v>
      </c>
      <c r="U126" s="7">
        <v>0</v>
      </c>
      <c r="V126" s="7">
        <v>0.5</v>
      </c>
      <c r="W126" s="7">
        <v>1.8</v>
      </c>
      <c r="X126" s="7">
        <v>2.4</v>
      </c>
      <c r="Y126" s="7">
        <v>3.3</v>
      </c>
      <c r="Z126" s="7">
        <v>5.3</v>
      </c>
      <c r="AA126" s="7">
        <v>4.5999999999999996</v>
      </c>
      <c r="AB126" s="7">
        <v>8.1999999999999993</v>
      </c>
      <c r="AC126" s="7">
        <v>7.4</v>
      </c>
    </row>
    <row r="127" spans="1:29" ht="14.5" x14ac:dyDescent="0.3">
      <c r="A127" s="9">
        <v>13</v>
      </c>
      <c r="B127" s="9">
        <v>3</v>
      </c>
      <c r="C127" s="9" t="s">
        <v>39</v>
      </c>
      <c r="D127" s="9" t="s">
        <v>125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1.8</v>
      </c>
      <c r="N127" s="7">
        <v>9.1</v>
      </c>
      <c r="P127" s="9">
        <v>13</v>
      </c>
      <c r="Q127" s="9">
        <v>3</v>
      </c>
      <c r="R127" s="9" t="s">
        <v>40</v>
      </c>
      <c r="S127" s="9" t="s">
        <v>157</v>
      </c>
      <c r="T127" s="7">
        <v>20.100000000000001</v>
      </c>
      <c r="U127" s="7">
        <v>9.6999999999999993</v>
      </c>
      <c r="V127" s="7">
        <v>21.6</v>
      </c>
      <c r="W127" s="7">
        <v>30.6</v>
      </c>
      <c r="X127" s="7">
        <v>24.8</v>
      </c>
      <c r="Y127" s="7">
        <v>17.399999999999999</v>
      </c>
      <c r="Z127" s="7">
        <v>29.4</v>
      </c>
      <c r="AA127" s="7">
        <v>27.2</v>
      </c>
      <c r="AB127" s="7">
        <v>45.8</v>
      </c>
      <c r="AC127" s="7">
        <v>33.700000000000003</v>
      </c>
    </row>
    <row r="128" spans="1:29" ht="14.5" x14ac:dyDescent="0.3">
      <c r="A128" s="9">
        <v>14</v>
      </c>
      <c r="B128" s="9">
        <v>3</v>
      </c>
      <c r="C128" s="9" t="s">
        <v>39</v>
      </c>
      <c r="D128" s="9" t="s">
        <v>126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8.6</v>
      </c>
      <c r="K128" s="7">
        <v>16.5</v>
      </c>
      <c r="L128" s="7">
        <v>3.3</v>
      </c>
      <c r="M128" s="7">
        <v>4.4000000000000004</v>
      </c>
      <c r="N128" s="7">
        <v>2.7</v>
      </c>
      <c r="P128" s="9">
        <v>14</v>
      </c>
      <c r="Q128" s="9">
        <v>3</v>
      </c>
      <c r="R128" s="9" t="s">
        <v>40</v>
      </c>
      <c r="S128" s="9" t="s">
        <v>158</v>
      </c>
      <c r="T128" s="7">
        <v>26.7</v>
      </c>
      <c r="U128" s="7">
        <v>18.100000000000001</v>
      </c>
      <c r="V128" s="7">
        <v>7.9</v>
      </c>
      <c r="W128" s="7">
        <v>1.9</v>
      </c>
      <c r="X128" s="7">
        <v>4.5999999999999996</v>
      </c>
      <c r="Y128" s="7">
        <v>9.1999999999999993</v>
      </c>
      <c r="Z128" s="7">
        <v>18.399999999999999</v>
      </c>
      <c r="AA128" s="7">
        <v>23.9</v>
      </c>
      <c r="AB128" s="7">
        <v>6.4</v>
      </c>
      <c r="AC128" s="7">
        <v>23.6</v>
      </c>
    </row>
    <row r="129" spans="1:29" ht="14.5" x14ac:dyDescent="0.3">
      <c r="A129" s="9">
        <v>15</v>
      </c>
      <c r="B129" s="9">
        <v>3</v>
      </c>
      <c r="C129" s="9" t="s">
        <v>39</v>
      </c>
      <c r="D129" s="9" t="s">
        <v>127</v>
      </c>
      <c r="E129" s="7">
        <v>0</v>
      </c>
      <c r="F129" s="7">
        <v>0</v>
      </c>
      <c r="G129" s="7">
        <v>0.1</v>
      </c>
      <c r="H129" s="7">
        <v>5.6</v>
      </c>
      <c r="I129" s="7">
        <v>40.9</v>
      </c>
      <c r="J129" s="7">
        <v>13.8</v>
      </c>
      <c r="K129" s="7">
        <v>13.2</v>
      </c>
      <c r="L129" s="7">
        <v>15.1</v>
      </c>
      <c r="M129" s="7">
        <v>8.1999999999999993</v>
      </c>
      <c r="N129" s="7">
        <v>9.5</v>
      </c>
      <c r="P129" s="9">
        <v>15</v>
      </c>
      <c r="Q129" s="9">
        <v>3</v>
      </c>
      <c r="R129" s="9" t="s">
        <v>40</v>
      </c>
      <c r="S129" s="9" t="s">
        <v>159</v>
      </c>
      <c r="T129" s="7">
        <v>51.9</v>
      </c>
      <c r="U129" s="7">
        <v>45.2</v>
      </c>
      <c r="V129" s="7">
        <v>44</v>
      </c>
      <c r="W129" s="7">
        <v>34.799999999999997</v>
      </c>
      <c r="X129" s="7">
        <v>37.9</v>
      </c>
      <c r="Y129" s="7">
        <v>44.7</v>
      </c>
      <c r="Z129" s="7">
        <v>17.8</v>
      </c>
      <c r="AA129" s="7">
        <v>36.200000000000003</v>
      </c>
      <c r="AB129" s="7">
        <v>29.1</v>
      </c>
      <c r="AC129" s="7">
        <v>25.9</v>
      </c>
    </row>
    <row r="130" spans="1:29" ht="14.5" x14ac:dyDescent="0.3">
      <c r="A130" s="9">
        <v>16</v>
      </c>
      <c r="B130" s="9">
        <v>3</v>
      </c>
      <c r="C130" s="9" t="s">
        <v>39</v>
      </c>
      <c r="D130" s="9" t="s">
        <v>128</v>
      </c>
      <c r="E130" s="7">
        <v>0</v>
      </c>
      <c r="F130" s="7">
        <v>4.5999999999999996</v>
      </c>
      <c r="G130" s="7">
        <v>7.4</v>
      </c>
      <c r="H130" s="7">
        <v>0</v>
      </c>
      <c r="I130" s="7">
        <v>0</v>
      </c>
      <c r="J130" s="7">
        <v>1.3</v>
      </c>
      <c r="K130" s="7">
        <v>4.7</v>
      </c>
      <c r="L130" s="7">
        <v>4.3</v>
      </c>
      <c r="M130" s="7">
        <v>0.8</v>
      </c>
      <c r="N130" s="7">
        <v>18.2</v>
      </c>
      <c r="P130" s="9">
        <v>16</v>
      </c>
      <c r="Q130" s="9">
        <v>3</v>
      </c>
      <c r="R130" s="9" t="s">
        <v>40</v>
      </c>
      <c r="S130" s="9" t="s">
        <v>160</v>
      </c>
      <c r="T130" s="7">
        <v>59.3</v>
      </c>
      <c r="U130" s="7">
        <v>58.6</v>
      </c>
      <c r="V130" s="7">
        <v>56.1</v>
      </c>
      <c r="W130" s="7">
        <v>50</v>
      </c>
      <c r="X130" s="7">
        <v>60</v>
      </c>
      <c r="Y130" s="7">
        <v>54.5</v>
      </c>
      <c r="Z130" s="7">
        <v>45.8</v>
      </c>
      <c r="AA130" s="7">
        <v>59.7</v>
      </c>
      <c r="AB130" s="7">
        <v>45.2</v>
      </c>
      <c r="AC130" s="7">
        <v>36.799999999999997</v>
      </c>
    </row>
    <row r="131" spans="1:29" ht="14.5" x14ac:dyDescent="0.3">
      <c r="A131" s="9">
        <v>17</v>
      </c>
      <c r="B131" s="9">
        <v>3</v>
      </c>
      <c r="C131" s="9" t="s">
        <v>39</v>
      </c>
      <c r="D131" s="9" t="s">
        <v>129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1.8</v>
      </c>
      <c r="K131" s="7">
        <v>3.6</v>
      </c>
      <c r="L131" s="7">
        <v>7.5</v>
      </c>
      <c r="M131" s="7">
        <v>2.2000000000000002</v>
      </c>
      <c r="N131" s="7">
        <v>1.2</v>
      </c>
      <c r="P131" s="9">
        <v>17</v>
      </c>
      <c r="Q131" s="9">
        <v>3</v>
      </c>
      <c r="R131" s="9" t="s">
        <v>40</v>
      </c>
      <c r="S131" s="9" t="s">
        <v>161</v>
      </c>
      <c r="T131" s="7">
        <v>49</v>
      </c>
      <c r="U131" s="7">
        <v>22.3</v>
      </c>
      <c r="V131" s="7">
        <v>20.8</v>
      </c>
      <c r="W131" s="7">
        <v>38.700000000000003</v>
      </c>
      <c r="X131" s="7">
        <v>29.7</v>
      </c>
      <c r="Y131" s="7">
        <v>34.6</v>
      </c>
      <c r="Z131" s="7">
        <v>35.700000000000003</v>
      </c>
      <c r="AA131" s="7">
        <v>40.4</v>
      </c>
      <c r="AB131" s="7">
        <v>22.7</v>
      </c>
      <c r="AC131" s="7">
        <v>11.4</v>
      </c>
    </row>
    <row r="132" spans="1:29" ht="14.5" x14ac:dyDescent="0.3">
      <c r="A132" s="9">
        <v>18</v>
      </c>
      <c r="B132" s="9">
        <v>3</v>
      </c>
      <c r="C132" s="9" t="s">
        <v>39</v>
      </c>
      <c r="D132" s="9" t="s">
        <v>130</v>
      </c>
      <c r="E132" s="7">
        <v>0</v>
      </c>
      <c r="F132" s="7">
        <v>0.7</v>
      </c>
      <c r="G132" s="7">
        <v>17.399999999999999</v>
      </c>
      <c r="H132" s="7">
        <v>39.299999999999997</v>
      </c>
      <c r="I132" s="7">
        <v>43.5</v>
      </c>
      <c r="J132" s="7">
        <v>30</v>
      </c>
      <c r="K132" s="7">
        <v>22.8</v>
      </c>
      <c r="L132" s="7">
        <v>30.8</v>
      </c>
      <c r="M132" s="7">
        <v>10.6</v>
      </c>
      <c r="N132" s="7">
        <v>32.299999999999997</v>
      </c>
      <c r="P132" s="9">
        <v>18</v>
      </c>
      <c r="Q132" s="9">
        <v>3</v>
      </c>
      <c r="R132" s="9" t="s">
        <v>40</v>
      </c>
      <c r="S132" s="9" t="s">
        <v>162</v>
      </c>
      <c r="T132" s="7">
        <v>39.799999999999997</v>
      </c>
      <c r="U132" s="7">
        <v>47.7</v>
      </c>
      <c r="V132" s="7">
        <v>13</v>
      </c>
      <c r="W132" s="7">
        <v>14.7</v>
      </c>
      <c r="X132" s="7">
        <v>12.5</v>
      </c>
      <c r="Y132" s="7">
        <v>29.8</v>
      </c>
      <c r="Z132" s="7">
        <v>16.100000000000001</v>
      </c>
      <c r="AA132" s="7">
        <v>22.9</v>
      </c>
      <c r="AB132" s="7">
        <v>33.1</v>
      </c>
      <c r="AC132" s="7">
        <v>13.1</v>
      </c>
    </row>
    <row r="133" spans="1:29" ht="14.5" x14ac:dyDescent="0.3">
      <c r="A133" s="9">
        <v>19</v>
      </c>
      <c r="B133" s="9">
        <v>3</v>
      </c>
      <c r="C133" s="9" t="s">
        <v>39</v>
      </c>
      <c r="D133" s="9" t="s">
        <v>131</v>
      </c>
      <c r="E133" s="7">
        <v>0</v>
      </c>
      <c r="F133" s="7">
        <v>0</v>
      </c>
      <c r="G133" s="7">
        <v>0</v>
      </c>
      <c r="H133" s="7">
        <v>2.2999999999999998</v>
      </c>
      <c r="I133" s="7">
        <v>2.1</v>
      </c>
      <c r="J133" s="7">
        <v>0</v>
      </c>
      <c r="K133" s="7">
        <v>4.9000000000000004</v>
      </c>
      <c r="L133" s="7">
        <v>10.7</v>
      </c>
      <c r="M133" s="7">
        <v>11.4</v>
      </c>
      <c r="N133" s="7">
        <v>18.399999999999999</v>
      </c>
      <c r="P133" s="9">
        <v>19</v>
      </c>
      <c r="Q133" s="9">
        <v>3</v>
      </c>
      <c r="R133" s="9" t="s">
        <v>40</v>
      </c>
      <c r="S133" s="9" t="s">
        <v>163</v>
      </c>
      <c r="T133" s="7">
        <v>0</v>
      </c>
      <c r="U133" s="7">
        <v>0</v>
      </c>
      <c r="V133" s="7">
        <v>1.4</v>
      </c>
      <c r="W133" s="7">
        <v>4.2</v>
      </c>
      <c r="X133" s="7">
        <v>0.1</v>
      </c>
      <c r="Y133" s="7">
        <v>10.5</v>
      </c>
      <c r="Z133" s="7">
        <v>28.3</v>
      </c>
      <c r="AA133" s="7">
        <v>21.9</v>
      </c>
      <c r="AB133" s="7">
        <v>42.6</v>
      </c>
      <c r="AC133" s="7">
        <v>25.8</v>
      </c>
    </row>
    <row r="134" spans="1:29" ht="14.5" x14ac:dyDescent="0.3">
      <c r="A134" s="9">
        <v>20</v>
      </c>
      <c r="B134" s="9">
        <v>3</v>
      </c>
      <c r="C134" s="9" t="s">
        <v>39</v>
      </c>
      <c r="D134" s="9" t="s">
        <v>132</v>
      </c>
      <c r="E134" s="7">
        <v>16.899999999999999</v>
      </c>
      <c r="F134" s="7">
        <v>28.4</v>
      </c>
      <c r="G134" s="7">
        <v>39.4</v>
      </c>
      <c r="H134" s="7">
        <v>31.9</v>
      </c>
      <c r="I134" s="7">
        <v>43</v>
      </c>
      <c r="J134" s="7">
        <v>38.5</v>
      </c>
      <c r="K134" s="7">
        <v>18.3</v>
      </c>
      <c r="L134" s="7">
        <v>0</v>
      </c>
      <c r="M134" s="7">
        <v>3.2</v>
      </c>
      <c r="N134" s="7">
        <v>3.1</v>
      </c>
      <c r="P134" s="9">
        <v>20</v>
      </c>
      <c r="Q134" s="9">
        <v>3</v>
      </c>
      <c r="R134" s="9" t="s">
        <v>40</v>
      </c>
      <c r="S134" s="9" t="s">
        <v>164</v>
      </c>
      <c r="T134" s="7">
        <v>0</v>
      </c>
      <c r="U134" s="7">
        <v>0</v>
      </c>
      <c r="V134" s="7">
        <v>0</v>
      </c>
      <c r="W134" s="7">
        <v>0</v>
      </c>
      <c r="X134" s="7">
        <v>0.4</v>
      </c>
      <c r="Y134" s="7">
        <v>3.3</v>
      </c>
      <c r="Z134" s="7">
        <v>14.6</v>
      </c>
      <c r="AA134" s="7">
        <v>18.7</v>
      </c>
      <c r="AB134" s="7">
        <v>5.0999999999999996</v>
      </c>
      <c r="AC134" s="7">
        <v>3.2</v>
      </c>
    </row>
    <row r="135" spans="1:29" ht="14.5" x14ac:dyDescent="0.3">
      <c r="A135" s="9">
        <v>21</v>
      </c>
      <c r="B135" s="9">
        <v>3</v>
      </c>
      <c r="C135" s="9" t="s">
        <v>39</v>
      </c>
      <c r="D135" s="9" t="s">
        <v>133</v>
      </c>
      <c r="E135" s="7">
        <v>0</v>
      </c>
      <c r="F135" s="7">
        <v>25.9</v>
      </c>
      <c r="G135" s="7">
        <v>17.8</v>
      </c>
      <c r="H135" s="7">
        <v>15.3</v>
      </c>
      <c r="I135" s="7">
        <v>16.100000000000001</v>
      </c>
      <c r="J135" s="7">
        <v>3.8</v>
      </c>
      <c r="K135" s="7">
        <v>22.9</v>
      </c>
      <c r="L135" s="7">
        <v>17.399999999999999</v>
      </c>
      <c r="M135" s="7">
        <v>4.4000000000000004</v>
      </c>
      <c r="N135" s="7">
        <v>38.9</v>
      </c>
      <c r="P135" s="9">
        <v>21</v>
      </c>
      <c r="Q135" s="9">
        <v>3</v>
      </c>
      <c r="R135" s="9" t="s">
        <v>40</v>
      </c>
      <c r="S135" s="9" t="s">
        <v>165</v>
      </c>
      <c r="T135" s="7">
        <v>6.4</v>
      </c>
      <c r="U135" s="7">
        <v>26.7</v>
      </c>
      <c r="V135" s="7">
        <v>37.700000000000003</v>
      </c>
      <c r="W135" s="7">
        <v>28.2</v>
      </c>
      <c r="X135" s="7">
        <v>33.200000000000003</v>
      </c>
      <c r="Y135" s="7">
        <v>36.1</v>
      </c>
      <c r="Z135" s="7">
        <v>40</v>
      </c>
      <c r="AA135" s="7">
        <v>37.6</v>
      </c>
      <c r="AB135" s="7">
        <v>43.4</v>
      </c>
      <c r="AC135" s="7">
        <v>47.7</v>
      </c>
    </row>
    <row r="136" spans="1:29" ht="14.5" x14ac:dyDescent="0.3">
      <c r="A136" s="9">
        <v>22</v>
      </c>
      <c r="B136" s="9">
        <v>3</v>
      </c>
      <c r="C136" s="9" t="s">
        <v>39</v>
      </c>
      <c r="D136" s="9" t="s">
        <v>134</v>
      </c>
      <c r="E136" s="7">
        <v>1.5</v>
      </c>
      <c r="F136" s="7">
        <v>14.8</v>
      </c>
      <c r="G136" s="7">
        <v>17.2</v>
      </c>
      <c r="H136" s="7">
        <v>21.5</v>
      </c>
      <c r="I136" s="7">
        <v>15.2</v>
      </c>
      <c r="J136" s="7">
        <v>32.799999999999997</v>
      </c>
      <c r="K136" s="7">
        <v>59.6</v>
      </c>
      <c r="L136" s="7">
        <v>36.1</v>
      </c>
      <c r="M136" s="7">
        <v>8.1999999999999993</v>
      </c>
      <c r="N136" s="7">
        <v>14.2</v>
      </c>
      <c r="P136" s="9">
        <v>22</v>
      </c>
      <c r="Q136" s="9">
        <v>3</v>
      </c>
      <c r="R136" s="9" t="s">
        <v>40</v>
      </c>
      <c r="S136" s="9" t="s">
        <v>166</v>
      </c>
      <c r="T136" s="7">
        <v>17.3</v>
      </c>
      <c r="U136" s="7">
        <v>33.5</v>
      </c>
      <c r="V136" s="7">
        <v>40</v>
      </c>
      <c r="W136" s="7">
        <v>29.6</v>
      </c>
      <c r="X136" s="7">
        <v>30.7</v>
      </c>
      <c r="Y136" s="7">
        <v>31.9</v>
      </c>
      <c r="Z136" s="7">
        <v>35.299999999999997</v>
      </c>
      <c r="AA136" s="7">
        <v>27.8</v>
      </c>
      <c r="AB136" s="7">
        <v>31.7</v>
      </c>
      <c r="AC136" s="7">
        <v>30.3</v>
      </c>
    </row>
    <row r="137" spans="1:29" ht="14.5" x14ac:dyDescent="0.3">
      <c r="A137" s="9">
        <v>23</v>
      </c>
      <c r="B137" s="9">
        <v>3</v>
      </c>
      <c r="C137" s="9" t="s">
        <v>39</v>
      </c>
      <c r="D137" s="9" t="s">
        <v>135</v>
      </c>
      <c r="E137" s="7">
        <v>37.700000000000003</v>
      </c>
      <c r="F137" s="7">
        <v>41.7</v>
      </c>
      <c r="G137" s="7">
        <v>26.9</v>
      </c>
      <c r="H137" s="7">
        <v>53.3</v>
      </c>
      <c r="I137" s="7">
        <v>26.9</v>
      </c>
      <c r="J137" s="7">
        <v>25.7</v>
      </c>
      <c r="K137" s="7">
        <v>29.2</v>
      </c>
      <c r="L137" s="7">
        <v>30.9</v>
      </c>
      <c r="M137" s="7">
        <v>41.8</v>
      </c>
      <c r="N137" s="7">
        <v>13.1</v>
      </c>
      <c r="P137" s="9">
        <v>23</v>
      </c>
      <c r="Q137" s="9">
        <v>3</v>
      </c>
      <c r="R137" s="9" t="s">
        <v>40</v>
      </c>
      <c r="S137" s="9" t="s">
        <v>167</v>
      </c>
      <c r="T137" s="7">
        <v>42.8</v>
      </c>
      <c r="U137" s="7">
        <v>29.1</v>
      </c>
      <c r="V137" s="7">
        <v>17.600000000000001</v>
      </c>
      <c r="W137" s="7">
        <v>6.4</v>
      </c>
      <c r="X137" s="7">
        <v>26</v>
      </c>
      <c r="Y137" s="7">
        <v>19.100000000000001</v>
      </c>
      <c r="Z137" s="7">
        <v>10.6</v>
      </c>
      <c r="AA137" s="7">
        <v>24.1</v>
      </c>
      <c r="AB137" s="7">
        <v>20.8</v>
      </c>
      <c r="AC137" s="7">
        <v>17.8</v>
      </c>
    </row>
    <row r="138" spans="1:29" ht="14.5" x14ac:dyDescent="0.3">
      <c r="A138" s="9">
        <v>24</v>
      </c>
      <c r="B138" s="9">
        <v>3</v>
      </c>
      <c r="C138" s="9" t="s">
        <v>39</v>
      </c>
      <c r="D138" s="9" t="s">
        <v>136</v>
      </c>
      <c r="E138" s="7">
        <v>3.3</v>
      </c>
      <c r="F138" s="7">
        <v>20.399999999999999</v>
      </c>
      <c r="G138" s="7">
        <v>28.1</v>
      </c>
      <c r="H138" s="7">
        <v>21.2</v>
      </c>
      <c r="I138" s="7">
        <v>38.799999999999997</v>
      </c>
      <c r="J138" s="7">
        <v>9.3000000000000007</v>
      </c>
      <c r="K138" s="7">
        <v>12.5</v>
      </c>
      <c r="L138" s="7">
        <v>24.9</v>
      </c>
      <c r="M138" s="7">
        <v>13.3</v>
      </c>
      <c r="N138" s="7">
        <v>9.6</v>
      </c>
      <c r="P138" s="9">
        <v>24</v>
      </c>
      <c r="Q138" s="9">
        <v>3</v>
      </c>
      <c r="R138" s="9" t="s">
        <v>40</v>
      </c>
      <c r="S138" s="9" t="s">
        <v>168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3.1</v>
      </c>
      <c r="AB138" s="7">
        <v>2.1</v>
      </c>
      <c r="AC138" s="7">
        <v>0</v>
      </c>
    </row>
    <row r="139" spans="1:29" ht="14.5" x14ac:dyDescent="0.3">
      <c r="A139" s="9">
        <v>25</v>
      </c>
      <c r="B139" s="9">
        <v>3</v>
      </c>
      <c r="C139" s="9" t="s">
        <v>39</v>
      </c>
      <c r="D139" s="9" t="s">
        <v>137</v>
      </c>
      <c r="E139" s="7">
        <v>0</v>
      </c>
      <c r="F139" s="7">
        <v>0</v>
      </c>
      <c r="G139" s="7">
        <v>4.5999999999999996</v>
      </c>
      <c r="H139" s="7">
        <v>0</v>
      </c>
      <c r="I139" s="7">
        <v>0</v>
      </c>
      <c r="J139" s="7">
        <v>20.6</v>
      </c>
      <c r="K139" s="7">
        <v>23.8</v>
      </c>
      <c r="L139" s="7">
        <v>27</v>
      </c>
      <c r="M139" s="7">
        <v>23.6</v>
      </c>
      <c r="N139" s="7">
        <v>27.1</v>
      </c>
      <c r="P139" s="9">
        <v>25</v>
      </c>
      <c r="Q139" s="9">
        <v>3</v>
      </c>
      <c r="R139" s="9" t="s">
        <v>40</v>
      </c>
      <c r="S139" s="9" t="s">
        <v>169</v>
      </c>
      <c r="T139" s="7">
        <v>0</v>
      </c>
      <c r="U139" s="7">
        <v>3.7</v>
      </c>
      <c r="V139" s="7">
        <v>0</v>
      </c>
      <c r="W139" s="7">
        <v>2.6</v>
      </c>
      <c r="X139" s="7">
        <v>7.3</v>
      </c>
      <c r="Y139" s="7">
        <v>16.600000000000001</v>
      </c>
      <c r="Z139" s="7">
        <v>22.1</v>
      </c>
      <c r="AA139" s="7">
        <v>24.9</v>
      </c>
      <c r="AB139" s="7">
        <v>19.8</v>
      </c>
      <c r="AC139" s="7">
        <v>15.8</v>
      </c>
    </row>
    <row r="140" spans="1:29" ht="14.5" x14ac:dyDescent="0.3">
      <c r="A140" s="9">
        <v>26</v>
      </c>
      <c r="B140" s="9">
        <v>3</v>
      </c>
      <c r="C140" s="9" t="s">
        <v>39</v>
      </c>
      <c r="D140" s="9" t="s">
        <v>138</v>
      </c>
      <c r="E140" s="7">
        <v>4.8</v>
      </c>
      <c r="F140" s="7">
        <v>33.200000000000003</v>
      </c>
      <c r="G140" s="7">
        <v>9.9</v>
      </c>
      <c r="H140" s="7">
        <v>26.2</v>
      </c>
      <c r="I140" s="7">
        <v>11.9</v>
      </c>
      <c r="J140" s="7">
        <v>19.2</v>
      </c>
      <c r="K140" s="7">
        <v>40.5</v>
      </c>
      <c r="L140" s="7">
        <v>41.8</v>
      </c>
      <c r="M140" s="7">
        <v>44.5</v>
      </c>
      <c r="N140" s="7">
        <v>25.7</v>
      </c>
      <c r="P140" s="9">
        <v>26</v>
      </c>
      <c r="Q140" s="9">
        <v>3</v>
      </c>
      <c r="R140" s="9" t="s">
        <v>40</v>
      </c>
      <c r="S140" s="9" t="s">
        <v>170</v>
      </c>
      <c r="T140" s="7">
        <v>21.8</v>
      </c>
      <c r="U140" s="7">
        <v>14.3</v>
      </c>
      <c r="V140" s="7">
        <v>16.3</v>
      </c>
      <c r="W140" s="7">
        <v>32.6</v>
      </c>
      <c r="X140" s="7">
        <v>33.9</v>
      </c>
      <c r="Y140" s="7">
        <v>26.6</v>
      </c>
      <c r="Z140" s="7">
        <v>35.9</v>
      </c>
      <c r="AA140" s="7">
        <v>35.5</v>
      </c>
      <c r="AB140" s="7">
        <v>39.4</v>
      </c>
      <c r="AC140" s="7">
        <v>34.700000000000003</v>
      </c>
    </row>
    <row r="141" spans="1:29" ht="14.5" x14ac:dyDescent="0.3">
      <c r="A141" s="9">
        <v>27</v>
      </c>
      <c r="B141" s="9">
        <v>3</v>
      </c>
      <c r="C141" s="9" t="s">
        <v>39</v>
      </c>
      <c r="D141" s="9" t="s">
        <v>139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8.1</v>
      </c>
      <c r="K141" s="7">
        <v>5.3</v>
      </c>
      <c r="L141" s="7">
        <v>5</v>
      </c>
      <c r="M141" s="7">
        <v>8.1999999999999993</v>
      </c>
      <c r="N141" s="7">
        <v>23.2</v>
      </c>
      <c r="P141" s="9">
        <v>27</v>
      </c>
      <c r="Q141" s="9">
        <v>3</v>
      </c>
      <c r="R141" s="9" t="s">
        <v>40</v>
      </c>
      <c r="S141" s="9" t="s">
        <v>171</v>
      </c>
      <c r="T141" s="7">
        <v>22.4</v>
      </c>
      <c r="U141" s="7">
        <v>10.7</v>
      </c>
      <c r="V141" s="7">
        <v>6.9</v>
      </c>
      <c r="W141" s="7">
        <v>24.9</v>
      </c>
      <c r="X141" s="7">
        <v>20.9</v>
      </c>
      <c r="Y141" s="7">
        <v>8.8000000000000007</v>
      </c>
      <c r="Z141" s="7">
        <v>17.399999999999999</v>
      </c>
      <c r="AA141" s="7">
        <v>13.9</v>
      </c>
      <c r="AB141" s="7">
        <v>21.8</v>
      </c>
      <c r="AC141" s="7">
        <v>24.7</v>
      </c>
    </row>
    <row r="142" spans="1:29" ht="14.5" x14ac:dyDescent="0.3">
      <c r="A142" s="9">
        <v>28</v>
      </c>
      <c r="B142" s="9">
        <v>3</v>
      </c>
      <c r="C142" s="9" t="s">
        <v>39</v>
      </c>
      <c r="D142" s="9" t="s">
        <v>140</v>
      </c>
      <c r="E142" s="7">
        <v>0.7</v>
      </c>
      <c r="F142" s="7">
        <v>5.8</v>
      </c>
      <c r="G142" s="7">
        <v>5.0999999999999996</v>
      </c>
      <c r="H142" s="7">
        <v>11.9</v>
      </c>
      <c r="I142" s="7">
        <v>13.5</v>
      </c>
      <c r="J142" s="7">
        <v>14.5</v>
      </c>
      <c r="K142" s="7">
        <v>11.4</v>
      </c>
      <c r="L142" s="7">
        <v>10.199999999999999</v>
      </c>
      <c r="M142" s="7">
        <v>14.5</v>
      </c>
      <c r="N142" s="7">
        <v>27.5</v>
      </c>
      <c r="P142" s="9">
        <v>28</v>
      </c>
      <c r="Q142" s="9">
        <v>3</v>
      </c>
      <c r="R142" s="9" t="s">
        <v>40</v>
      </c>
      <c r="S142" s="9" t="s">
        <v>172</v>
      </c>
      <c r="T142" s="7">
        <v>21.9</v>
      </c>
      <c r="U142" s="7">
        <v>25.6</v>
      </c>
      <c r="V142" s="7">
        <v>52.9</v>
      </c>
      <c r="W142" s="7">
        <v>37.799999999999997</v>
      </c>
      <c r="X142" s="7">
        <v>37.299999999999997</v>
      </c>
      <c r="Y142" s="7">
        <v>28</v>
      </c>
      <c r="Z142" s="7">
        <v>37.6</v>
      </c>
      <c r="AA142" s="7">
        <v>28.3</v>
      </c>
      <c r="AB142" s="7">
        <v>36.1</v>
      </c>
      <c r="AC142" s="7">
        <v>46.4</v>
      </c>
    </row>
    <row r="143" spans="1:29" ht="14.5" x14ac:dyDescent="0.3">
      <c r="A143" s="9">
        <v>29</v>
      </c>
      <c r="B143" s="9">
        <v>3</v>
      </c>
      <c r="C143" s="9" t="s">
        <v>39</v>
      </c>
      <c r="D143" s="9" t="s">
        <v>141</v>
      </c>
      <c r="E143" s="7">
        <v>0</v>
      </c>
      <c r="F143" s="7">
        <v>3.9</v>
      </c>
      <c r="G143" s="7">
        <v>7.9</v>
      </c>
      <c r="H143" s="7">
        <v>0</v>
      </c>
      <c r="I143" s="7">
        <v>4.5999999999999996</v>
      </c>
      <c r="J143" s="7">
        <v>2.7</v>
      </c>
      <c r="K143" s="7">
        <v>4.8</v>
      </c>
      <c r="L143" s="7">
        <v>9.3000000000000007</v>
      </c>
      <c r="M143" s="7">
        <v>0.6</v>
      </c>
      <c r="N143" s="7">
        <v>4.9000000000000004</v>
      </c>
      <c r="P143" s="9">
        <v>29</v>
      </c>
      <c r="Q143" s="9">
        <v>3</v>
      </c>
      <c r="R143" s="9" t="s">
        <v>40</v>
      </c>
      <c r="S143" s="9" t="s">
        <v>173</v>
      </c>
      <c r="T143" s="7">
        <v>21.1</v>
      </c>
      <c r="U143" s="7">
        <v>28.4</v>
      </c>
      <c r="V143" s="7">
        <v>28.4</v>
      </c>
      <c r="W143" s="7">
        <v>14.8</v>
      </c>
      <c r="X143" s="7">
        <v>32.6</v>
      </c>
      <c r="Y143" s="7">
        <v>25.6</v>
      </c>
      <c r="Z143" s="7">
        <v>24.1</v>
      </c>
      <c r="AA143" s="7">
        <v>42.4</v>
      </c>
      <c r="AB143" s="7">
        <v>34.299999999999997</v>
      </c>
      <c r="AC143" s="7">
        <v>54.1</v>
      </c>
    </row>
    <row r="144" spans="1:29" ht="14.5" x14ac:dyDescent="0.3">
      <c r="A144" s="9">
        <v>30</v>
      </c>
      <c r="B144" s="9">
        <v>3</v>
      </c>
      <c r="C144" s="9" t="s">
        <v>39</v>
      </c>
      <c r="D144" s="9" t="s">
        <v>142</v>
      </c>
      <c r="E144" s="7">
        <v>0</v>
      </c>
      <c r="F144" s="7">
        <v>0</v>
      </c>
      <c r="G144" s="7">
        <v>0</v>
      </c>
      <c r="H144" s="7">
        <v>0</v>
      </c>
      <c r="I144" s="7">
        <v>14.8</v>
      </c>
      <c r="J144" s="7">
        <v>0</v>
      </c>
      <c r="K144" s="7">
        <v>3.5</v>
      </c>
      <c r="L144" s="7">
        <v>9.8000000000000007</v>
      </c>
      <c r="M144" s="7">
        <v>15.4</v>
      </c>
      <c r="N144" s="7">
        <v>14.1</v>
      </c>
      <c r="P144" s="9">
        <v>30</v>
      </c>
      <c r="Q144" s="9">
        <v>3</v>
      </c>
      <c r="R144" s="9" t="s">
        <v>40</v>
      </c>
      <c r="S144" s="9" t="s">
        <v>174</v>
      </c>
      <c r="T144" s="7">
        <v>7.1</v>
      </c>
      <c r="U144" s="7">
        <v>8.3000000000000007</v>
      </c>
      <c r="V144" s="7">
        <v>11.6</v>
      </c>
      <c r="W144" s="7">
        <v>9.8000000000000007</v>
      </c>
      <c r="X144" s="7">
        <v>25.3</v>
      </c>
      <c r="Y144" s="7">
        <v>40</v>
      </c>
      <c r="Z144" s="7">
        <v>31.2</v>
      </c>
      <c r="AA144" s="7">
        <v>13.8</v>
      </c>
      <c r="AB144" s="7">
        <v>6.7</v>
      </c>
      <c r="AC144" s="7">
        <v>16.7</v>
      </c>
    </row>
    <row r="145" spans="1:29" ht="14.5" x14ac:dyDescent="0.3">
      <c r="A145" s="9">
        <v>31</v>
      </c>
      <c r="B145" s="9">
        <v>3</v>
      </c>
      <c r="C145" s="9" t="s">
        <v>39</v>
      </c>
      <c r="D145" s="9" t="s">
        <v>143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3.2</v>
      </c>
      <c r="L145" s="7">
        <v>0</v>
      </c>
      <c r="M145" s="7">
        <v>0</v>
      </c>
      <c r="N145" s="7">
        <v>5.3</v>
      </c>
      <c r="P145" s="9">
        <v>31</v>
      </c>
      <c r="Q145" s="9">
        <v>3</v>
      </c>
      <c r="R145" s="9" t="s">
        <v>40</v>
      </c>
      <c r="S145" s="9" t="s">
        <v>175</v>
      </c>
      <c r="T145" s="7">
        <v>4.9000000000000004</v>
      </c>
      <c r="U145" s="7">
        <v>9.8000000000000007</v>
      </c>
      <c r="V145" s="7">
        <v>26.9</v>
      </c>
      <c r="W145" s="7">
        <v>7.3</v>
      </c>
      <c r="X145" s="7">
        <v>3.9</v>
      </c>
      <c r="Y145" s="7">
        <v>22.5</v>
      </c>
      <c r="Z145" s="7">
        <v>19.3</v>
      </c>
      <c r="AA145" s="7">
        <v>25.7</v>
      </c>
      <c r="AB145" s="7">
        <v>6</v>
      </c>
      <c r="AC145" s="7">
        <v>24.8</v>
      </c>
    </row>
    <row r="146" spans="1:29" ht="14.5" x14ac:dyDescent="0.3">
      <c r="A146" s="9">
        <v>32</v>
      </c>
      <c r="B146" s="9">
        <v>3</v>
      </c>
      <c r="C146" s="9" t="s">
        <v>39</v>
      </c>
      <c r="D146" s="9" t="s">
        <v>144</v>
      </c>
      <c r="E146" s="7">
        <v>0</v>
      </c>
      <c r="F146" s="7">
        <v>0</v>
      </c>
      <c r="G146" s="7">
        <v>14.3</v>
      </c>
      <c r="H146" s="7">
        <v>5.8</v>
      </c>
      <c r="I146" s="7">
        <v>19.899999999999999</v>
      </c>
      <c r="J146" s="7">
        <v>15.1</v>
      </c>
      <c r="K146" s="7">
        <v>23.9</v>
      </c>
      <c r="L146" s="7">
        <v>36</v>
      </c>
      <c r="M146" s="7">
        <v>14.2</v>
      </c>
      <c r="N146" s="7">
        <v>5.0999999999999996</v>
      </c>
      <c r="P146" s="9">
        <v>32</v>
      </c>
      <c r="Q146" s="9">
        <v>3</v>
      </c>
      <c r="R146" s="9" t="s">
        <v>40</v>
      </c>
      <c r="S146" s="9" t="s">
        <v>176</v>
      </c>
      <c r="T146" s="7">
        <v>0</v>
      </c>
      <c r="U146" s="7">
        <v>0</v>
      </c>
      <c r="V146" s="7">
        <v>0.8</v>
      </c>
      <c r="W146" s="7">
        <v>7.6</v>
      </c>
      <c r="X146" s="7">
        <v>0.9</v>
      </c>
      <c r="Y146" s="7">
        <v>0</v>
      </c>
      <c r="Z146" s="7">
        <v>4</v>
      </c>
      <c r="AA146" s="7">
        <v>23.2</v>
      </c>
      <c r="AB146" s="7">
        <v>13.4</v>
      </c>
      <c r="AC146" s="7">
        <v>30.4</v>
      </c>
    </row>
    <row r="147" spans="1:29" ht="14.5" x14ac:dyDescent="0.3">
      <c r="A147" s="7"/>
      <c r="B147" s="7"/>
      <c r="C147" s="7"/>
      <c r="D147" s="26" t="s">
        <v>78</v>
      </c>
      <c r="E147" s="26">
        <f>AVERAGE(E115:E146)</f>
        <v>2.5562499999999999</v>
      </c>
      <c r="F147" s="26">
        <f t="shared" ref="F147" si="20">AVERAGE(F115:F146)</f>
        <v>7.6187500000000012</v>
      </c>
      <c r="G147" s="26">
        <f t="shared" ref="G147" si="21">AVERAGE(G115:G146)</f>
        <v>9.4437500000000014</v>
      </c>
      <c r="H147" s="26">
        <f t="shared" ref="H147" si="22">AVERAGE(H115:H146)</f>
        <v>10.8375</v>
      </c>
      <c r="I147" s="26">
        <f t="shared" ref="I147" si="23">AVERAGE(I115:I146)</f>
        <v>14.0375</v>
      </c>
      <c r="J147" s="26">
        <f t="shared" ref="J147" si="24">AVERAGE(J115:J146)</f>
        <v>12.456250000000002</v>
      </c>
      <c r="K147" s="26">
        <f t="shared" ref="K147" si="25">AVERAGE(K115:K146)</f>
        <v>15.521874999999998</v>
      </c>
      <c r="L147" s="26">
        <f t="shared" ref="L147" si="26">AVERAGE(L115:L146)</f>
        <v>13.384375</v>
      </c>
      <c r="M147" s="26">
        <f t="shared" ref="M147" si="27">AVERAGE(M115:M146)</f>
        <v>10.512499999999999</v>
      </c>
      <c r="N147" s="26">
        <f t="shared" ref="N147" si="28">AVERAGE(N115:N146)</f>
        <v>13.65625</v>
      </c>
      <c r="P147" s="9">
        <v>33</v>
      </c>
      <c r="Q147" s="9">
        <v>3</v>
      </c>
      <c r="R147" s="9" t="s">
        <v>40</v>
      </c>
      <c r="S147" s="9" t="s">
        <v>177</v>
      </c>
      <c r="T147" s="7">
        <v>5.8</v>
      </c>
      <c r="U147" s="7">
        <v>4.2</v>
      </c>
      <c r="V147" s="7">
        <v>13.7</v>
      </c>
      <c r="W147" s="7">
        <v>23</v>
      </c>
      <c r="X147" s="7">
        <v>30.7</v>
      </c>
      <c r="Y147" s="7">
        <v>42.9</v>
      </c>
      <c r="Z147" s="7">
        <v>46.4</v>
      </c>
      <c r="AA147" s="7">
        <v>24.8</v>
      </c>
      <c r="AB147" s="7">
        <v>20.3</v>
      </c>
      <c r="AC147" s="7">
        <v>31.9</v>
      </c>
    </row>
    <row r="148" spans="1:29" ht="14.5" x14ac:dyDescent="0.3">
      <c r="P148" s="9">
        <v>34</v>
      </c>
      <c r="Q148" s="9">
        <v>3</v>
      </c>
      <c r="R148" s="9" t="s">
        <v>40</v>
      </c>
      <c r="S148" s="9" t="s">
        <v>178</v>
      </c>
      <c r="T148" s="7">
        <v>1.5</v>
      </c>
      <c r="U148" s="7">
        <v>10.1</v>
      </c>
      <c r="V148" s="7">
        <v>0.6</v>
      </c>
      <c r="W148" s="7">
        <v>1.3</v>
      </c>
      <c r="X148" s="7">
        <v>5.4</v>
      </c>
      <c r="Y148" s="7">
        <v>8.3000000000000007</v>
      </c>
      <c r="Z148" s="7">
        <v>17.100000000000001</v>
      </c>
      <c r="AA148" s="7">
        <v>7.2</v>
      </c>
      <c r="AB148" s="7">
        <v>5.0999999999999996</v>
      </c>
      <c r="AC148" s="7">
        <v>4</v>
      </c>
    </row>
    <row r="149" spans="1:29" x14ac:dyDescent="0.3">
      <c r="P149" s="7"/>
      <c r="Q149" s="7"/>
      <c r="R149" s="7"/>
      <c r="S149" s="26" t="s">
        <v>78</v>
      </c>
      <c r="T149" s="26">
        <f>AVERAGE(T115:T148)</f>
        <v>21.776470588235284</v>
      </c>
      <c r="U149" s="26">
        <f t="shared" ref="U149" si="29">AVERAGE(U115:U148)</f>
        <v>21.014705882352942</v>
      </c>
      <c r="V149" s="26">
        <f t="shared" ref="V149" si="30">AVERAGE(V115:V148)</f>
        <v>20.888235294117646</v>
      </c>
      <c r="W149" s="26">
        <f t="shared" ref="W149" si="31">AVERAGE(W115:W148)</f>
        <v>20.70882352941176</v>
      </c>
      <c r="X149" s="26">
        <f t="shared" ref="X149" si="32">AVERAGE(X115:X148)</f>
        <v>22.332352941176467</v>
      </c>
      <c r="Y149" s="26">
        <f t="shared" ref="Y149" si="33">AVERAGE(Y115:Y148)</f>
        <v>24.008823529411764</v>
      </c>
      <c r="Z149" s="26">
        <f t="shared" ref="Z149" si="34">AVERAGE(Z115:Z148)</f>
        <v>25.744117647058822</v>
      </c>
      <c r="AA149" s="26">
        <f t="shared" ref="AA149" si="35">AVERAGE(AA115:AA148)</f>
        <v>27.091176470588234</v>
      </c>
      <c r="AB149" s="26">
        <f t="shared" ref="AB149" si="36">AVERAGE(AB115:AB148)</f>
        <v>25.564705882352939</v>
      </c>
      <c r="AC149" s="26">
        <f t="shared" ref="AC149" si="37">AVERAGE(AC115:AC148)</f>
        <v>26.258823529411764</v>
      </c>
    </row>
  </sheetData>
  <mergeCells count="6">
    <mergeCell ref="E75:N75"/>
    <mergeCell ref="T75:AC75"/>
    <mergeCell ref="E113:N113"/>
    <mergeCell ref="T113:AC113"/>
    <mergeCell ref="E37:N37"/>
    <mergeCell ref="T37:AC3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Morphological analysis</vt:lpstr>
      <vt:lpstr>brain size</vt:lpstr>
      <vt:lpstr>numbers of animals used</vt:lpstr>
      <vt:lpstr>Fear Congnition</vt:lpstr>
      <vt:lpstr>Shoaling Assay</vt:lpstr>
      <vt:lpstr>Social preference test</vt:lpstr>
      <vt:lpstr>Locomotor Activity</vt:lpstr>
      <vt:lpstr>Noval Tank Assay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 Lyn</dc:creator>
  <cp:lastModifiedBy>Doctor Lyn</cp:lastModifiedBy>
  <dcterms:created xsi:type="dcterms:W3CDTF">2015-06-05T18:19:34Z</dcterms:created>
  <dcterms:modified xsi:type="dcterms:W3CDTF">2022-12-06T07:27:14Z</dcterms:modified>
</cp:coreProperties>
</file>