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029"/>
  <workbookPr defaultThemeVersion="166925"/>
  <mc:AlternateContent xmlns:mc="http://schemas.openxmlformats.org/markup-compatibility/2006">
    <mc:Choice Requires="x15">
      <x15ac:absPath xmlns:x15ac="http://schemas.microsoft.com/office/spreadsheetml/2010/11/ac" url="C:\Users\ehobbie\Documents\Hasselquist\"/>
    </mc:Choice>
  </mc:AlternateContent>
  <xr:revisionPtr revIDLastSave="0" documentId="8_{50890FF2-5E25-4D18-B81A-A158C117A03C}" xr6:coauthVersionLast="47" xr6:coauthVersionMax="47" xr10:uidLastSave="{00000000-0000-0000-0000-000000000000}"/>
  <bookViews>
    <workbookView xWindow="120" yWindow="345" windowWidth="20190" windowHeight="10770" xr2:uid="{9F09EC65-B517-470B-B9DB-68477189384B}"/>
  </bookViews>
  <sheets>
    <sheet name="Supplementary Table S5" sheetId="1" r:id="rId1"/>
    <sheet name="Article details" sheetId="2"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B15" i="1" l="1"/>
  <c r="C14" i="1"/>
  <c r="C13" i="1"/>
  <c r="C12" i="1"/>
  <c r="C11" i="1"/>
  <c r="C10" i="1"/>
  <c r="C9" i="1"/>
  <c r="C8" i="1"/>
  <c r="C7" i="1"/>
  <c r="C6" i="1"/>
  <c r="C5" i="1"/>
  <c r="C4" i="1"/>
  <c r="D14" i="1" s="1"/>
  <c r="D5" i="1" l="1"/>
  <c r="D6" i="1"/>
  <c r="D9" i="1"/>
  <c r="C15" i="1"/>
  <c r="B16" i="1"/>
  <c r="D10" i="1"/>
  <c r="D13" i="1"/>
  <c r="D7" i="1"/>
  <c r="D11" i="1"/>
  <c r="D4" i="1"/>
  <c r="D8" i="1"/>
  <c r="D12" i="1"/>
  <c r="D15" i="1" l="1"/>
  <c r="B17" i="1"/>
  <c r="C16" i="1"/>
  <c r="B18" i="1" l="1"/>
  <c r="C17" i="1"/>
  <c r="D16" i="1"/>
  <c r="D17" i="1" l="1"/>
  <c r="B19" i="1"/>
  <c r="C18" i="1"/>
  <c r="B20" i="1" l="1"/>
  <c r="C19" i="1"/>
  <c r="D18" i="1"/>
  <c r="B21" i="1" l="1"/>
  <c r="C20" i="1"/>
  <c r="D20" i="1" s="1"/>
  <c r="D19" i="1"/>
  <c r="B22" i="1" l="1"/>
  <c r="C21" i="1"/>
  <c r="D21" i="1" l="1"/>
  <c r="B23" i="1"/>
  <c r="C22" i="1"/>
  <c r="B24" i="1" l="1"/>
  <c r="C23" i="1"/>
  <c r="D22" i="1"/>
  <c r="D23" i="1" l="1"/>
  <c r="B25" i="1"/>
  <c r="C24" i="1"/>
  <c r="D24" i="1" l="1"/>
  <c r="B26" i="1"/>
  <c r="C25" i="1"/>
  <c r="B27" i="1" l="1"/>
  <c r="C26" i="1"/>
  <c r="D25" i="1"/>
  <c r="D26" i="1" l="1"/>
  <c r="B28" i="1"/>
  <c r="C27" i="1"/>
  <c r="D27" i="1" l="1"/>
  <c r="B29" i="1"/>
  <c r="C28" i="1"/>
  <c r="B30" i="1" l="1"/>
  <c r="C29" i="1"/>
  <c r="D28" i="1"/>
  <c r="D29" i="1" l="1"/>
  <c r="B31" i="1"/>
  <c r="C30" i="1"/>
  <c r="D30" i="1" l="1"/>
  <c r="B32" i="1"/>
  <c r="C31" i="1"/>
  <c r="D31" i="1" l="1"/>
  <c r="B33" i="1"/>
  <c r="C32" i="1"/>
  <c r="B34" i="1" l="1"/>
  <c r="C33" i="1"/>
  <c r="D32" i="1"/>
  <c r="B35" i="1" l="1"/>
  <c r="C34" i="1"/>
  <c r="D33" i="1"/>
  <c r="D34" i="1" l="1"/>
  <c r="B36" i="1"/>
  <c r="C35" i="1"/>
  <c r="B37" i="1" l="1"/>
  <c r="C36" i="1"/>
  <c r="D35" i="1"/>
  <c r="B38" i="1" l="1"/>
  <c r="C37" i="1"/>
  <c r="D36" i="1"/>
  <c r="D37" i="1" l="1"/>
  <c r="B39" i="1"/>
  <c r="C38" i="1"/>
  <c r="B40" i="1" l="1"/>
  <c r="C39" i="1"/>
  <c r="D38" i="1"/>
  <c r="B41" i="1" l="1"/>
  <c r="C40" i="1"/>
  <c r="D39" i="1"/>
  <c r="D40" i="1" l="1"/>
  <c r="B42" i="1"/>
  <c r="C41" i="1"/>
  <c r="B43" i="1" l="1"/>
  <c r="C42" i="1"/>
  <c r="D41" i="1"/>
  <c r="D42" i="1" l="1"/>
  <c r="B44" i="1"/>
  <c r="C43" i="1"/>
  <c r="B45" i="1" l="1"/>
  <c r="C44" i="1"/>
  <c r="D43" i="1"/>
  <c r="C45" i="1" l="1"/>
  <c r="B46" i="1"/>
  <c r="C46" i="1" s="1"/>
  <c r="D44" i="1"/>
  <c r="D46" i="1" l="1"/>
  <c r="D45" i="1"/>
  <c r="F13" i="1" l="1"/>
  <c r="F9" i="1"/>
  <c r="F5" i="1"/>
  <c r="F12" i="1"/>
  <c r="F4" i="1"/>
  <c r="F11" i="1"/>
  <c r="E46" i="1"/>
  <c r="F8" i="1"/>
  <c r="E6" i="1"/>
  <c r="F10" i="1"/>
  <c r="E14" i="1"/>
  <c r="F6" i="1"/>
  <c r="F7" i="1"/>
  <c r="F14" i="1"/>
  <c r="E5" i="1"/>
  <c r="E12" i="1"/>
  <c r="F15" i="1"/>
  <c r="E10" i="1"/>
  <c r="E7" i="1"/>
  <c r="E4" i="1"/>
  <c r="E13" i="1"/>
  <c r="E9" i="1"/>
  <c r="E11" i="1"/>
  <c r="E8" i="1"/>
  <c r="F16" i="1"/>
  <c r="E15" i="1"/>
  <c r="F17" i="1"/>
  <c r="E16" i="1"/>
  <c r="F18" i="1"/>
  <c r="E17" i="1"/>
  <c r="F19" i="1"/>
  <c r="E18" i="1"/>
  <c r="F20" i="1"/>
  <c r="E20" i="1"/>
  <c r="E19" i="1"/>
  <c r="F21" i="1"/>
  <c r="F22" i="1"/>
  <c r="E21" i="1"/>
  <c r="E22" i="1"/>
  <c r="F23" i="1"/>
  <c r="F24" i="1"/>
  <c r="E23" i="1"/>
  <c r="E24" i="1"/>
  <c r="F25" i="1"/>
  <c r="F26" i="1"/>
  <c r="E25" i="1"/>
  <c r="F27" i="1"/>
  <c r="E26" i="1"/>
  <c r="F28" i="1"/>
  <c r="E27" i="1"/>
  <c r="F29" i="1"/>
  <c r="E28" i="1"/>
  <c r="F30" i="1"/>
  <c r="E29" i="1"/>
  <c r="E30" i="1"/>
  <c r="F31" i="1"/>
  <c r="E31" i="1"/>
  <c r="F32" i="1"/>
  <c r="E32" i="1"/>
  <c r="F33" i="1"/>
  <c r="F34" i="1"/>
  <c r="E33" i="1"/>
  <c r="E34" i="1"/>
  <c r="F35" i="1"/>
  <c r="E35" i="1"/>
  <c r="F36" i="1"/>
  <c r="F37" i="1"/>
  <c r="E36" i="1"/>
  <c r="E37" i="1"/>
  <c r="F38" i="1"/>
  <c r="E38" i="1"/>
  <c r="F39" i="1"/>
  <c r="E39" i="1"/>
  <c r="F40" i="1"/>
  <c r="E40" i="1"/>
  <c r="F41" i="1"/>
  <c r="F42" i="1"/>
  <c r="E41" i="1"/>
  <c r="E42" i="1"/>
  <c r="F43" i="1"/>
  <c r="E43" i="1"/>
  <c r="F44" i="1"/>
  <c r="F45" i="1"/>
  <c r="E44" i="1"/>
  <c r="E45" i="1"/>
  <c r="F46" i="1"/>
</calcChain>
</file>

<file path=xl/sharedStrings.xml><?xml version="1.0" encoding="utf-8"?>
<sst xmlns="http://schemas.openxmlformats.org/spreadsheetml/2006/main" count="14" uniqueCount="14">
  <si>
    <t>y = e (-.098t)</t>
  </si>
  <si>
    <t>Cumulative C added</t>
  </si>
  <si>
    <t>Exponential decay</t>
  </si>
  <si>
    <t>Fraction added Cumulative</t>
  </si>
  <si>
    <t>Fraction added daily</t>
  </si>
  <si>
    <t>% added benchmarks</t>
  </si>
  <si>
    <t>The coefficient for exponential decay is taken from Högberg MN, Briones MJ, Keel SG, Metcalfe DB, Campbell C, Midwood AJ, Thornton B, Hurry V, Linder S, Näsholm T. 2010. Quantification of effects of season and nitrogen supply on tree below‐ground carbon transfer to ectomycorrhizal fungi and other soil organisms in a boreal pine forest. New Phytologist 187: 485-493.</t>
  </si>
  <si>
    <t>t (days)</t>
  </si>
  <si>
    <t>Supplementary Table S5. Exponential decay model for carbon movement of photosynthesis into sporocarps.</t>
  </si>
  <si>
    <r>
      <t>Article title</t>
    </r>
    <r>
      <rPr>
        <sz val="12"/>
        <color theme="1"/>
        <rFont val="Times New Roman"/>
        <family val="1"/>
      </rPr>
      <t>: Ectomycorrhizal hydrophobicity influences ectomycorrhizal C dynamics, N dynamics, and fruiting patterns in N addition experiments under pine</t>
    </r>
  </si>
  <si>
    <r>
      <t>Journal name</t>
    </r>
    <r>
      <rPr>
        <sz val="12"/>
        <color theme="1"/>
        <rFont val="Times New Roman"/>
        <family val="1"/>
      </rPr>
      <t>: Plant and Soil</t>
    </r>
  </si>
  <si>
    <r>
      <t>Author names</t>
    </r>
    <r>
      <rPr>
        <sz val="12"/>
        <color theme="1"/>
        <rFont val="Times New Roman"/>
        <family val="1"/>
      </rPr>
      <t>: Erik A. Hobbie</t>
    </r>
    <r>
      <rPr>
        <vertAlign val="superscript"/>
        <sz val="12"/>
        <color theme="1"/>
        <rFont val="Times New Roman"/>
        <family val="1"/>
      </rPr>
      <t>*</t>
    </r>
    <r>
      <rPr>
        <sz val="12"/>
        <color theme="1"/>
        <rFont val="Times New Roman"/>
        <family val="1"/>
      </rPr>
      <t>, Georg Jocher, Matthias Peichl, Peng Zhao, Zaixing Zhou, Niles J. Hasselquist</t>
    </r>
  </si>
  <si>
    <r>
      <t>*</t>
    </r>
    <r>
      <rPr>
        <u/>
        <sz val="12"/>
        <color theme="1"/>
        <rFont val="Times New Roman"/>
        <family val="1"/>
      </rPr>
      <t>Affiliation of corresponding author</t>
    </r>
    <r>
      <rPr>
        <sz val="12"/>
        <color theme="1"/>
        <rFont val="Times New Roman"/>
        <family val="1"/>
      </rPr>
      <t xml:space="preserve">: Earth Systems Research Center, University of New Hampshire, Durham, New Hampshire, 03824, USA; </t>
    </r>
  </si>
  <si>
    <t>*E-mail of corresponding author: Erik.Hobbie@unh.edu</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</si>
</sst>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0"/>
  </numFmts>
  <fonts count="5" x14ac:knownFonts="1">
    <font>
      <sz val="11"/>
      <color theme="1"/>
      <name val="Calibri"/>
      <family val="2"/>
      <scheme val="minor"/>
    </font>
    <font>
      <u/>
      <sz val="12"/>
      <color theme="1"/>
      <name val="Times New Roman"/>
      <family val="1"/>
    </font>
    <font>
      <sz val="12"/>
      <color theme="1"/>
      <name val="Times New Roman"/>
      <family val="1"/>
    </font>
    <font>
      <vertAlign val="superscript"/>
      <sz val="12"/>
      <color theme="1"/>
      <name val="Times New Roman"/>
      <family val="1"/>
    </font>
    <font>
      <u/>
      <sz val="11"/>
      <color theme="10"/>
      <name val="Calibri"/>
      <family val="2"/>
      <scheme val="minor"/>
    </font>
  </fonts>
  <fills count="2">
    <fill>
      <patternFill patternType="none"/>
    </fill>
    <fill>
      <patternFill patternType="gray125"/>
    </fill>
  </fills>
  <borders count="1">
    <border>
      <left/>
      <right/>
      <top/>
      <bottom/>
      <diagonal/>
    </border>
  </borders>
  <cellStyleXfs count="2">
    <xf numFmtId="0" fontId="0" fillId="0" borderId="0"/>
    <xf numFmtId="0" fontId="4" fillId="0" borderId="0" applyNumberFormat="0" applyFill="0" applyBorder="0" applyAlignment="0" applyProtection="0"/>
  </cellStyleXfs>
  <cellXfs count="10">
    <xf numFmtId="0" fontId="0" fillId="0" borderId="0" xfId="0"/>
    <xf numFmtId="164" fontId="0" fillId="0" borderId="0" xfId="0" applyNumberFormat="1"/>
    <xf numFmtId="164" fontId="0" fillId="0" borderId="0" xfId="0" applyNumberFormat="1" applyAlignment="1">
      <alignment wrapText="1"/>
    </xf>
    <xf numFmtId="0" fontId="0" fillId="0" borderId="0" xfId="0" applyAlignment="1">
      <alignment wrapText="1"/>
    </xf>
    <xf numFmtId="9" fontId="0" fillId="0" borderId="0" xfId="0" applyNumberFormat="1"/>
    <xf numFmtId="0" fontId="0" fillId="0" borderId="0" xfId="0" applyAlignment="1">
      <alignment wrapText="1"/>
    </xf>
    <xf numFmtId="0" fontId="1" fillId="0" borderId="0" xfId="0" applyFont="1" applyAlignment="1">
      <alignment vertical="center"/>
    </xf>
    <xf numFmtId="0" fontId="3" fillId="0" borderId="0" xfId="0" applyFont="1" applyAlignment="1">
      <alignment vertical="center"/>
    </xf>
    <xf numFmtId="0" fontId="4" fillId="0" borderId="0" xfId="1" applyAlignment="1">
      <alignment vertical="center"/>
    </xf>
    <xf numFmtId="0" fontId="2" fillId="0" borderId="0" xfId="0" applyFont="1" applyAlignment="1">
      <alignment vertical="center"/>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hyperlink" Target="mailto:Erik.Hobbie@unh.edu"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CDA8B3-CE73-4B30-8602-467122D861A1}">
  <sheetPr>
    <pageSetUpPr fitToPage="1"/>
  </sheetPr>
  <dimension ref="A1:G46"/>
  <sheetViews>
    <sheetView tabSelected="1" view="pageLayout" zoomScaleNormal="100" workbookViewId="0">
      <selection activeCell="A6" sqref="A6"/>
    </sheetView>
  </sheetViews>
  <sheetFormatPr defaultRowHeight="15" x14ac:dyDescent="0.25"/>
  <cols>
    <col min="1" max="1" width="12.85546875" customWidth="1"/>
    <col min="3" max="3" width="13.85546875" style="1" customWidth="1"/>
    <col min="4" max="4" width="13.42578125" style="1" customWidth="1"/>
    <col min="5" max="5" width="14.85546875" style="1" customWidth="1"/>
    <col min="6" max="6" width="14.5703125" customWidth="1"/>
    <col min="7" max="7" width="12" customWidth="1"/>
  </cols>
  <sheetData>
    <row r="1" spans="1:7" x14ac:dyDescent="0.25">
      <c r="A1" t="s">
        <v>8</v>
      </c>
    </row>
    <row r="2" spans="1:7" ht="64.5" customHeight="1" x14ac:dyDescent="0.25">
      <c r="A2" s="5" t="s">
        <v>6</v>
      </c>
      <c r="B2" s="5"/>
      <c r="C2" s="5"/>
      <c r="D2" s="5"/>
      <c r="E2" s="5"/>
      <c r="F2" s="5"/>
      <c r="G2" s="5"/>
    </row>
    <row r="3" spans="1:7" ht="32.25" customHeight="1" x14ac:dyDescent="0.25">
      <c r="A3" t="s">
        <v>0</v>
      </c>
      <c r="B3" t="s">
        <v>7</v>
      </c>
      <c r="C3" s="2" t="s">
        <v>2</v>
      </c>
      <c r="D3" s="2" t="s">
        <v>1</v>
      </c>
      <c r="E3" s="2" t="s">
        <v>3</v>
      </c>
      <c r="F3" s="3" t="s">
        <v>4</v>
      </c>
      <c r="G3" s="2" t="s">
        <v>5</v>
      </c>
    </row>
    <row r="4" spans="1:7" x14ac:dyDescent="0.25">
      <c r="B4">
        <v>0</v>
      </c>
      <c r="C4" s="1">
        <f t="shared" ref="C4:C14" si="0">EXP(-0.098*B4)</f>
        <v>1</v>
      </c>
      <c r="D4" s="1">
        <f>SUM(C$4:C4)</f>
        <v>1</v>
      </c>
      <c r="E4" s="1">
        <f>D4/D$46</f>
        <v>9.475220674239386E-2</v>
      </c>
      <c r="F4" s="1">
        <f>C4/D$46</f>
        <v>9.475220674239386E-2</v>
      </c>
    </row>
    <row r="5" spans="1:7" x14ac:dyDescent="0.25">
      <c r="B5">
        <v>1</v>
      </c>
      <c r="C5" s="1">
        <f t="shared" si="0"/>
        <v>0.90664890375392093</v>
      </c>
      <c r="D5" s="1">
        <f>SUM(C$4:C5)</f>
        <v>1.9066489037539209</v>
      </c>
      <c r="E5" s="1">
        <f t="shared" ref="E5:E46" si="1">D5/D$46</f>
        <v>0.18065919111365014</v>
      </c>
      <c r="F5" s="1">
        <f>C5/D$46</f>
        <v>8.5906984371256268E-2</v>
      </c>
    </row>
    <row r="6" spans="1:7" x14ac:dyDescent="0.25">
      <c r="B6">
        <v>2</v>
      </c>
      <c r="C6" s="1">
        <f t="shared" si="0"/>
        <v>0.82201223467818652</v>
      </c>
      <c r="D6" s="1">
        <f>SUM(C$4:C6)</f>
        <v>2.7286611384321073</v>
      </c>
      <c r="E6" s="1">
        <f t="shared" si="1"/>
        <v>0.25854666431865486</v>
      </c>
      <c r="F6" s="1">
        <f>C6/D$46</f>
        <v>7.7887473205004706E-2</v>
      </c>
    </row>
    <row r="7" spans="1:7" x14ac:dyDescent="0.25">
      <c r="B7">
        <v>3</v>
      </c>
      <c r="C7" s="1">
        <f t="shared" si="0"/>
        <v>0.74527649144328856</v>
      </c>
      <c r="D7" s="1">
        <f>SUM(C$4:C7)</f>
        <v>3.4739376298753957</v>
      </c>
      <c r="E7" s="1">
        <f t="shared" si="1"/>
        <v>0.32916325651613521</v>
      </c>
      <c r="F7" s="1">
        <f t="shared" ref="F7:F46" si="2">C7/D$46</f>
        <v>7.0616592197480413E-2</v>
      </c>
    </row>
    <row r="8" spans="1:7" x14ac:dyDescent="0.25">
      <c r="B8">
        <v>4</v>
      </c>
      <c r="C8" s="1">
        <f t="shared" si="0"/>
        <v>0.67570411396062602</v>
      </c>
      <c r="D8" s="1">
        <f>SUM(C$4:C8)</f>
        <v>4.149641743836022</v>
      </c>
      <c r="E8" s="1">
        <f t="shared" si="1"/>
        <v>0.39318771241881856</v>
      </c>
      <c r="F8" s="1">
        <f t="shared" si="2"/>
        <v>6.4024455902683297E-2</v>
      </c>
    </row>
    <row r="9" spans="1:7" x14ac:dyDescent="0.25">
      <c r="B9">
        <v>5</v>
      </c>
      <c r="C9" s="1">
        <f t="shared" si="0"/>
        <v>0.61262639418441611</v>
      </c>
      <c r="D9" s="1">
        <f>SUM(C$4:C9)</f>
        <v>4.7622681380204384</v>
      </c>
      <c r="E9" s="1">
        <f t="shared" si="1"/>
        <v>0.45123541517642768</v>
      </c>
      <c r="F9" s="1">
        <f t="shared" si="2"/>
        <v>5.8047702757609072E-2</v>
      </c>
    </row>
    <row r="10" spans="1:7" x14ac:dyDescent="0.25">
      <c r="B10">
        <v>6</v>
      </c>
      <c r="C10" s="1">
        <f t="shared" si="0"/>
        <v>0.55543704869801824</v>
      </c>
      <c r="D10" s="1">
        <f>SUM(C$4:C10)</f>
        <v>5.3177051867184568</v>
      </c>
      <c r="E10" s="1">
        <f t="shared" si="1"/>
        <v>0.5038643012470474</v>
      </c>
      <c r="F10" s="1">
        <f t="shared" si="2"/>
        <v>5.2628886070619711E-2</v>
      </c>
      <c r="G10" s="4">
        <v>0.5</v>
      </c>
    </row>
    <row r="11" spans="1:7" x14ac:dyDescent="0.25">
      <c r="B11">
        <v>7</v>
      </c>
      <c r="C11" s="1">
        <f t="shared" si="0"/>
        <v>0.50358639130637139</v>
      </c>
      <c r="D11" s="1">
        <f>SUM(C$4:C11)</f>
        <v>5.8212915780248284</v>
      </c>
      <c r="E11" s="1">
        <f t="shared" si="1"/>
        <v>0.55158022310876476</v>
      </c>
      <c r="F11" s="1">
        <f t="shared" si="2"/>
        <v>4.7715921861717359E-2</v>
      </c>
    </row>
    <row r="12" spans="1:7" x14ac:dyDescent="0.25">
      <c r="B12">
        <v>8</v>
      </c>
      <c r="C12" s="1">
        <f t="shared" si="0"/>
        <v>0.45657604962331472</v>
      </c>
      <c r="D12" s="1">
        <f>SUM(C$4:C12)</f>
        <v>6.2778676276481429</v>
      </c>
      <c r="E12" s="1">
        <f t="shared" si="1"/>
        <v>0.59484181135629854</v>
      </c>
      <c r="F12" s="1">
        <f t="shared" si="2"/>
        <v>4.3261588247533796E-2</v>
      </c>
    </row>
    <row r="13" spans="1:7" x14ac:dyDescent="0.25">
      <c r="B13">
        <v>9</v>
      </c>
      <c r="C13" s="1">
        <f t="shared" si="0"/>
        <v>0.41395417487127412</v>
      </c>
      <c r="D13" s="1">
        <f>SUM(C$4:C13)</f>
        <v>6.6918218025194172</v>
      </c>
      <c r="E13" s="1">
        <f t="shared" si="1"/>
        <v>0.63406488291557861</v>
      </c>
      <c r="F13" s="1">
        <f t="shared" si="2"/>
        <v>3.922307155928003E-2</v>
      </c>
    </row>
    <row r="14" spans="1:7" x14ac:dyDescent="0.25">
      <c r="B14">
        <v>10</v>
      </c>
      <c r="C14" s="1">
        <f t="shared" si="0"/>
        <v>0.37531109885139957</v>
      </c>
      <c r="D14" s="1">
        <f>SUM(C$4:C14)</f>
        <v>7.0671329013708171</v>
      </c>
      <c r="E14" s="1">
        <f t="shared" si="1"/>
        <v>0.66962643774666142</v>
      </c>
      <c r="F14" s="1">
        <f t="shared" si="2"/>
        <v>3.556155483108283E-2</v>
      </c>
    </row>
    <row r="15" spans="1:7" x14ac:dyDescent="0.25">
      <c r="B15">
        <f>B14+1</f>
        <v>11</v>
      </c>
      <c r="C15" s="1">
        <f t="shared" ref="C15:C46" si="3">EXP(-0.098*B15)</f>
        <v>0.3402753963403008</v>
      </c>
      <c r="D15" s="1">
        <f>SUM(C$4:C15)</f>
        <v>7.4074082977111182</v>
      </c>
      <c r="E15" s="1">
        <f t="shared" si="1"/>
        <v>0.70186828245004762</v>
      </c>
      <c r="F15" s="1">
        <f t="shared" si="2"/>
        <v>3.2241844703386195E-2</v>
      </c>
    </row>
    <row r="16" spans="1:7" x14ac:dyDescent="0.25">
      <c r="B16">
        <f t="shared" ref="B16:B44" si="4">B15+1</f>
        <v>12</v>
      </c>
      <c r="C16" s="1">
        <f t="shared" si="3"/>
        <v>0.30851031506636467</v>
      </c>
      <c r="D16" s="1">
        <f>SUM(C$4:C16)</f>
        <v>7.7159186127774833</v>
      </c>
      <c r="E16" s="1">
        <f t="shared" si="1"/>
        <v>0.73110031560537692</v>
      </c>
      <c r="F16" s="1">
        <f t="shared" si="2"/>
        <v>2.9232033155329254E-2</v>
      </c>
    </row>
    <row r="17" spans="2:7" x14ac:dyDescent="0.25">
      <c r="B17">
        <f t="shared" si="4"/>
        <v>13</v>
      </c>
      <c r="C17" s="1">
        <f t="shared" si="3"/>
        <v>0.27971053895169634</v>
      </c>
      <c r="D17" s="1">
        <f>SUM(C$4:C17)</f>
        <v>7.9956291517291795</v>
      </c>
      <c r="E17" s="1">
        <f t="shared" si="1"/>
        <v>0.7576035064201545</v>
      </c>
      <c r="F17" s="1">
        <f t="shared" si="2"/>
        <v>2.6503190814777543E-2</v>
      </c>
      <c r="G17" s="4">
        <v>0.75</v>
      </c>
    </row>
    <row r="18" spans="2:7" x14ac:dyDescent="0.25">
      <c r="B18">
        <f t="shared" si="4"/>
        <v>14</v>
      </c>
      <c r="C18" s="1">
        <f t="shared" si="3"/>
        <v>0.25359925350897383</v>
      </c>
      <c r="D18" s="1">
        <f>SUM(C$4:C18)</f>
        <v>8.2492284052381528</v>
      </c>
      <c r="E18" s="1">
        <f t="shared" si="1"/>
        <v>0.7816325953183535</v>
      </c>
      <c r="F18" s="1">
        <f t="shared" si="2"/>
        <v>2.402908889819904E-2</v>
      </c>
    </row>
    <row r="19" spans="2:7" x14ac:dyDescent="0.25">
      <c r="B19">
        <f t="shared" si="4"/>
        <v>15</v>
      </c>
      <c r="C19" s="1">
        <f t="shared" si="3"/>
        <v>0.22992548518672384</v>
      </c>
      <c r="D19" s="1">
        <f>SUM(C$4:C19)</f>
        <v>8.4791538904248771</v>
      </c>
      <c r="E19" s="1">
        <f t="shared" si="1"/>
        <v>0.80341854242611122</v>
      </c>
      <c r="F19" s="1">
        <f t="shared" si="2"/>
        <v>2.1785947107757674E-2</v>
      </c>
    </row>
    <row r="20" spans="2:7" x14ac:dyDescent="0.25">
      <c r="B20">
        <f t="shared" si="4"/>
        <v>16</v>
      </c>
      <c r="C20" s="1">
        <f t="shared" si="3"/>
        <v>0.20846168908963153</v>
      </c>
      <c r="D20" s="1">
        <f>SUM(C$4:C20)</f>
        <v>8.6876155795145085</v>
      </c>
      <c r="E20" s="1">
        <f t="shared" si="1"/>
        <v>0.82317074748860064</v>
      </c>
      <c r="F20" s="1">
        <f t="shared" si="2"/>
        <v>1.9752205062489397E-2</v>
      </c>
    </row>
    <row r="21" spans="2:7" x14ac:dyDescent="0.25">
      <c r="B21">
        <f t="shared" si="4"/>
        <v>17</v>
      </c>
      <c r="C21" s="1">
        <f t="shared" si="3"/>
        <v>0.18900156188780512</v>
      </c>
      <c r="D21" s="1">
        <f>SUM(C$4:C21)</f>
        <v>8.8766171414023134</v>
      </c>
      <c r="E21" s="1">
        <f t="shared" si="1"/>
        <v>0.84107906255522924</v>
      </c>
      <c r="F21" s="1">
        <f t="shared" si="2"/>
        <v>1.7908315066628658E-2</v>
      </c>
    </row>
    <row r="22" spans="2:7" x14ac:dyDescent="0.25">
      <c r="B22">
        <f t="shared" si="4"/>
        <v>18</v>
      </c>
      <c r="C22" s="1">
        <f t="shared" si="3"/>
        <v>0.17135805889335737</v>
      </c>
      <c r="D22" s="1">
        <f>SUM(C$4:C22)</f>
        <v>9.0479752002956708</v>
      </c>
      <c r="E22" s="1">
        <f t="shared" si="1"/>
        <v>0.8573156167784679</v>
      </c>
      <c r="F22" s="1">
        <f t="shared" si="2"/>
        <v>1.6236554223238702E-2</v>
      </c>
    </row>
    <row r="23" spans="2:7" x14ac:dyDescent="0.25">
      <c r="B23">
        <f t="shared" si="4"/>
        <v>19</v>
      </c>
      <c r="C23" s="1">
        <f t="shared" si="3"/>
        <v>0.15536159624506227</v>
      </c>
      <c r="D23" s="1">
        <f>SUM(C$4:C23)</f>
        <v>9.2033367965407322</v>
      </c>
      <c r="E23" s="1">
        <f t="shared" si="1"/>
        <v>0.87203647086570835</v>
      </c>
      <c r="F23" s="1">
        <f t="shared" si="2"/>
        <v>1.4720854087240462E-2</v>
      </c>
    </row>
    <row r="24" spans="2:7" x14ac:dyDescent="0.25">
      <c r="B24">
        <f t="shared" si="4"/>
        <v>20</v>
      </c>
      <c r="C24" s="1">
        <f t="shared" si="3"/>
        <v>0.140858420921045</v>
      </c>
      <c r="D24" s="1">
        <f>SUM(C$4:C24)</f>
        <v>9.3441952174617775</v>
      </c>
      <c r="E24" s="1">
        <f t="shared" si="1"/>
        <v>0.8853831170862263</v>
      </c>
      <c r="F24" s="1">
        <f t="shared" si="2"/>
        <v>1.3346646220517993E-2</v>
      </c>
    </row>
    <row r="25" spans="2:7" x14ac:dyDescent="0.25">
      <c r="B25">
        <f t="shared" si="4"/>
        <v>21</v>
      </c>
      <c r="C25" s="1">
        <f t="shared" si="3"/>
        <v>0.12770913291257377</v>
      </c>
      <c r="D25" s="1">
        <f>SUM(C$4:C25)</f>
        <v>9.4719043503743521</v>
      </c>
      <c r="E25" s="1">
        <f t="shared" si="1"/>
        <v>0.89748383925085051</v>
      </c>
      <c r="F25" s="1">
        <f t="shared" si="2"/>
        <v>1.2100722164624047E-2</v>
      </c>
      <c r="G25" s="4">
        <v>0.9</v>
      </c>
    </row>
    <row r="26" spans="2:7" x14ac:dyDescent="0.25">
      <c r="B26">
        <f t="shared" si="4"/>
        <v>22</v>
      </c>
      <c r="C26" s="1">
        <f t="shared" si="3"/>
        <v>0.11578734535454881</v>
      </c>
      <c r="D26" s="1">
        <f>SUM(C$4:C26)</f>
        <v>9.5876916957289016</v>
      </c>
      <c r="E26" s="1">
        <f t="shared" si="1"/>
        <v>0.90845494573603769</v>
      </c>
      <c r="F26" s="1">
        <f t="shared" si="2"/>
        <v>1.0971106485187166E-2</v>
      </c>
    </row>
    <row r="27" spans="2:7" x14ac:dyDescent="0.25">
      <c r="B27">
        <f t="shared" si="4"/>
        <v>23</v>
      </c>
      <c r="C27" s="1">
        <f t="shared" si="3"/>
        <v>0.10497846973427834</v>
      </c>
      <c r="D27" s="1">
        <f>SUM(C$4:C27)</f>
        <v>9.6926701654631806</v>
      </c>
      <c r="E27" s="1">
        <f t="shared" si="1"/>
        <v>0.91840188740380024</v>
      </c>
      <c r="F27" s="1">
        <f t="shared" si="2"/>
        <v>9.9469416677624781E-3</v>
      </c>
    </row>
    <row r="28" spans="2:7" x14ac:dyDescent="0.25">
      <c r="B28">
        <f t="shared" si="4"/>
        <v>24</v>
      </c>
      <c r="C28" s="1">
        <f t="shared" si="3"/>
        <v>9.5178614502347589E-2</v>
      </c>
      <c r="D28" s="1">
        <f>SUM(C$4:C28)</f>
        <v>9.7878487799655289</v>
      </c>
      <c r="E28" s="1">
        <f t="shared" si="1"/>
        <v>0.9274202711625813</v>
      </c>
      <c r="F28" s="1">
        <f t="shared" si="2"/>
        <v>9.0183837587810463E-3</v>
      </c>
    </row>
    <row r="29" spans="2:7" x14ac:dyDescent="0.25">
      <c r="B29">
        <f t="shared" si="4"/>
        <v>25</v>
      </c>
      <c r="C29" s="1">
        <f t="shared" si="3"/>
        <v>8.6293586499370495E-2</v>
      </c>
      <c r="D29" s="1">
        <f>SUM(C$4:C29)</f>
        <v>9.8741423664649002</v>
      </c>
      <c r="E29" s="1">
        <f t="shared" si="1"/>
        <v>0.93559677891111237</v>
      </c>
      <c r="F29" s="1">
        <f t="shared" si="2"/>
        <v>8.1765077485310006E-3</v>
      </c>
    </row>
    <row r="30" spans="2:7" x14ac:dyDescent="0.25">
      <c r="B30">
        <f t="shared" si="4"/>
        <v>26</v>
      </c>
      <c r="C30" s="1">
        <f t="shared" si="3"/>
        <v>7.8237985600648416E-2</v>
      </c>
      <c r="D30" s="1">
        <f>SUM(C$4:C30)</f>
        <v>9.9523803520655481</v>
      </c>
      <c r="E30" s="1">
        <f t="shared" si="1"/>
        <v>0.94301000069785346</v>
      </c>
      <c r="F30" s="1">
        <f t="shared" si="2"/>
        <v>7.4132217867410727E-3</v>
      </c>
    </row>
    <row r="31" spans="2:7" x14ac:dyDescent="0.25">
      <c r="B31">
        <f t="shared" si="4"/>
        <v>27</v>
      </c>
      <c r="C31" s="1">
        <f t="shared" si="3"/>
        <v>7.0934383876742946E-2</v>
      </c>
      <c r="D31" s="1">
        <f>SUM(C$4:C31)</f>
        <v>10.023314735942291</v>
      </c>
      <c r="E31" s="1">
        <f t="shared" si="1"/>
        <v>0.94973119010408691</v>
      </c>
      <c r="F31" s="1">
        <f t="shared" si="2"/>
        <v>6.7211894062334772E-3</v>
      </c>
      <c r="G31" s="4">
        <v>0.95</v>
      </c>
    </row>
    <row r="32" spans="2:7" x14ac:dyDescent="0.25">
      <c r="B32">
        <f t="shared" si="4"/>
        <v>28</v>
      </c>
      <c r="C32" s="1">
        <f t="shared" si="3"/>
        <v>6.4312581380308778E-2</v>
      </c>
      <c r="D32" s="1">
        <f>SUM(C$4:C32)</f>
        <v>10.0876273173226</v>
      </c>
      <c r="E32" s="1">
        <f t="shared" si="1"/>
        <v>0.955824949111171</v>
      </c>
      <c r="F32" s="1">
        <f t="shared" si="2"/>
        <v>6.0937590070840476E-3</v>
      </c>
    </row>
    <row r="33" spans="2:6" x14ac:dyDescent="0.25">
      <c r="B33">
        <f t="shared" si="4"/>
        <v>29</v>
      </c>
      <c r="C33" s="1">
        <f t="shared" si="3"/>
        <v>5.8308931406041792E-2</v>
      </c>
      <c r="D33" s="1">
        <f>SUM(C$4:C33)</f>
        <v>10.145936248728642</v>
      </c>
      <c r="E33" s="1">
        <f t="shared" si="1"/>
        <v>0.96134984903468435</v>
      </c>
      <c r="F33" s="1">
        <f t="shared" si="2"/>
        <v>5.5248999235133342E-3</v>
      </c>
    </row>
    <row r="34" spans="2:6" x14ac:dyDescent="0.25">
      <c r="B34">
        <f t="shared" si="4"/>
        <v>30</v>
      </c>
      <c r="C34" s="1">
        <f t="shared" si="3"/>
        <v>5.2865728738350368E-2</v>
      </c>
      <c r="D34" s="1">
        <f>SUM(C$4:C34)</f>
        <v>10.198801977466992</v>
      </c>
      <c r="E34" s="1">
        <f t="shared" si="1"/>
        <v>0.96635899349368781</v>
      </c>
      <c r="F34" s="1">
        <f t="shared" si="2"/>
        <v>5.0091444590034872E-3</v>
      </c>
    </row>
    <row r="35" spans="2:6" x14ac:dyDescent="0.25">
      <c r="B35">
        <f t="shared" si="4"/>
        <v>31</v>
      </c>
      <c r="C35" s="1">
        <f t="shared" si="3"/>
        <v>4.7930655006777498E-2</v>
      </c>
      <c r="D35" s="1">
        <f>SUM(C$4:C35)</f>
        <v>10.246732632473769</v>
      </c>
      <c r="E35" s="1">
        <f t="shared" si="1"/>
        <v>0.97090052882618827</v>
      </c>
      <c r="F35" s="1">
        <f t="shared" si="2"/>
        <v>4.5415353325005368E-3</v>
      </c>
    </row>
    <row r="36" spans="2:6" x14ac:dyDescent="0.25">
      <c r="B36">
        <f t="shared" si="4"/>
        <v>32</v>
      </c>
      <c r="C36" s="1">
        <f t="shared" si="3"/>
        <v>4.3456275818102207E-2</v>
      </c>
      <c r="D36" s="1">
        <f>SUM(C$4:C36)</f>
        <v>10.290188908291871</v>
      </c>
      <c r="E36" s="1">
        <f t="shared" si="1"/>
        <v>0.9750181068567596</v>
      </c>
      <c r="F36" s="1">
        <f t="shared" si="2"/>
        <v>4.1175780305713113E-3</v>
      </c>
    </row>
    <row r="37" spans="2:6" x14ac:dyDescent="0.25">
      <c r="B37">
        <f t="shared" si="4"/>
        <v>33</v>
      </c>
      <c r="C37" s="1">
        <f t="shared" si="3"/>
        <v>3.9399584831710389E-2</v>
      </c>
      <c r="D37" s="1">
        <f>SUM(C$4:C37)</f>
        <v>10.32958849312358</v>
      </c>
      <c r="E37" s="1">
        <f t="shared" si="1"/>
        <v>0.97875130446429814</v>
      </c>
      <c r="F37" s="1">
        <f t="shared" si="2"/>
        <v>3.7331976075387083E-3</v>
      </c>
    </row>
    <row r="38" spans="2:6" x14ac:dyDescent="0.25">
      <c r="B38">
        <f t="shared" si="4"/>
        <v>34</v>
      </c>
      <c r="C38" s="1">
        <f t="shared" si="3"/>
        <v>3.5721590396029824E-2</v>
      </c>
      <c r="D38" s="1">
        <f>SUM(C$4:C38)</f>
        <v>10.36531008351961</v>
      </c>
      <c r="E38" s="1">
        <f t="shared" si="1"/>
        <v>0.98213600398266987</v>
      </c>
      <c r="F38" s="1">
        <f t="shared" si="2"/>
        <v>3.3846995183717289E-3</v>
      </c>
    </row>
    <row r="39" spans="2:6" x14ac:dyDescent="0.25">
      <c r="B39">
        <f t="shared" si="4"/>
        <v>35</v>
      </c>
      <c r="C39" s="1">
        <f t="shared" si="3"/>
        <v>3.238694077290704E-2</v>
      </c>
      <c r="D39" s="1">
        <f>SUM(C$4:C39)</f>
        <v>10.397697024292517</v>
      </c>
      <c r="E39" s="1">
        <f t="shared" si="1"/>
        <v>0.9852047380905381</v>
      </c>
      <c r="F39" s="1">
        <f t="shared" si="2"/>
        <v>3.0687341078681533E-3</v>
      </c>
    </row>
    <row r="40" spans="2:6" x14ac:dyDescent="0.25">
      <c r="B40">
        <f t="shared" si="4"/>
        <v>36</v>
      </c>
      <c r="C40" s="1">
        <f t="shared" si="3"/>
        <v>2.9363584347699333E-2</v>
      </c>
      <c r="D40" s="1">
        <f>SUM(C$4:C40)</f>
        <v>10.427060608640216</v>
      </c>
      <c r="E40" s="1">
        <f t="shared" si="1"/>
        <v>0.98798700250534899</v>
      </c>
      <c r="F40" s="1">
        <f t="shared" si="2"/>
        <v>2.7822644148109278E-3</v>
      </c>
    </row>
    <row r="41" spans="2:6" x14ac:dyDescent="0.25">
      <c r="B41">
        <f t="shared" si="4"/>
        <v>37</v>
      </c>
      <c r="C41" s="1">
        <f t="shared" si="3"/>
        <v>2.6622461559127383E-2</v>
      </c>
      <c r="D41" s="1">
        <f>SUM(C$4:C41)</f>
        <v>10.453683070199343</v>
      </c>
      <c r="E41" s="1">
        <f t="shared" si="1"/>
        <v>0.99050953948699083</v>
      </c>
      <c r="F41" s="1">
        <f t="shared" si="2"/>
        <v>2.5225369816418712E-3</v>
      </c>
    </row>
    <row r="42" spans="2:6" x14ac:dyDescent="0.25">
      <c r="B42">
        <f t="shared" si="4"/>
        <v>38</v>
      </c>
      <c r="C42" s="1">
        <f t="shared" si="3"/>
        <v>2.4137225587813747E-2</v>
      </c>
      <c r="D42" s="1">
        <f>SUM(C$4:C42)</f>
        <v>10.477820295787156</v>
      </c>
      <c r="E42" s="1">
        <f t="shared" si="1"/>
        <v>0.99279659487607508</v>
      </c>
      <c r="F42" s="1">
        <f t="shared" si="2"/>
        <v>2.2870553890843273E-3</v>
      </c>
    </row>
    <row r="43" spans="2:6" x14ac:dyDescent="0.25">
      <c r="B43">
        <f t="shared" si="4"/>
        <v>39</v>
      </c>
      <c r="C43" s="1">
        <f t="shared" si="3"/>
        <v>2.1883989118852424E-2</v>
      </c>
      <c r="D43" s="1">
        <f>SUM(C$4:C43)</f>
        <v>10.499704284906008</v>
      </c>
      <c r="E43" s="1">
        <f t="shared" si="1"/>
        <v>0.99487015113741273</v>
      </c>
      <c r="F43" s="1">
        <f t="shared" si="2"/>
        <v>2.0735562613378028E-3</v>
      </c>
    </row>
    <row r="44" spans="2:6" x14ac:dyDescent="0.25">
      <c r="B44">
        <f t="shared" si="4"/>
        <v>40</v>
      </c>
      <c r="C44" s="1">
        <f t="shared" si="3"/>
        <v>1.9841094744370288E-2</v>
      </c>
      <c r="D44" s="1">
        <f>SUM(C$4:C44)</f>
        <v>10.519545379650378</v>
      </c>
      <c r="E44" s="1">
        <f t="shared" si="1"/>
        <v>0.99675013864862672</v>
      </c>
      <c r="F44" s="1">
        <f t="shared" si="2"/>
        <v>1.8799875112139978E-3</v>
      </c>
    </row>
    <row r="45" spans="2:6" x14ac:dyDescent="0.25">
      <c r="B45">
        <f t="shared" ref="B45:B46" si="5">B44+1</f>
        <v>41</v>
      </c>
      <c r="C45" s="1">
        <f t="shared" si="3"/>
        <v>1.7988906799261007E-2</v>
      </c>
      <c r="D45" s="1">
        <f>SUM(C$4:C45)</f>
        <v>10.537534286449638</v>
      </c>
      <c r="E45" s="1">
        <f t="shared" si="1"/>
        <v>0.99845462726473988</v>
      </c>
      <c r="F45" s="1">
        <f t="shared" si="2"/>
        <v>1.7044886161132337E-3</v>
      </c>
    </row>
    <row r="46" spans="2:6" x14ac:dyDescent="0.25">
      <c r="B46">
        <f t="shared" si="5"/>
        <v>42</v>
      </c>
      <c r="C46" s="1">
        <f t="shared" si="3"/>
        <v>1.6309622629281432E-2</v>
      </c>
      <c r="D46" s="1">
        <f>SUM(C$4:C46)</f>
        <v>10.553843909078919</v>
      </c>
      <c r="E46" s="1">
        <f t="shared" si="1"/>
        <v>1</v>
      </c>
      <c r="F46" s="1">
        <f t="shared" si="2"/>
        <v>1.5453727352600997E-3</v>
      </c>
    </row>
  </sheetData>
  <mergeCells count="1">
    <mergeCell ref="A2:G2"/>
  </mergeCells>
  <pageMargins left="0.7" right="0.7" top="0.75" bottom="0.75" header="0.3" footer="0.3"/>
  <pageSetup scale="92" orientation="portrait" r:id="rId1"/>
  <headerFooter>
    <oddHeader>&amp;C&amp;Z&amp;F&amp;D</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50B3DE-268D-40DF-BFEA-2F26BAD931EF}">
  <dimension ref="A1:A6"/>
  <sheetViews>
    <sheetView workbookViewId="0">
      <selection sqref="A1:A6"/>
    </sheetView>
  </sheetViews>
  <sheetFormatPr defaultRowHeight="15" x14ac:dyDescent="0.25"/>
  <sheetData>
    <row r="1" spans="1:1" ht="15.75" x14ac:dyDescent="0.25">
      <c r="A1" s="6" t="s">
        <v>9</v>
      </c>
    </row>
    <row r="2" spans="1:1" ht="15.75" x14ac:dyDescent="0.25">
      <c r="A2" s="6" t="s">
        <v>10</v>
      </c>
    </row>
    <row r="3" spans="1:1" ht="18.75" x14ac:dyDescent="0.25">
      <c r="A3" s="6" t="s">
        <v>11</v>
      </c>
    </row>
    <row r="4" spans="1:1" ht="18.75" x14ac:dyDescent="0.25">
      <c r="A4" s="7" t="s">
        <v>12</v>
      </c>
    </row>
    <row r="5" spans="1:1" x14ac:dyDescent="0.25">
      <c r="A5" s="8" t="s">
        <v>13</v>
      </c>
    </row>
    <row r="6" spans="1:1" ht="15.75" x14ac:dyDescent="0.25">
      <c r="A6" s="9"/>
    </row>
  </sheetData>
  <hyperlinks>
    <hyperlink ref="A5" r:id="rId1" display="mailto:Erik.Hobbie@unh.edu" xr:uid="{AB73C071-1F09-4FF0-9932-0A18E5D3FF0C}"/>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Supplementary Table S5</vt:lpstr>
      <vt:lpstr>Article details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ehobbie</dc:creator>
  <cp:lastModifiedBy>Erik Hobbie</cp:lastModifiedBy>
  <cp:lastPrinted>2023-02-02T20:30:42Z</cp:lastPrinted>
  <dcterms:created xsi:type="dcterms:W3CDTF">2021-10-07T22:09:54Z</dcterms:created>
  <dcterms:modified xsi:type="dcterms:W3CDTF">2023-11-22T14:28:36Z</dcterms:modified>
</cp:coreProperties>
</file>