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ostcolic gut bacteria study\Paper prepartion\"/>
    </mc:Choice>
  </mc:AlternateContent>
  <bookViews>
    <workbookView xWindow="0" yWindow="0" windowWidth="28800" windowHeight="12300"/>
  </bookViews>
  <sheets>
    <sheet name="Diff OTUS faeces adimission" sheetId="1" r:id="rId1"/>
  </sheets>
  <calcPr calcId="162913"/>
</workbook>
</file>

<file path=xl/calcChain.xml><?xml version="1.0" encoding="utf-8"?>
<calcChain xmlns="http://schemas.openxmlformats.org/spreadsheetml/2006/main">
  <c r="D4" i="1" l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</calcChain>
</file>

<file path=xl/sharedStrings.xml><?xml version="1.0" encoding="utf-8"?>
<sst xmlns="http://schemas.openxmlformats.org/spreadsheetml/2006/main" count="330" uniqueCount="89">
  <si>
    <t>Phylum</t>
  </si>
  <si>
    <t>Class</t>
  </si>
  <si>
    <t>Order</t>
  </si>
  <si>
    <t>Family</t>
  </si>
  <si>
    <t>Genus</t>
  </si>
  <si>
    <t>Species</t>
  </si>
  <si>
    <t>Bacteroidetes</t>
  </si>
  <si>
    <t>Bacteroidia</t>
  </si>
  <si>
    <t>Bacteroidales</t>
  </si>
  <si>
    <t>Unassigned</t>
  </si>
  <si>
    <t>Firmicutes</t>
  </si>
  <si>
    <t>Clostridia</t>
  </si>
  <si>
    <t>Clostridiales</t>
  </si>
  <si>
    <t>Proteobacteria</t>
  </si>
  <si>
    <t>Alphaproteobacteria</t>
  </si>
  <si>
    <t>Prevotellaceae</t>
  </si>
  <si>
    <t>Prevotella</t>
  </si>
  <si>
    <t>Ruminococcaceae</t>
  </si>
  <si>
    <t>Ruminococcus</t>
  </si>
  <si>
    <t>New.ReferenceOTU455</t>
  </si>
  <si>
    <t>flavefaciens</t>
  </si>
  <si>
    <t>New.ReferenceOTU1633</t>
  </si>
  <si>
    <t>New.ReferenceOTU4144</t>
  </si>
  <si>
    <t>[Paraprevotellaceae]</t>
  </si>
  <si>
    <t>CF231</t>
  </si>
  <si>
    <t>New.ReferenceOTU7435</t>
  </si>
  <si>
    <t>Fibrobacteres</t>
  </si>
  <si>
    <t>Fibrobacteria</t>
  </si>
  <si>
    <t>Fibrobacterales</t>
  </si>
  <si>
    <t>Fibrobacteraceae</t>
  </si>
  <si>
    <t>Fibrobacter</t>
  </si>
  <si>
    <t>succinogenes</t>
  </si>
  <si>
    <t>New.ReferenceOTU4791</t>
  </si>
  <si>
    <t>Spirochaetes</t>
  </si>
  <si>
    <t>Spirochaetales</t>
  </si>
  <si>
    <t>Spirochaetaceae</t>
  </si>
  <si>
    <t>Treponema</t>
  </si>
  <si>
    <t>New.ReferenceOTU850</t>
  </si>
  <si>
    <t>Veillonellaceae</t>
  </si>
  <si>
    <t>Phascolarctobacterium</t>
  </si>
  <si>
    <t>New.ReferenceOTU27</t>
  </si>
  <si>
    <t>New.ReferenceOTU24</t>
  </si>
  <si>
    <t>New.ReferenceOTU28</t>
  </si>
  <si>
    <t>New.ReferenceOTU2274</t>
  </si>
  <si>
    <t>New.ReferenceOTU1218</t>
  </si>
  <si>
    <t>Clostridium</t>
  </si>
  <si>
    <t>methylpentosum</t>
  </si>
  <si>
    <t>New.ReferenceOTU30</t>
  </si>
  <si>
    <t>New.ReferenceOTU1557</t>
  </si>
  <si>
    <t>YRC22</t>
  </si>
  <si>
    <t>New.ReferenceOTU7559</t>
  </si>
  <si>
    <t>New.ReferenceOTU3</t>
  </si>
  <si>
    <t>New.ReferenceOTU6</t>
  </si>
  <si>
    <t>New.ReferenceOTU671</t>
  </si>
  <si>
    <t>New.ReferenceOTU32225</t>
  </si>
  <si>
    <t>New.ReferenceOTU5477</t>
  </si>
  <si>
    <t>New.ReferenceOTU315</t>
  </si>
  <si>
    <t>New.ReferenceOTU1939</t>
  </si>
  <si>
    <t>New.ReferenceOTU917</t>
  </si>
  <si>
    <t>Marinilabiaceae</t>
  </si>
  <si>
    <t>New.ReferenceOTU8940</t>
  </si>
  <si>
    <t>New.ReferenceOTU488</t>
  </si>
  <si>
    <t>Sphaerochaetales</t>
  </si>
  <si>
    <t>Sphaerochaetaceae</t>
  </si>
  <si>
    <t>Sphaerochaeta</t>
  </si>
  <si>
    <t>New.ReferenceOTU28382</t>
  </si>
  <si>
    <t>New.ReferenceOTU721</t>
  </si>
  <si>
    <t>New.ReferenceOTU720</t>
  </si>
  <si>
    <t>New.ReferenceOTU576</t>
  </si>
  <si>
    <t>New.ReferenceOTU377</t>
  </si>
  <si>
    <t>New.ReferenceOTU2885</t>
  </si>
  <si>
    <t>New.ReferenceOTU146</t>
  </si>
  <si>
    <t>New.ReferenceOTU7268</t>
  </si>
  <si>
    <t>New.ReferenceOTU6477</t>
  </si>
  <si>
    <t>New.ReferenceOTU541</t>
  </si>
  <si>
    <t>New.ReferenceOTU9585</t>
  </si>
  <si>
    <t>New.ReferenceOTU871</t>
  </si>
  <si>
    <t>New.ReferenceOTU115</t>
  </si>
  <si>
    <t>New.ReferenceOTU5784</t>
  </si>
  <si>
    <t>New.ReferenceOTU3047</t>
  </si>
  <si>
    <t>Mean count</t>
  </si>
  <si>
    <t>Fold change</t>
  </si>
  <si>
    <t>Standard error</t>
  </si>
  <si>
    <t>Wald statistic</t>
  </si>
  <si>
    <t>Wald test p-value</t>
  </si>
  <si>
    <t>BH adjusted p value</t>
  </si>
  <si>
    <r>
      <rPr>
        <b/>
        <sz val="14"/>
        <color theme="1"/>
        <rFont val="Arial"/>
        <family val="2"/>
      </rPr>
      <t xml:space="preserve">Supplementary table 3: </t>
    </r>
    <r>
      <rPr>
        <sz val="14"/>
        <color theme="1"/>
        <rFont val="Arial"/>
        <family val="2"/>
      </rPr>
      <t>Results of differential abundance analysis comparing faecal microbiota of orthopaedic and colic horses on admission. Colic samples are the reference category.</t>
    </r>
  </si>
  <si>
    <t>#OTU</t>
  </si>
  <si>
    <t>log2 fold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</si>
</sst>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0" fontId="18" fillId="0" borderId="0" xfId="0" applyFont="1" applyAlignment="1">
      <alignment vertical="top"/>
    </xf>
    <xf numFmtId="164" fontId="18" fillId="0" borderId="0" xfId="0" applyNumberFormat="1" applyFont="1" applyAlignment="1">
      <alignment vertical="top"/>
    </xf>
    <xf numFmtId="0" fontId="19" fillId="0" borderId="0" xfId="0" applyFont="1" applyAlignment="1">
      <alignment vertical="top"/>
    </xf>
    <xf numFmtId="0" fontId="19" fillId="0" borderId="0" xfId="0" applyFont="1" applyAlignment="1">
      <alignment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6"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164" formatCode="0.000"/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164" formatCode="0.000"/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164" formatCode="0.000"/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164" formatCode="0.000"/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164" formatCode="0.000"/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164" formatCode="0.000"/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164" formatCode="0.000"/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3:N49" totalsRowShown="0" headerRowDxfId="15" dataDxfId="14">
  <autoFilter ref="A3:N49"/>
  <sortState ref="A4:N49">
    <sortCondition descending="1" ref="C4"/>
  </sortState>
  <tableColumns count="14">
    <tableColumn id="1" name="#OTU" dataDxfId="13"/>
    <tableColumn id="2" name="Mean count" dataDxfId="12"/>
    <tableColumn id="3" name="log2 fold change" dataDxfId="11"/>
    <tableColumn id="4" name="Fold change" dataDxfId="10">
      <calculatedColumnFormula>(2^Table1[[#This Row],[log2 fold change]])</calculatedColumnFormula>
    </tableColumn>
    <tableColumn id="5" name="Standard error" dataDxfId="9"/>
    <tableColumn id="6" name="Wald statistic" dataDxfId="8"/>
    <tableColumn id="7" name="Wald test p-value" dataDxfId="7"/>
    <tableColumn id="8" name="BH adjusted p value" dataDxfId="6"/>
    <tableColumn id="9" name="Phylum" dataDxfId="5"/>
    <tableColumn id="10" name="Class" dataDxfId="4"/>
    <tableColumn id="11" name="Order" dataDxfId="3"/>
    <tableColumn id="12" name="Family" dataDxfId="2"/>
    <tableColumn id="13" name="Genus" dataDxfId="1"/>
    <tableColumn id="14" name="Specie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tabSelected="1" workbookViewId="0">
      <selection activeCell="C3" sqref="C3"/>
    </sheetView>
  </sheetViews>
  <sheetFormatPr defaultRowHeight="15" x14ac:dyDescent="0.2"/>
  <cols>
    <col min="1" max="1" width="28.140625" style="1" bestFit="1" customWidth="1"/>
    <col min="2" max="2" width="16.42578125" style="1" bestFit="1" customWidth="1"/>
    <col min="3" max="3" width="18.140625" style="1" customWidth="1"/>
    <col min="4" max="4" width="17.28515625" style="1" bestFit="1" customWidth="1"/>
    <col min="5" max="5" width="15.85546875" style="1" customWidth="1"/>
    <col min="6" max="6" width="15" style="1" customWidth="1"/>
    <col min="7" max="7" width="22.42578125" style="1" bestFit="1" customWidth="1"/>
    <col min="8" max="8" width="25.85546875" style="1" bestFit="1" customWidth="1"/>
    <col min="9" max="9" width="16.28515625" style="1" bestFit="1" customWidth="1"/>
    <col min="10" max="10" width="22" style="1" bestFit="1" customWidth="1"/>
    <col min="11" max="11" width="19.7109375" style="1" bestFit="1" customWidth="1"/>
    <col min="12" max="12" width="22.28515625" style="1" bestFit="1" customWidth="1"/>
    <col min="13" max="13" width="24.5703125" style="1" bestFit="1" customWidth="1"/>
    <col min="14" max="14" width="17.5703125" style="1" bestFit="1" customWidth="1"/>
    <col min="15" max="16384" width="9.140625" style="1"/>
  </cols>
  <sheetData>
    <row r="1" spans="1:14" s="4" customFormat="1" ht="15.75" customHeight="1" x14ac:dyDescent="0.25">
      <c r="A1" s="5" t="s">
        <v>86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s="4" customFormat="1" ht="18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x14ac:dyDescent="0.2">
      <c r="A3" s="1" t="s">
        <v>87</v>
      </c>
      <c r="B3" s="2" t="s">
        <v>80</v>
      </c>
      <c r="C3" s="2" t="s">
        <v>88</v>
      </c>
      <c r="D3" s="2" t="s">
        <v>81</v>
      </c>
      <c r="E3" s="2" t="s">
        <v>82</v>
      </c>
      <c r="F3" s="2" t="s">
        <v>83</v>
      </c>
      <c r="G3" s="2" t="s">
        <v>84</v>
      </c>
      <c r="H3" s="2" t="s">
        <v>85</v>
      </c>
      <c r="I3" s="2" t="s">
        <v>0</v>
      </c>
      <c r="J3" s="2" t="s">
        <v>1</v>
      </c>
      <c r="K3" s="2" t="s">
        <v>2</v>
      </c>
      <c r="L3" s="2" t="s">
        <v>3</v>
      </c>
      <c r="M3" s="2" t="s">
        <v>4</v>
      </c>
      <c r="N3" s="2" t="s">
        <v>5</v>
      </c>
    </row>
    <row r="4" spans="1:14" x14ac:dyDescent="0.2">
      <c r="A4" s="1" t="s">
        <v>60</v>
      </c>
      <c r="B4" s="3">
        <v>58.158588036295797</v>
      </c>
      <c r="C4" s="3">
        <v>8.2370761278239097</v>
      </c>
      <c r="D4" s="3">
        <f>(2^Table1[[#This Row],[log2 fold change]])</f>
        <v>301.72200918229902</v>
      </c>
      <c r="E4" s="3">
        <v>2.0909223366217602</v>
      </c>
      <c r="F4" s="3">
        <v>3.9394462355461202</v>
      </c>
      <c r="G4" s="3">
        <v>8.1669901204278297E-5</v>
      </c>
      <c r="H4" s="3">
        <v>1.2005475477028901E-2</v>
      </c>
      <c r="I4" s="2" t="s">
        <v>26</v>
      </c>
      <c r="J4" s="2" t="s">
        <v>27</v>
      </c>
      <c r="K4" s="2" t="s">
        <v>28</v>
      </c>
      <c r="L4" s="2" t="s">
        <v>29</v>
      </c>
      <c r="M4" s="2" t="s">
        <v>30</v>
      </c>
      <c r="N4" s="2" t="s">
        <v>31</v>
      </c>
    </row>
    <row r="5" spans="1:14" x14ac:dyDescent="0.2">
      <c r="A5" s="1" t="s">
        <v>25</v>
      </c>
      <c r="B5" s="3">
        <v>38.732318751994598</v>
      </c>
      <c r="C5" s="3">
        <v>7.6442409196148304</v>
      </c>
      <c r="D5" s="3">
        <f>(2^Table1[[#This Row],[log2 fold change]])</f>
        <v>200.05334199294526</v>
      </c>
      <c r="E5" s="3">
        <v>1.98055579773346</v>
      </c>
      <c r="F5" s="3">
        <v>3.8596443121485802</v>
      </c>
      <c r="G5" s="3">
        <v>1.1355218329878101E-4</v>
      </c>
      <c r="H5" s="3">
        <v>1.29310387785854E-2</v>
      </c>
      <c r="I5" s="2" t="s">
        <v>26</v>
      </c>
      <c r="J5" s="2" t="s">
        <v>27</v>
      </c>
      <c r="K5" s="2" t="s">
        <v>28</v>
      </c>
      <c r="L5" s="2" t="s">
        <v>29</v>
      </c>
      <c r="M5" s="2" t="s">
        <v>30</v>
      </c>
      <c r="N5" s="2" t="s">
        <v>31</v>
      </c>
    </row>
    <row r="6" spans="1:14" x14ac:dyDescent="0.2">
      <c r="A6" s="1" t="s">
        <v>76</v>
      </c>
      <c r="B6" s="3">
        <v>25.339051762034799</v>
      </c>
      <c r="C6" s="3">
        <v>7.0312987810423797</v>
      </c>
      <c r="D6" s="3">
        <f>(2^Table1[[#This Row],[log2 fold change]])</f>
        <v>130.8072578657715</v>
      </c>
      <c r="E6" s="3">
        <v>1.83931006313326</v>
      </c>
      <c r="F6" s="3">
        <v>3.8227914488025898</v>
      </c>
      <c r="G6" s="3">
        <v>1.3194937529168799E-4</v>
      </c>
      <c r="H6" s="3">
        <v>1.29310387785854E-2</v>
      </c>
      <c r="I6" s="2" t="s">
        <v>26</v>
      </c>
      <c r="J6" s="2" t="s">
        <v>27</v>
      </c>
      <c r="K6" s="2" t="s">
        <v>28</v>
      </c>
      <c r="L6" s="2" t="s">
        <v>29</v>
      </c>
      <c r="M6" s="2" t="s">
        <v>30</v>
      </c>
      <c r="N6" s="2" t="s">
        <v>31</v>
      </c>
    </row>
    <row r="7" spans="1:14" x14ac:dyDescent="0.2">
      <c r="A7" s="1" t="s">
        <v>77</v>
      </c>
      <c r="B7" s="3">
        <v>20.575922935382899</v>
      </c>
      <c r="C7" s="3">
        <v>6.72873282617849</v>
      </c>
      <c r="D7" s="3">
        <f>(2^Table1[[#This Row],[log2 fold change]])</f>
        <v>106.05970467610665</v>
      </c>
      <c r="E7" s="3">
        <v>1.6576149470969901</v>
      </c>
      <c r="F7" s="3">
        <v>4.0592858057672698</v>
      </c>
      <c r="G7" s="3">
        <v>4.9223036325268598E-5</v>
      </c>
      <c r="H7" s="3">
        <v>1.2005475477028901E-2</v>
      </c>
      <c r="I7" s="2" t="s">
        <v>33</v>
      </c>
      <c r="J7" s="2" t="s">
        <v>33</v>
      </c>
      <c r="K7" s="2" t="s">
        <v>34</v>
      </c>
      <c r="L7" s="2" t="s">
        <v>35</v>
      </c>
      <c r="M7" s="2" t="s">
        <v>36</v>
      </c>
      <c r="N7" s="2" t="s">
        <v>9</v>
      </c>
    </row>
    <row r="8" spans="1:14" x14ac:dyDescent="0.2">
      <c r="A8" s="1" t="s">
        <v>43</v>
      </c>
      <c r="B8" s="3">
        <v>5.0944700938109699</v>
      </c>
      <c r="C8" s="3">
        <v>5.9053509084688001</v>
      </c>
      <c r="D8" s="3">
        <f>(2^Table1[[#This Row],[log2 fold change]])</f>
        <v>59.936000369240645</v>
      </c>
      <c r="E8" s="3">
        <v>1.8836648474420501</v>
      </c>
      <c r="F8" s="3">
        <v>3.1350327084396401</v>
      </c>
      <c r="G8" s="3">
        <v>1.7183495110484101E-3</v>
      </c>
      <c r="H8" s="3">
        <v>5.36967397043457E-2</v>
      </c>
      <c r="I8" s="2" t="s">
        <v>26</v>
      </c>
      <c r="J8" s="2" t="s">
        <v>27</v>
      </c>
      <c r="K8" s="2" t="s">
        <v>28</v>
      </c>
      <c r="L8" s="2" t="s">
        <v>29</v>
      </c>
      <c r="M8" s="2" t="s">
        <v>30</v>
      </c>
      <c r="N8" s="2" t="s">
        <v>31</v>
      </c>
    </row>
    <row r="9" spans="1:14" x14ac:dyDescent="0.2">
      <c r="A9" s="1" t="s">
        <v>73</v>
      </c>
      <c r="B9" s="3">
        <v>21.009183274390299</v>
      </c>
      <c r="C9" s="3">
        <v>5.8215810829743999</v>
      </c>
      <c r="D9" s="3">
        <f>(2^Table1[[#This Row],[log2 fold change]])</f>
        <v>56.554937681032065</v>
      </c>
      <c r="E9" s="3">
        <v>1.61543881828355</v>
      </c>
      <c r="F9" s="3">
        <v>3.6037149888226598</v>
      </c>
      <c r="G9" s="3">
        <v>3.1370103973100402E-4</v>
      </c>
      <c r="H9" s="3">
        <v>2.3057026420228801E-2</v>
      </c>
      <c r="I9" s="2" t="s">
        <v>26</v>
      </c>
      <c r="J9" s="2" t="s">
        <v>27</v>
      </c>
      <c r="K9" s="2" t="s">
        <v>28</v>
      </c>
      <c r="L9" s="2" t="s">
        <v>29</v>
      </c>
      <c r="M9" s="2" t="s">
        <v>30</v>
      </c>
      <c r="N9" s="2" t="s">
        <v>31</v>
      </c>
    </row>
    <row r="10" spans="1:14" x14ac:dyDescent="0.2">
      <c r="A10" s="1" t="s">
        <v>55</v>
      </c>
      <c r="B10" s="3">
        <v>56.713199298474997</v>
      </c>
      <c r="C10" s="3">
        <v>5.8053314457425502</v>
      </c>
      <c r="D10" s="3">
        <f>(2^Table1[[#This Row],[log2 fold change]])</f>
        <v>55.921511309135141</v>
      </c>
      <c r="E10" s="3">
        <v>1.7324361012604099</v>
      </c>
      <c r="F10" s="3">
        <v>3.3509642528916199</v>
      </c>
      <c r="G10" s="3">
        <v>8.0530697210007003E-4</v>
      </c>
      <c r="H10" s="3">
        <v>3.9460041632903398E-2</v>
      </c>
      <c r="I10" s="2" t="s">
        <v>26</v>
      </c>
      <c r="J10" s="2" t="s">
        <v>27</v>
      </c>
      <c r="K10" s="2" t="s">
        <v>28</v>
      </c>
      <c r="L10" s="2" t="s">
        <v>29</v>
      </c>
      <c r="M10" s="2" t="s">
        <v>30</v>
      </c>
      <c r="N10" s="2" t="s">
        <v>31</v>
      </c>
    </row>
    <row r="11" spans="1:14" x14ac:dyDescent="0.2">
      <c r="A11" s="1" t="s">
        <v>67</v>
      </c>
      <c r="B11" s="3">
        <v>6.4863754465065799</v>
      </c>
      <c r="C11" s="3">
        <v>5.6757111259436002</v>
      </c>
      <c r="D11" s="3">
        <f>(2^Table1[[#This Row],[log2 fold change]])</f>
        <v>51.116286499545453</v>
      </c>
      <c r="E11" s="3">
        <v>2.1008886099749402</v>
      </c>
      <c r="F11" s="3">
        <v>2.7015764181858701</v>
      </c>
      <c r="G11" s="3">
        <v>6.9011619401528898E-3</v>
      </c>
      <c r="H11" s="3">
        <v>9.8972761483168303E-2</v>
      </c>
      <c r="I11" s="2" t="s">
        <v>33</v>
      </c>
      <c r="J11" s="2" t="s">
        <v>33</v>
      </c>
      <c r="K11" s="2" t="s">
        <v>34</v>
      </c>
      <c r="L11" s="2" t="s">
        <v>35</v>
      </c>
      <c r="M11" s="2" t="s">
        <v>36</v>
      </c>
      <c r="N11" s="2" t="s">
        <v>9</v>
      </c>
    </row>
    <row r="12" spans="1:14" x14ac:dyDescent="0.2">
      <c r="A12" s="1" t="s">
        <v>79</v>
      </c>
      <c r="B12" s="3">
        <v>5.9805401513659602</v>
      </c>
      <c r="C12" s="3">
        <v>5.5464192357869297</v>
      </c>
      <c r="D12" s="3">
        <f>(2^Table1[[#This Row],[log2 fold change]])</f>
        <v>46.734603074535777</v>
      </c>
      <c r="E12" s="3">
        <v>1.8292092799480799</v>
      </c>
      <c r="F12" s="3">
        <v>3.0321403333053101</v>
      </c>
      <c r="G12" s="3">
        <v>2.4282628448118299E-3</v>
      </c>
      <c r="H12" s="3">
        <v>6.3710594525916001E-2</v>
      </c>
      <c r="I12" s="2" t="s">
        <v>26</v>
      </c>
      <c r="J12" s="2" t="s">
        <v>27</v>
      </c>
      <c r="K12" s="2" t="s">
        <v>28</v>
      </c>
      <c r="L12" s="2" t="s">
        <v>29</v>
      </c>
      <c r="M12" s="2" t="s">
        <v>30</v>
      </c>
      <c r="N12" s="2" t="s">
        <v>31</v>
      </c>
    </row>
    <row r="13" spans="1:14" x14ac:dyDescent="0.2">
      <c r="A13" s="1" t="s">
        <v>74</v>
      </c>
      <c r="B13" s="3">
        <v>9.8451676464009399</v>
      </c>
      <c r="C13" s="3">
        <v>4.86647392702716</v>
      </c>
      <c r="D13" s="3">
        <f>(2^Table1[[#This Row],[log2 fold change]])</f>
        <v>29.171222187571875</v>
      </c>
      <c r="E13" s="3">
        <v>1.4649716701031501</v>
      </c>
      <c r="F13" s="3">
        <v>3.3218894442406</v>
      </c>
      <c r="G13" s="3">
        <v>8.9410112583816705E-4</v>
      </c>
      <c r="H13" s="3">
        <v>4.0440881691757101E-2</v>
      </c>
      <c r="I13" s="2" t="s">
        <v>10</v>
      </c>
      <c r="J13" s="2" t="s">
        <v>11</v>
      </c>
      <c r="K13" s="2" t="s">
        <v>12</v>
      </c>
      <c r="L13" s="2" t="s">
        <v>9</v>
      </c>
      <c r="M13" s="2" t="s">
        <v>9</v>
      </c>
      <c r="N13" s="2" t="s">
        <v>9</v>
      </c>
    </row>
    <row r="14" spans="1:14" x14ac:dyDescent="0.2">
      <c r="A14" s="1" t="s">
        <v>41</v>
      </c>
      <c r="B14" s="3">
        <v>18.011820948694599</v>
      </c>
      <c r="C14" s="3">
        <v>4.7034855636011903</v>
      </c>
      <c r="D14" s="3">
        <f>(2^Table1[[#This Row],[log2 fold change]])</f>
        <v>26.054949684023725</v>
      </c>
      <c r="E14" s="3">
        <v>1.27287347884303</v>
      </c>
      <c r="F14" s="3">
        <v>3.69517131260868</v>
      </c>
      <c r="G14" s="3">
        <v>2.19738578092028E-4</v>
      </c>
      <c r="H14" s="3">
        <v>1.8458040559730299E-2</v>
      </c>
      <c r="I14" s="2" t="s">
        <v>6</v>
      </c>
      <c r="J14" s="2" t="s">
        <v>7</v>
      </c>
      <c r="K14" s="2" t="s">
        <v>8</v>
      </c>
      <c r="L14" s="2" t="s">
        <v>9</v>
      </c>
      <c r="M14" s="2" t="s">
        <v>9</v>
      </c>
      <c r="N14" s="2" t="s">
        <v>9</v>
      </c>
    </row>
    <row r="15" spans="1:14" x14ac:dyDescent="0.2">
      <c r="A15" s="1" t="s">
        <v>51</v>
      </c>
      <c r="B15" s="3">
        <v>69.413983610040404</v>
      </c>
      <c r="C15" s="3">
        <v>4.6690014617815399</v>
      </c>
      <c r="D15" s="3">
        <f>(2^Table1[[#This Row],[log2 fold change]])</f>
        <v>25.439553806466929</v>
      </c>
      <c r="E15" s="3">
        <v>1.5438281405949601</v>
      </c>
      <c r="F15" s="3">
        <v>3.0243013059615498</v>
      </c>
      <c r="G15" s="3">
        <v>2.4920810783946698E-3</v>
      </c>
      <c r="H15" s="3">
        <v>6.3710594525916001E-2</v>
      </c>
      <c r="I15" s="2" t="s">
        <v>6</v>
      </c>
      <c r="J15" s="2" t="s">
        <v>7</v>
      </c>
      <c r="K15" s="2" t="s">
        <v>8</v>
      </c>
      <c r="L15" s="2" t="s">
        <v>9</v>
      </c>
      <c r="M15" s="2" t="s">
        <v>9</v>
      </c>
      <c r="N15" s="2" t="s">
        <v>9</v>
      </c>
    </row>
    <row r="16" spans="1:14" x14ac:dyDescent="0.2">
      <c r="A16" s="1" t="s">
        <v>69</v>
      </c>
      <c r="B16" s="3">
        <v>4.7358642468954004</v>
      </c>
      <c r="C16" s="3">
        <v>4.5717000026957999</v>
      </c>
      <c r="D16" s="3">
        <f>(2^Table1[[#This Row],[log2 fold change]])</f>
        <v>23.78038228968348</v>
      </c>
      <c r="E16" s="3">
        <v>1.64826834004837</v>
      </c>
      <c r="F16" s="3">
        <v>2.77363818233724</v>
      </c>
      <c r="G16" s="3">
        <v>5.5433292749840603E-3</v>
      </c>
      <c r="H16" s="3">
        <v>9.6660643767828999E-2</v>
      </c>
      <c r="I16" s="2" t="s">
        <v>33</v>
      </c>
      <c r="J16" s="2" t="s">
        <v>33</v>
      </c>
      <c r="K16" s="2" t="s">
        <v>34</v>
      </c>
      <c r="L16" s="2" t="s">
        <v>35</v>
      </c>
      <c r="M16" s="2" t="s">
        <v>36</v>
      </c>
      <c r="N16" s="2" t="s">
        <v>9</v>
      </c>
    </row>
    <row r="17" spans="1:14" x14ac:dyDescent="0.2">
      <c r="A17" s="1" t="s">
        <v>61</v>
      </c>
      <c r="B17" s="3">
        <v>10.605272054544599</v>
      </c>
      <c r="C17" s="3">
        <v>4.4786059548238004</v>
      </c>
      <c r="D17" s="3">
        <f>(2^Table1[[#This Row],[log2 fold change]])</f>
        <v>22.294345703647547</v>
      </c>
      <c r="E17" s="3">
        <v>1.4352054463884201</v>
      </c>
      <c r="F17" s="3">
        <v>3.12053299832011</v>
      </c>
      <c r="G17" s="3">
        <v>1.80524070856215E-3</v>
      </c>
      <c r="H17" s="3">
        <v>5.36967397043457E-2</v>
      </c>
      <c r="I17" s="2" t="s">
        <v>33</v>
      </c>
      <c r="J17" s="2" t="s">
        <v>33</v>
      </c>
      <c r="K17" s="2" t="s">
        <v>62</v>
      </c>
      <c r="L17" s="2" t="s">
        <v>63</v>
      </c>
      <c r="M17" s="2" t="s">
        <v>64</v>
      </c>
      <c r="N17" s="2" t="s">
        <v>9</v>
      </c>
    </row>
    <row r="18" spans="1:14" x14ac:dyDescent="0.2">
      <c r="A18" s="1" t="s">
        <v>50</v>
      </c>
      <c r="B18" s="3">
        <v>28.950907764167301</v>
      </c>
      <c r="C18" s="3">
        <v>4.3843699439652903</v>
      </c>
      <c r="D18" s="3">
        <f>(2^Table1[[#This Row],[log2 fold change]])</f>
        <v>20.884633831562649</v>
      </c>
      <c r="E18" s="3">
        <v>1.5697784357920901</v>
      </c>
      <c r="F18" s="3">
        <v>2.7929864775808202</v>
      </c>
      <c r="G18" s="3">
        <v>5.2223875027609598E-3</v>
      </c>
      <c r="H18" s="3">
        <v>9.6660643767828999E-2</v>
      </c>
      <c r="I18" s="2" t="s">
        <v>26</v>
      </c>
      <c r="J18" s="2" t="s">
        <v>27</v>
      </c>
      <c r="K18" s="2" t="s">
        <v>28</v>
      </c>
      <c r="L18" s="2" t="s">
        <v>29</v>
      </c>
      <c r="M18" s="2" t="s">
        <v>30</v>
      </c>
      <c r="N18" s="2" t="s">
        <v>31</v>
      </c>
    </row>
    <row r="19" spans="1:14" x14ac:dyDescent="0.2">
      <c r="A19" s="1" t="s">
        <v>56</v>
      </c>
      <c r="B19" s="3">
        <v>4.7641023781255001</v>
      </c>
      <c r="C19" s="3">
        <v>4.2928278688600496</v>
      </c>
      <c r="D19" s="3">
        <f>(2^Table1[[#This Row],[log2 fold change]])</f>
        <v>19.600626576798447</v>
      </c>
      <c r="E19" s="3">
        <v>1.5990938786220501</v>
      </c>
      <c r="F19" s="3">
        <v>2.68453774118578</v>
      </c>
      <c r="G19" s="3">
        <v>7.2630182570968399E-3</v>
      </c>
      <c r="H19" s="3">
        <v>9.9317551980766097E-2</v>
      </c>
      <c r="I19" s="2" t="s">
        <v>6</v>
      </c>
      <c r="J19" s="2" t="s">
        <v>7</v>
      </c>
      <c r="K19" s="2" t="s">
        <v>8</v>
      </c>
      <c r="L19" s="2" t="s">
        <v>9</v>
      </c>
      <c r="M19" s="2" t="s">
        <v>9</v>
      </c>
      <c r="N19" s="2" t="s">
        <v>9</v>
      </c>
    </row>
    <row r="20" spans="1:14" x14ac:dyDescent="0.2">
      <c r="A20" s="1" t="s">
        <v>58</v>
      </c>
      <c r="B20" s="3">
        <v>14.0795702887609</v>
      </c>
      <c r="C20" s="3">
        <v>3.8305542535980601</v>
      </c>
      <c r="D20" s="3">
        <f>(2^Table1[[#This Row],[log2 fold change]])</f>
        <v>14.22694754791301</v>
      </c>
      <c r="E20" s="3">
        <v>1.3917695677583899</v>
      </c>
      <c r="F20" s="3">
        <v>2.7522905675884499</v>
      </c>
      <c r="G20" s="3">
        <v>5.9179985980303499E-3</v>
      </c>
      <c r="H20" s="3">
        <v>9.6660643767828999E-2</v>
      </c>
      <c r="I20" s="2" t="s">
        <v>6</v>
      </c>
      <c r="J20" s="2" t="s">
        <v>7</v>
      </c>
      <c r="K20" s="2" t="s">
        <v>8</v>
      </c>
      <c r="L20" s="2" t="s">
        <v>59</v>
      </c>
      <c r="M20" s="2" t="s">
        <v>9</v>
      </c>
      <c r="N20" s="2" t="s">
        <v>9</v>
      </c>
    </row>
    <row r="21" spans="1:14" x14ac:dyDescent="0.2">
      <c r="A21" s="1" t="s">
        <v>32</v>
      </c>
      <c r="B21" s="3">
        <v>4.9777088202122002</v>
      </c>
      <c r="C21" s="3">
        <v>3.7613083782912899</v>
      </c>
      <c r="D21" s="3">
        <f>(2^Table1[[#This Row],[log2 fold change]])</f>
        <v>13.56021716672357</v>
      </c>
      <c r="E21" s="3">
        <v>1.36549819656987</v>
      </c>
      <c r="F21" s="3">
        <v>2.7545319266914499</v>
      </c>
      <c r="G21" s="3">
        <v>5.8776155141972396E-3</v>
      </c>
      <c r="H21" s="3">
        <v>9.6660643767828999E-2</v>
      </c>
      <c r="I21" s="2" t="s">
        <v>33</v>
      </c>
      <c r="J21" s="2" t="s">
        <v>33</v>
      </c>
      <c r="K21" s="2" t="s">
        <v>34</v>
      </c>
      <c r="L21" s="2" t="s">
        <v>35</v>
      </c>
      <c r="M21" s="2" t="s">
        <v>36</v>
      </c>
      <c r="N21" s="2" t="s">
        <v>9</v>
      </c>
    </row>
    <row r="22" spans="1:14" x14ac:dyDescent="0.2">
      <c r="A22" s="1" t="s">
        <v>78</v>
      </c>
      <c r="B22" s="3">
        <v>5.7987253347608601</v>
      </c>
      <c r="C22" s="3">
        <v>3.69299015659983</v>
      </c>
      <c r="D22" s="3">
        <f>(2^Table1[[#This Row],[log2 fold change]])</f>
        <v>12.933045659386513</v>
      </c>
      <c r="E22" s="3">
        <v>1.3752106053505</v>
      </c>
      <c r="F22" s="3">
        <v>2.6853997069478601</v>
      </c>
      <c r="G22" s="3">
        <v>7.2443112930084203E-3</v>
      </c>
      <c r="H22" s="3">
        <v>9.9317551980766097E-2</v>
      </c>
      <c r="I22" s="2" t="s">
        <v>6</v>
      </c>
      <c r="J22" s="2" t="s">
        <v>7</v>
      </c>
      <c r="K22" s="2" t="s">
        <v>8</v>
      </c>
      <c r="L22" s="2" t="s">
        <v>9</v>
      </c>
      <c r="M22" s="2" t="s">
        <v>9</v>
      </c>
      <c r="N22" s="2" t="s">
        <v>9</v>
      </c>
    </row>
    <row r="23" spans="1:14" x14ac:dyDescent="0.2">
      <c r="A23" s="1" t="s">
        <v>40</v>
      </c>
      <c r="B23" s="3">
        <v>15.480084440533499</v>
      </c>
      <c r="C23" s="3">
        <v>3.62150975228802</v>
      </c>
      <c r="D23" s="3">
        <f>(2^Table1[[#This Row],[log2 fold change]])</f>
        <v>12.307874664692434</v>
      </c>
      <c r="E23" s="3">
        <v>1.0396913990351999</v>
      </c>
      <c r="F23" s="3">
        <v>3.4832545076824499</v>
      </c>
      <c r="G23" s="3">
        <v>4.9535720015332402E-4</v>
      </c>
      <c r="H23" s="3">
        <v>3.2363337076683901E-2</v>
      </c>
      <c r="I23" s="2" t="s">
        <v>33</v>
      </c>
      <c r="J23" s="2" t="s">
        <v>33</v>
      </c>
      <c r="K23" s="2" t="s">
        <v>34</v>
      </c>
      <c r="L23" s="2" t="s">
        <v>35</v>
      </c>
      <c r="M23" s="2" t="s">
        <v>36</v>
      </c>
      <c r="N23" s="2" t="s">
        <v>9</v>
      </c>
    </row>
    <row r="24" spans="1:14" x14ac:dyDescent="0.2">
      <c r="A24" s="1">
        <v>168671</v>
      </c>
      <c r="B24" s="3">
        <v>47.549638824055002</v>
      </c>
      <c r="C24" s="3">
        <v>3.34606242588664</v>
      </c>
      <c r="D24" s="3">
        <f>(2^Table1[[#This Row],[log2 fold change]])</f>
        <v>10.168693507622416</v>
      </c>
      <c r="E24" s="3">
        <v>1.2217308579264201</v>
      </c>
      <c r="F24" s="3">
        <v>2.7387885017210301</v>
      </c>
      <c r="G24" s="3">
        <v>6.16660293417284E-3</v>
      </c>
      <c r="H24" s="3">
        <v>9.7998987170098098E-2</v>
      </c>
      <c r="I24" s="2" t="s">
        <v>13</v>
      </c>
      <c r="J24" s="2" t="s">
        <v>14</v>
      </c>
      <c r="K24" s="2" t="s">
        <v>9</v>
      </c>
      <c r="L24" s="2" t="s">
        <v>9</v>
      </c>
      <c r="M24" s="2" t="s">
        <v>9</v>
      </c>
      <c r="N24" s="2" t="s">
        <v>9</v>
      </c>
    </row>
    <row r="25" spans="1:14" x14ac:dyDescent="0.2">
      <c r="A25" s="1">
        <v>317720</v>
      </c>
      <c r="B25" s="3">
        <v>9.5299926863629594</v>
      </c>
      <c r="C25" s="3">
        <v>-2.19337082484402</v>
      </c>
      <c r="D25" s="3">
        <f>(2^Table1[[#This Row],[log2 fold change]])</f>
        <v>0.21863998561332454</v>
      </c>
      <c r="E25" s="3">
        <v>0.80956214663247705</v>
      </c>
      <c r="F25" s="3">
        <v>-2.70932977037989</v>
      </c>
      <c r="G25" s="3">
        <v>6.7419292132317298E-3</v>
      </c>
      <c r="H25" s="3">
        <v>9.8972761483168303E-2</v>
      </c>
      <c r="I25" s="2" t="s">
        <v>10</v>
      </c>
      <c r="J25" s="2" t="s">
        <v>11</v>
      </c>
      <c r="K25" s="2" t="s">
        <v>12</v>
      </c>
      <c r="L25" s="2" t="s">
        <v>9</v>
      </c>
      <c r="M25" s="2" t="s">
        <v>9</v>
      </c>
      <c r="N25" s="2" t="s">
        <v>9</v>
      </c>
    </row>
    <row r="26" spans="1:14" x14ac:dyDescent="0.2">
      <c r="A26" s="1" t="s">
        <v>66</v>
      </c>
      <c r="B26" s="3">
        <v>5.79971769723638</v>
      </c>
      <c r="C26" s="3">
        <v>-2.5845837563387</v>
      </c>
      <c r="D26" s="3">
        <f>(2^Table1[[#This Row],[log2 fold change]])</f>
        <v>0.16671042667728561</v>
      </c>
      <c r="E26" s="3">
        <v>0.925764177161851</v>
      </c>
      <c r="F26" s="3">
        <v>-2.7918381593273001</v>
      </c>
      <c r="G26" s="3">
        <v>5.2409562424601099E-3</v>
      </c>
      <c r="H26" s="3">
        <v>9.6660643767828999E-2</v>
      </c>
      <c r="I26" s="2" t="s">
        <v>10</v>
      </c>
      <c r="J26" s="2" t="s">
        <v>11</v>
      </c>
      <c r="K26" s="2" t="s">
        <v>12</v>
      </c>
      <c r="L26" s="2" t="s">
        <v>17</v>
      </c>
      <c r="M26" s="2" t="s">
        <v>9</v>
      </c>
      <c r="N26" s="2" t="s">
        <v>9</v>
      </c>
    </row>
    <row r="27" spans="1:14" x14ac:dyDescent="0.2">
      <c r="A27" s="1">
        <v>323625</v>
      </c>
      <c r="B27" s="3">
        <v>7.3590991151385001</v>
      </c>
      <c r="C27" s="3">
        <v>-2.59847064398364</v>
      </c>
      <c r="D27" s="3">
        <f>(2^Table1[[#This Row],[log2 fold change]])</f>
        <v>0.16511342770157036</v>
      </c>
      <c r="E27" s="3">
        <v>0.939256833813367</v>
      </c>
      <c r="F27" s="3">
        <v>-2.7665176876423598</v>
      </c>
      <c r="G27" s="3">
        <v>5.6658511203672001E-3</v>
      </c>
      <c r="H27" s="3">
        <v>9.6660643767828999E-2</v>
      </c>
      <c r="I27" s="2" t="s">
        <v>6</v>
      </c>
      <c r="J27" s="2" t="s">
        <v>7</v>
      </c>
      <c r="K27" s="2" t="s">
        <v>8</v>
      </c>
      <c r="L27" s="2" t="s">
        <v>15</v>
      </c>
      <c r="M27" s="2" t="s">
        <v>16</v>
      </c>
      <c r="N27" s="2" t="s">
        <v>9</v>
      </c>
    </row>
    <row r="28" spans="1:14" x14ac:dyDescent="0.2">
      <c r="A28" s="1" t="s">
        <v>70</v>
      </c>
      <c r="B28" s="3">
        <v>8.2953560104628092</v>
      </c>
      <c r="C28" s="3">
        <v>-3.1302847849856401</v>
      </c>
      <c r="D28" s="3">
        <f>(2^Table1[[#This Row],[log2 fold change]])</f>
        <v>0.11420638495176698</v>
      </c>
      <c r="E28" s="3">
        <v>1.1763217128105401</v>
      </c>
      <c r="F28" s="3">
        <v>-2.66107881109036</v>
      </c>
      <c r="G28" s="3">
        <v>7.7890723230634199E-3</v>
      </c>
      <c r="H28" s="3">
        <v>9.9706420193819298E-2</v>
      </c>
      <c r="I28" s="2" t="s">
        <v>6</v>
      </c>
      <c r="J28" s="2" t="s">
        <v>7</v>
      </c>
      <c r="K28" s="2" t="s">
        <v>8</v>
      </c>
      <c r="L28" s="2" t="s">
        <v>23</v>
      </c>
      <c r="M28" s="2" t="s">
        <v>24</v>
      </c>
      <c r="N28" s="2" t="s">
        <v>9</v>
      </c>
    </row>
    <row r="29" spans="1:14" x14ac:dyDescent="0.2">
      <c r="A29" s="1" t="s">
        <v>21</v>
      </c>
      <c r="B29" s="3">
        <v>9.7019139264181806</v>
      </c>
      <c r="C29" s="3">
        <v>-3.5289390770330602</v>
      </c>
      <c r="D29" s="3">
        <f>(2^Table1[[#This Row],[log2 fold change]])</f>
        <v>8.6633026165823385E-2</v>
      </c>
      <c r="E29" s="3">
        <v>1.1366399257437301</v>
      </c>
      <c r="F29" s="3">
        <v>-3.1047115248252402</v>
      </c>
      <c r="G29" s="3">
        <v>1.9046468573704E-3</v>
      </c>
      <c r="H29" s="3">
        <v>5.36967397043457E-2</v>
      </c>
      <c r="I29" s="2" t="s">
        <v>10</v>
      </c>
      <c r="J29" s="2" t="s">
        <v>11</v>
      </c>
      <c r="K29" s="2" t="s">
        <v>12</v>
      </c>
      <c r="L29" s="2" t="s">
        <v>17</v>
      </c>
      <c r="M29" s="2" t="s">
        <v>9</v>
      </c>
      <c r="N29" s="2" t="s">
        <v>9</v>
      </c>
    </row>
    <row r="30" spans="1:14" x14ac:dyDescent="0.2">
      <c r="A30" s="1" t="s">
        <v>71</v>
      </c>
      <c r="B30" s="3">
        <v>8.1991143574046905</v>
      </c>
      <c r="C30" s="3">
        <v>-3.6445796012676301</v>
      </c>
      <c r="D30" s="3">
        <f>(2^Table1[[#This Row],[log2 fold change]])</f>
        <v>7.9959895604691161E-2</v>
      </c>
      <c r="E30" s="3">
        <v>1.27915330123506</v>
      </c>
      <c r="F30" s="3">
        <v>-2.8492125203043899</v>
      </c>
      <c r="G30" s="3">
        <v>4.3827593928539004E-3</v>
      </c>
      <c r="H30" s="3">
        <v>9.5446760111040405E-2</v>
      </c>
      <c r="I30" s="2" t="s">
        <v>6</v>
      </c>
      <c r="J30" s="2" t="s">
        <v>7</v>
      </c>
      <c r="K30" s="2" t="s">
        <v>8</v>
      </c>
      <c r="L30" s="2" t="s">
        <v>15</v>
      </c>
      <c r="M30" s="2" t="s">
        <v>16</v>
      </c>
      <c r="N30" s="2" t="s">
        <v>9</v>
      </c>
    </row>
    <row r="31" spans="1:14" x14ac:dyDescent="0.2">
      <c r="A31" s="1">
        <v>297914</v>
      </c>
      <c r="B31" s="3">
        <v>4.9151826533808798</v>
      </c>
      <c r="C31" s="3">
        <v>-3.6600358286821</v>
      </c>
      <c r="D31" s="3">
        <f>(2^Table1[[#This Row],[log2 fold change]])</f>
        <v>7.9107822491575705E-2</v>
      </c>
      <c r="E31" s="3">
        <v>1.3268109491498401</v>
      </c>
      <c r="F31" s="3">
        <v>-2.7585209716782102</v>
      </c>
      <c r="G31" s="3">
        <v>5.8063579399116796E-3</v>
      </c>
      <c r="H31" s="3">
        <v>9.6660643767828999E-2</v>
      </c>
      <c r="I31" s="2" t="s">
        <v>6</v>
      </c>
      <c r="J31" s="2" t="s">
        <v>7</v>
      </c>
      <c r="K31" s="2" t="s">
        <v>8</v>
      </c>
      <c r="L31" s="2" t="s">
        <v>9</v>
      </c>
      <c r="M31" s="2" t="s">
        <v>9</v>
      </c>
      <c r="N31" s="2" t="s">
        <v>9</v>
      </c>
    </row>
    <row r="32" spans="1:14" x14ac:dyDescent="0.2">
      <c r="A32" s="1" t="s">
        <v>75</v>
      </c>
      <c r="B32" s="3">
        <v>12.4150640742631</v>
      </c>
      <c r="C32" s="3">
        <v>-3.9332400566600501</v>
      </c>
      <c r="D32" s="3">
        <f>(2^Table1[[#This Row],[log2 fold change]])</f>
        <v>6.5460114828052515E-2</v>
      </c>
      <c r="E32" s="3">
        <v>1.4100298204153601</v>
      </c>
      <c r="F32" s="3">
        <v>-2.7894729598707402</v>
      </c>
      <c r="G32" s="3">
        <v>5.2793904789463098E-3</v>
      </c>
      <c r="H32" s="3">
        <v>9.6660643767828999E-2</v>
      </c>
      <c r="I32" s="2" t="s">
        <v>6</v>
      </c>
      <c r="J32" s="2" t="s">
        <v>7</v>
      </c>
      <c r="K32" s="2" t="s">
        <v>8</v>
      </c>
      <c r="L32" s="2" t="s">
        <v>15</v>
      </c>
      <c r="M32" s="2" t="s">
        <v>16</v>
      </c>
      <c r="N32" s="2" t="s">
        <v>9</v>
      </c>
    </row>
    <row r="33" spans="1:14" x14ac:dyDescent="0.2">
      <c r="A33" s="1" t="s">
        <v>44</v>
      </c>
      <c r="B33" s="3">
        <v>7.6234624312461197</v>
      </c>
      <c r="C33" s="3">
        <v>-3.9792236141731099</v>
      </c>
      <c r="D33" s="3">
        <f>(2^Table1[[#This Row],[log2 fold change]])</f>
        <v>6.3406580536019719E-2</v>
      </c>
      <c r="E33" s="3">
        <v>1.4715511679420299</v>
      </c>
      <c r="F33" s="3">
        <v>-2.7041014277050701</v>
      </c>
      <c r="G33" s="3">
        <v>6.848937984385E-3</v>
      </c>
      <c r="H33" s="3">
        <v>9.8972761483168303E-2</v>
      </c>
      <c r="I33" s="2" t="s">
        <v>10</v>
      </c>
      <c r="J33" s="2" t="s">
        <v>11</v>
      </c>
      <c r="K33" s="2" t="s">
        <v>12</v>
      </c>
      <c r="L33" s="2" t="s">
        <v>17</v>
      </c>
      <c r="M33" s="2" t="s">
        <v>45</v>
      </c>
      <c r="N33" s="2" t="s">
        <v>46</v>
      </c>
    </row>
    <row r="34" spans="1:14" x14ac:dyDescent="0.2">
      <c r="A34" s="1" t="s">
        <v>22</v>
      </c>
      <c r="B34" s="3">
        <v>5.2074385135928596</v>
      </c>
      <c r="C34" s="3">
        <v>-4.1960589735626801</v>
      </c>
      <c r="D34" s="3">
        <f>(2^Table1[[#This Row],[log2 fold change]])</f>
        <v>5.4558244203358974E-2</v>
      </c>
      <c r="E34" s="3">
        <v>1.57711019482243</v>
      </c>
      <c r="F34" s="3">
        <v>-2.6605997395350802</v>
      </c>
      <c r="G34" s="3">
        <v>7.8001621240062699E-3</v>
      </c>
      <c r="H34" s="3">
        <v>9.9706420193819298E-2</v>
      </c>
      <c r="I34" s="2" t="s">
        <v>6</v>
      </c>
      <c r="J34" s="2" t="s">
        <v>7</v>
      </c>
      <c r="K34" s="2" t="s">
        <v>8</v>
      </c>
      <c r="L34" s="2" t="s">
        <v>23</v>
      </c>
      <c r="M34" s="2" t="s">
        <v>24</v>
      </c>
      <c r="N34" s="2" t="s">
        <v>9</v>
      </c>
    </row>
    <row r="35" spans="1:14" x14ac:dyDescent="0.2">
      <c r="A35" s="1" t="s">
        <v>57</v>
      </c>
      <c r="B35" s="3">
        <v>6.3939874191372796</v>
      </c>
      <c r="C35" s="3">
        <v>-4.3650782129137804</v>
      </c>
      <c r="D35" s="3">
        <f>(2^Table1[[#This Row],[log2 fold change]])</f>
        <v>4.8526673836739545E-2</v>
      </c>
      <c r="E35" s="3">
        <v>1.3802764271161601</v>
      </c>
      <c r="F35" s="3">
        <v>-3.1624666821513499</v>
      </c>
      <c r="G35" s="3">
        <v>1.5643863598438701E-3</v>
      </c>
      <c r="H35" s="3">
        <v>5.36967397043457E-2</v>
      </c>
      <c r="I35" s="2" t="s">
        <v>10</v>
      </c>
      <c r="J35" s="2" t="s">
        <v>11</v>
      </c>
      <c r="K35" s="2" t="s">
        <v>12</v>
      </c>
      <c r="L35" s="2" t="s">
        <v>17</v>
      </c>
      <c r="M35" s="2" t="s">
        <v>9</v>
      </c>
      <c r="N35" s="2" t="s">
        <v>9</v>
      </c>
    </row>
    <row r="36" spans="1:14" x14ac:dyDescent="0.2">
      <c r="A36" s="1">
        <v>340727</v>
      </c>
      <c r="B36" s="3">
        <v>10.3404323143734</v>
      </c>
      <c r="C36" s="3">
        <v>-4.3793474885180501</v>
      </c>
      <c r="D36" s="3">
        <f>(2^Table1[[#This Row],[log2 fold change]])</f>
        <v>4.8049076449785129E-2</v>
      </c>
      <c r="E36" s="3">
        <v>1.10682677007398</v>
      </c>
      <c r="F36" s="3">
        <v>-3.9566692882079</v>
      </c>
      <c r="G36" s="3">
        <v>7.6002033830810097E-5</v>
      </c>
      <c r="H36" s="3">
        <v>1.2005475477028901E-2</v>
      </c>
      <c r="I36" s="2" t="s">
        <v>6</v>
      </c>
      <c r="J36" s="2" t="s">
        <v>7</v>
      </c>
      <c r="K36" s="2" t="s">
        <v>8</v>
      </c>
      <c r="L36" s="2" t="s">
        <v>9</v>
      </c>
      <c r="M36" s="2" t="s">
        <v>9</v>
      </c>
      <c r="N36" s="2" t="s">
        <v>9</v>
      </c>
    </row>
    <row r="37" spans="1:14" x14ac:dyDescent="0.2">
      <c r="A37" s="1" t="s">
        <v>54</v>
      </c>
      <c r="B37" s="3">
        <v>5.3694209590492799</v>
      </c>
      <c r="C37" s="3">
        <v>-4.5236964401561597</v>
      </c>
      <c r="D37" s="3">
        <f>(2^Table1[[#This Row],[log2 fold change]])</f>
        <v>4.3474208133497463E-2</v>
      </c>
      <c r="E37" s="3">
        <v>1.58639133329017</v>
      </c>
      <c r="F37" s="3">
        <v>-2.8515640152761201</v>
      </c>
      <c r="G37" s="3">
        <v>4.3504725368240602E-3</v>
      </c>
      <c r="H37" s="3">
        <v>9.5446760111040405E-2</v>
      </c>
      <c r="I37" s="2" t="s">
        <v>10</v>
      </c>
      <c r="J37" s="2" t="s">
        <v>11</v>
      </c>
      <c r="K37" s="2" t="s">
        <v>12</v>
      </c>
      <c r="L37" s="2" t="s">
        <v>9</v>
      </c>
      <c r="M37" s="2" t="s">
        <v>9</v>
      </c>
      <c r="N37" s="2" t="s">
        <v>9</v>
      </c>
    </row>
    <row r="38" spans="1:14" x14ac:dyDescent="0.2">
      <c r="A38" s="1">
        <v>301352</v>
      </c>
      <c r="B38" s="3">
        <v>23.8273775836964</v>
      </c>
      <c r="C38" s="3">
        <v>-4.53026556245492</v>
      </c>
      <c r="D38" s="3">
        <f>(2^Table1[[#This Row],[log2 fold change]])</f>
        <v>4.3276704034987068E-2</v>
      </c>
      <c r="E38" s="3">
        <v>1.6994128702576801</v>
      </c>
      <c r="F38" s="3">
        <v>-2.6657827781238401</v>
      </c>
      <c r="G38" s="3">
        <v>7.6809304560872E-3</v>
      </c>
      <c r="H38" s="3">
        <v>9.9706420193819298E-2</v>
      </c>
      <c r="I38" s="2" t="s">
        <v>6</v>
      </c>
      <c r="J38" s="2" t="s">
        <v>7</v>
      </c>
      <c r="K38" s="2" t="s">
        <v>8</v>
      </c>
      <c r="L38" s="2" t="s">
        <v>9</v>
      </c>
      <c r="M38" s="2" t="s">
        <v>9</v>
      </c>
      <c r="N38" s="2" t="s">
        <v>9</v>
      </c>
    </row>
    <row r="39" spans="1:14" x14ac:dyDescent="0.2">
      <c r="A39" s="1" t="s">
        <v>68</v>
      </c>
      <c r="B39" s="3">
        <v>6.8394407989872201</v>
      </c>
      <c r="C39" s="3">
        <v>-4.5427467850919898</v>
      </c>
      <c r="D39" s="3">
        <f>(2^Table1[[#This Row],[log2 fold change]])</f>
        <v>4.2903918105662811E-2</v>
      </c>
      <c r="E39" s="3">
        <v>1.3813493224945099</v>
      </c>
      <c r="F39" s="3">
        <v>-3.2886299729661999</v>
      </c>
      <c r="G39" s="3">
        <v>1.00676288058265E-3</v>
      </c>
      <c r="H39" s="3">
        <v>4.2284040984471402E-2</v>
      </c>
      <c r="I39" s="2" t="s">
        <v>6</v>
      </c>
      <c r="J39" s="2" t="s">
        <v>7</v>
      </c>
      <c r="K39" s="2" t="s">
        <v>8</v>
      </c>
      <c r="L39" s="2" t="s">
        <v>15</v>
      </c>
      <c r="M39" s="2" t="s">
        <v>16</v>
      </c>
      <c r="N39" s="2" t="s">
        <v>9</v>
      </c>
    </row>
    <row r="40" spans="1:14" x14ac:dyDescent="0.2">
      <c r="A40" s="1" t="s">
        <v>53</v>
      </c>
      <c r="B40" s="3">
        <v>5.8591874122069498</v>
      </c>
      <c r="C40" s="3">
        <v>-4.5716944006480196</v>
      </c>
      <c r="D40" s="3">
        <f>(2^Table1[[#This Row],[log2 fold change]])</f>
        <v>4.2051631923721848E-2</v>
      </c>
      <c r="E40" s="3">
        <v>1.6870635798862399</v>
      </c>
      <c r="F40" s="3">
        <v>-2.7098530577942301</v>
      </c>
      <c r="G40" s="3">
        <v>6.7313022256206704E-3</v>
      </c>
      <c r="H40" s="3">
        <v>9.8972761483168303E-2</v>
      </c>
      <c r="I40" s="2" t="s">
        <v>6</v>
      </c>
      <c r="J40" s="2" t="s">
        <v>7</v>
      </c>
      <c r="K40" s="2" t="s">
        <v>8</v>
      </c>
      <c r="L40" s="2" t="s">
        <v>15</v>
      </c>
      <c r="M40" s="2" t="s">
        <v>16</v>
      </c>
      <c r="N40" s="2" t="s">
        <v>9</v>
      </c>
    </row>
    <row r="41" spans="1:14" x14ac:dyDescent="0.2">
      <c r="A41" s="1" t="s">
        <v>65</v>
      </c>
      <c r="B41" s="3">
        <v>41.682368678186599</v>
      </c>
      <c r="C41" s="3">
        <v>-4.9945496810515104</v>
      </c>
      <c r="D41" s="3">
        <f>(2^Table1[[#This Row],[log2 fold change]])</f>
        <v>3.1368281824071947E-2</v>
      </c>
      <c r="E41" s="3">
        <v>1.68899013641077</v>
      </c>
      <c r="F41" s="3">
        <v>-2.9571218761912399</v>
      </c>
      <c r="G41" s="3">
        <v>3.1052535192615002E-3</v>
      </c>
      <c r="H41" s="3">
        <v>7.6078711221906598E-2</v>
      </c>
      <c r="I41" s="2" t="s">
        <v>6</v>
      </c>
      <c r="J41" s="2" t="s">
        <v>7</v>
      </c>
      <c r="K41" s="2" t="s">
        <v>8</v>
      </c>
      <c r="L41" s="2" t="s">
        <v>23</v>
      </c>
      <c r="M41" s="2" t="s">
        <v>24</v>
      </c>
      <c r="N41" s="2" t="s">
        <v>9</v>
      </c>
    </row>
    <row r="42" spans="1:14" x14ac:dyDescent="0.2">
      <c r="A42" s="1" t="s">
        <v>19</v>
      </c>
      <c r="B42" s="3">
        <v>18.871525915764401</v>
      </c>
      <c r="C42" s="3">
        <v>-5.3051661848297504</v>
      </c>
      <c r="D42" s="3">
        <f>(2^Table1[[#This Row],[log2 fold change]])</f>
        <v>2.5292155682073585E-2</v>
      </c>
      <c r="E42" s="3">
        <v>1.80564393163292</v>
      </c>
      <c r="F42" s="3">
        <v>-2.9381020764332302</v>
      </c>
      <c r="G42" s="3">
        <v>3.3022827617622702E-3</v>
      </c>
      <c r="H42" s="3">
        <v>7.7669690556648602E-2</v>
      </c>
      <c r="I42" s="2" t="s">
        <v>10</v>
      </c>
      <c r="J42" s="2" t="s">
        <v>11</v>
      </c>
      <c r="K42" s="2" t="s">
        <v>12</v>
      </c>
      <c r="L42" s="2" t="s">
        <v>17</v>
      </c>
      <c r="M42" s="2" t="s">
        <v>18</v>
      </c>
      <c r="N42" s="2" t="s">
        <v>20</v>
      </c>
    </row>
    <row r="43" spans="1:14" x14ac:dyDescent="0.2">
      <c r="A43" s="1" t="s">
        <v>37</v>
      </c>
      <c r="B43" s="3">
        <v>20.9202751183152</v>
      </c>
      <c r="C43" s="3">
        <v>-5.4526081577320298</v>
      </c>
      <c r="D43" s="3">
        <f>(2^Table1[[#This Row],[log2 fold change]])</f>
        <v>2.2835019663570884E-2</v>
      </c>
      <c r="E43" s="3">
        <v>1.23550440011944</v>
      </c>
      <c r="F43" s="3">
        <v>-4.4132648634880596</v>
      </c>
      <c r="G43" s="3">
        <v>1.0182329850729299E-5</v>
      </c>
      <c r="H43" s="3">
        <v>5.9872099522288204E-3</v>
      </c>
      <c r="I43" s="2" t="s">
        <v>10</v>
      </c>
      <c r="J43" s="2" t="s">
        <v>11</v>
      </c>
      <c r="K43" s="2" t="s">
        <v>12</v>
      </c>
      <c r="L43" s="2" t="s">
        <v>38</v>
      </c>
      <c r="M43" s="2" t="s">
        <v>39</v>
      </c>
      <c r="N43" s="2" t="s">
        <v>9</v>
      </c>
    </row>
    <row r="44" spans="1:14" x14ac:dyDescent="0.2">
      <c r="A44" s="1" t="s">
        <v>72</v>
      </c>
      <c r="B44" s="3">
        <v>8.5703520182607704</v>
      </c>
      <c r="C44" s="3">
        <v>-5.4732806833982597</v>
      </c>
      <c r="D44" s="3">
        <f>(2^Table1[[#This Row],[log2 fold change]])</f>
        <v>2.251014743991998E-2</v>
      </c>
      <c r="E44" s="3">
        <v>1.70663660060774</v>
      </c>
      <c r="F44" s="3">
        <v>-3.2070568986093599</v>
      </c>
      <c r="G44" s="3">
        <v>1.3410046961306701E-3</v>
      </c>
      <c r="H44" s="3">
        <v>5.2567384088322198E-2</v>
      </c>
      <c r="I44" s="2" t="s">
        <v>6</v>
      </c>
      <c r="J44" s="2" t="s">
        <v>7</v>
      </c>
      <c r="K44" s="2" t="s">
        <v>8</v>
      </c>
      <c r="L44" s="2" t="s">
        <v>15</v>
      </c>
      <c r="M44" s="2" t="s">
        <v>16</v>
      </c>
      <c r="N44" s="2" t="s">
        <v>9</v>
      </c>
    </row>
    <row r="45" spans="1:14" x14ac:dyDescent="0.2">
      <c r="A45" s="1" t="s">
        <v>47</v>
      </c>
      <c r="B45" s="3">
        <v>25.900240111937801</v>
      </c>
      <c r="C45" s="3">
        <v>-5.9282855005808601</v>
      </c>
      <c r="D45" s="3">
        <f>(2^Table1[[#This Row],[log2 fold change]])</f>
        <v>1.6421326702171612E-2</v>
      </c>
      <c r="E45" s="3">
        <v>1.73944670283945</v>
      </c>
      <c r="F45" s="3">
        <v>-3.4081443776941298</v>
      </c>
      <c r="G45" s="3">
        <v>6.5406278091213299E-4</v>
      </c>
      <c r="H45" s="3">
        <v>3.4962628652394002E-2</v>
      </c>
      <c r="I45" s="2" t="s">
        <v>6</v>
      </c>
      <c r="J45" s="2" t="s">
        <v>7</v>
      </c>
      <c r="K45" s="2" t="s">
        <v>8</v>
      </c>
      <c r="L45" s="2" t="s">
        <v>15</v>
      </c>
      <c r="M45" s="2" t="s">
        <v>16</v>
      </c>
      <c r="N45" s="2" t="s">
        <v>9</v>
      </c>
    </row>
    <row r="46" spans="1:14" x14ac:dyDescent="0.2">
      <c r="A46" s="1" t="s">
        <v>48</v>
      </c>
      <c r="B46" s="3">
        <v>8.1692392085996008</v>
      </c>
      <c r="C46" s="3">
        <v>-6.2123749536855604</v>
      </c>
      <c r="D46" s="3">
        <f>(2^Table1[[#This Row],[log2 fold change]])</f>
        <v>1.3486175116056383E-2</v>
      </c>
      <c r="E46" s="3">
        <v>1.8185931709913801</v>
      </c>
      <c r="F46" s="3">
        <v>-3.4160333673193</v>
      </c>
      <c r="G46" s="3">
        <v>6.3540460651343399E-4</v>
      </c>
      <c r="H46" s="3">
        <v>3.4962628652394002E-2</v>
      </c>
      <c r="I46" s="2" t="s">
        <v>6</v>
      </c>
      <c r="J46" s="2" t="s">
        <v>7</v>
      </c>
      <c r="K46" s="2" t="s">
        <v>8</v>
      </c>
      <c r="L46" s="2" t="s">
        <v>23</v>
      </c>
      <c r="M46" s="2" t="s">
        <v>49</v>
      </c>
      <c r="N46" s="2" t="s">
        <v>9</v>
      </c>
    </row>
    <row r="47" spans="1:14" x14ac:dyDescent="0.2">
      <c r="A47" s="1" t="s">
        <v>42</v>
      </c>
      <c r="B47" s="3">
        <v>54.434144499252</v>
      </c>
      <c r="C47" s="3">
        <v>-6.3137362593802902</v>
      </c>
      <c r="D47" s="3">
        <f>(2^Table1[[#This Row],[log2 fold change]])</f>
        <v>1.2571178736514203E-2</v>
      </c>
      <c r="E47" s="3">
        <v>2.0333846683745</v>
      </c>
      <c r="F47" s="3">
        <v>-3.1050378010509601</v>
      </c>
      <c r="G47" s="3">
        <v>1.9025470834328E-3</v>
      </c>
      <c r="H47" s="3">
        <v>5.36967397043457E-2</v>
      </c>
      <c r="I47" s="2" t="s">
        <v>6</v>
      </c>
      <c r="J47" s="2" t="s">
        <v>7</v>
      </c>
      <c r="K47" s="2" t="s">
        <v>8</v>
      </c>
      <c r="L47" s="2" t="s">
        <v>15</v>
      </c>
      <c r="M47" s="2" t="s">
        <v>16</v>
      </c>
      <c r="N47" s="2" t="s">
        <v>9</v>
      </c>
    </row>
    <row r="48" spans="1:14" x14ac:dyDescent="0.2">
      <c r="A48" s="1" t="s">
        <v>52</v>
      </c>
      <c r="B48" s="3">
        <v>6.21240304962995</v>
      </c>
      <c r="C48" s="3">
        <v>-7.6312834588861396</v>
      </c>
      <c r="D48" s="3">
        <f>(2^Table1[[#This Row],[log2 fold change]])</f>
        <v>5.043764184887633E-3</v>
      </c>
      <c r="E48" s="3">
        <v>2.7712076878710601</v>
      </c>
      <c r="F48" s="3">
        <v>-2.7537753638193698</v>
      </c>
      <c r="G48" s="3">
        <v>5.8912188261973997E-3</v>
      </c>
      <c r="H48" s="3">
        <v>9.6660643767828999E-2</v>
      </c>
      <c r="I48" s="2" t="s">
        <v>6</v>
      </c>
      <c r="J48" s="2" t="s">
        <v>7</v>
      </c>
      <c r="K48" s="2" t="s">
        <v>8</v>
      </c>
      <c r="L48" s="2" t="s">
        <v>9</v>
      </c>
      <c r="M48" s="2" t="s">
        <v>9</v>
      </c>
      <c r="N48" s="2" t="s">
        <v>9</v>
      </c>
    </row>
    <row r="49" spans="1:14" x14ac:dyDescent="0.2">
      <c r="A49" s="1">
        <v>305056</v>
      </c>
      <c r="B49" s="3">
        <v>72.017124159650507</v>
      </c>
      <c r="C49" s="3">
        <v>-7.9318766855752498</v>
      </c>
      <c r="D49" s="3">
        <f>(2^Table1[[#This Row],[log2 fold change]])</f>
        <v>4.0951253110526461E-3</v>
      </c>
      <c r="E49" s="3">
        <v>2.5564562208219201</v>
      </c>
      <c r="F49" s="3">
        <v>-3.1026843413047298</v>
      </c>
      <c r="G49" s="3">
        <v>1.9177407037266299E-3</v>
      </c>
      <c r="H49" s="3">
        <v>5.36967397043457E-2</v>
      </c>
      <c r="I49" s="2" t="s">
        <v>10</v>
      </c>
      <c r="J49" s="2" t="s">
        <v>11</v>
      </c>
      <c r="K49" s="2" t="s">
        <v>12</v>
      </c>
      <c r="L49" s="2" t="s">
        <v>17</v>
      </c>
      <c r="M49" s="2" t="s">
        <v>18</v>
      </c>
      <c r="N49" s="2" t="s">
        <v>9</v>
      </c>
    </row>
  </sheetData>
  <mergeCells count="1">
    <mergeCell ref="A1:N2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Diff OTUS faeces adimission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Salem, Shebl</dc:creator>
  <cp:lastModifiedBy>Salem, Shebl</cp:lastModifiedBy>
  <dcterms:created xsi:type="dcterms:W3CDTF">2019-04-05T19:07:12Z</dcterms:created>
  <dcterms:modified xsi:type="dcterms:W3CDTF">2019-04-05T19:48:08Z</dcterms:modified>
</cp:coreProperties>
</file>