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blee95/Documents/1.KOPRI/1.연구자료/1.Bonney/0.Publication/230630/"/>
    </mc:Choice>
  </mc:AlternateContent>
  <xr:revisionPtr revIDLastSave="0" documentId="13_ncr:1_{D7830B9F-4062-E246-9BDB-A097FCEC5D0D}" xr6:coauthVersionLast="47" xr6:coauthVersionMax="47" xr10:uidLastSave="{00000000-0000-0000-0000-000000000000}"/>
  <bookViews>
    <workbookView xWindow="0" yWindow="500" windowWidth="51200" windowHeight="26600" xr2:uid="{04B2080A-DCD5-9B47-B47D-D79768F52F7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" i="1" l="1"/>
  <c r="M5" i="1"/>
  <c r="M6" i="1"/>
  <c r="M7" i="1"/>
  <c r="M8" i="1"/>
  <c r="M9" i="1"/>
  <c r="M10" i="1"/>
  <c r="M11" i="1"/>
  <c r="M12" i="1"/>
  <c r="M3" i="1"/>
  <c r="N4" i="1"/>
  <c r="N5" i="1"/>
  <c r="N6" i="1"/>
  <c r="N7" i="1"/>
  <c r="N8" i="1"/>
  <c r="N9" i="1"/>
  <c r="N10" i="1"/>
  <c r="N11" i="1"/>
  <c r="N12" i="1"/>
  <c r="N3" i="1"/>
  <c r="H12" i="1"/>
  <c r="H11" i="1"/>
  <c r="H10" i="1"/>
  <c r="H9" i="1"/>
  <c r="H8" i="1"/>
  <c r="H7" i="1"/>
  <c r="H6" i="1"/>
  <c r="H5" i="1"/>
  <c r="H4" i="1"/>
  <c r="H3" i="1"/>
</calcChain>
</file>

<file path=xl/sharedStrings.xml><?xml version="1.0" encoding="utf-8"?>
<sst xmlns="http://schemas.openxmlformats.org/spreadsheetml/2006/main" count="27" uniqueCount="27">
  <si>
    <t>Trimmomatic</t>
  </si>
  <si>
    <t>unComplex</t>
  </si>
  <si>
    <t>Complex</t>
  </si>
  <si>
    <t>#NonHuman</t>
  </si>
  <si>
    <t>#Human</t>
  </si>
  <si>
    <t>MatchWithExtra</t>
  </si>
  <si>
    <t>Complex</t>
    <phoneticPr fontId="1" type="noConversion"/>
  </si>
  <si>
    <t>Human</t>
    <phoneticPr fontId="1" type="noConversion"/>
  </si>
  <si>
    <t>#Gene</t>
    <phoneticPr fontId="1" type="noConversion"/>
  </si>
  <si>
    <t>#KO_Assigned_genes</t>
    <phoneticPr fontId="1" type="noConversion"/>
  </si>
  <si>
    <t>#KO_Unassigned_genes</t>
    <phoneticPr fontId="1" type="noConversion"/>
  </si>
  <si>
    <t>#Reads (QC Passed)</t>
    <phoneticPr fontId="1" type="noConversion"/>
  </si>
  <si>
    <t>#KO_Assigned_reads</t>
    <phoneticPr fontId="1" type="noConversion"/>
  </si>
  <si>
    <t>#Unused Reads</t>
    <phoneticPr fontId="1" type="noConversion"/>
  </si>
  <si>
    <t>Gene-centric annotation</t>
    <phoneticPr fontId="1" type="noConversion"/>
  </si>
  <si>
    <t>%KO_Assigned_reads</t>
    <phoneticPr fontId="1" type="noConversion"/>
  </si>
  <si>
    <t>Sample</t>
    <phoneticPr fontId="1" type="noConversion"/>
  </si>
  <si>
    <t>WLB_01 (5 m)</t>
    <phoneticPr fontId="1" type="noConversion"/>
  </si>
  <si>
    <t>WLB_02 (8 m)</t>
    <phoneticPr fontId="1" type="noConversion"/>
  </si>
  <si>
    <t>WLB_03 (14 m)</t>
    <phoneticPr fontId="1" type="noConversion"/>
  </si>
  <si>
    <t>WLB_04 (17 m)</t>
    <phoneticPr fontId="1" type="noConversion"/>
  </si>
  <si>
    <t>WLB_05 (30 m)</t>
    <phoneticPr fontId="1" type="noConversion"/>
  </si>
  <si>
    <t>ELB_01 (5 m)</t>
    <phoneticPr fontId="1" type="noConversion"/>
  </si>
  <si>
    <t>ELB_02 (10 m)</t>
    <phoneticPr fontId="1" type="noConversion"/>
  </si>
  <si>
    <t>ELB_03 (13 m)</t>
    <phoneticPr fontId="1" type="noConversion"/>
  </si>
  <si>
    <t>ELB_04 (20 m)</t>
    <phoneticPr fontId="1" type="noConversion"/>
  </si>
  <si>
    <t>ELB_05 (30 m)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</si>
</sst>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176" formatCode="_-* #,##0_-;\-* #,##0_-;_-* &quot;-&quot;_-;_-@_-"/>
    <numFmt numFmtId="177" formatCode="0.0%"/>
  </numFmts>
  <fonts count="10">
    <font>
      <sz val="12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rgb="FF000000"/>
      <name val="맑은 고딕"/>
      <family val="2"/>
      <charset val="129"/>
      <scheme val="minor"/>
    </font>
    <font>
      <sz val="11"/>
      <color rgb="FF000000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2"/>
      <charset val="129"/>
      <scheme val="minor"/>
    </font>
    <font>
      <sz val="12"/>
      <color rgb="FF000000"/>
      <name val="Calibri"/>
      <family val="2"/>
    </font>
    <font>
      <sz val="11"/>
      <color theme="1"/>
      <name val="맑은 고딕"/>
      <family val="2"/>
      <charset val="129"/>
      <scheme val="minor"/>
    </font>
    <font>
      <sz val="12"/>
      <color theme="1"/>
      <name val="Calibri"/>
      <family val="2"/>
    </font>
    <font>
      <b/>
      <sz val="11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3" fillId="0" borderId="0" xfId="0" applyFont="1">
      <alignment vertical="center"/>
    </xf>
    <xf numFmtId="3" fontId="3" fillId="0" borderId="0" xfId="0" applyNumberFormat="1" applyFont="1">
      <alignment vertical="center"/>
    </xf>
    <xf numFmtId="3" fontId="3" fillId="0" borderId="5" xfId="0" applyNumberFormat="1" applyFont="1" applyBorder="1">
      <alignment vertical="center"/>
    </xf>
    <xf numFmtId="0" fontId="3" fillId="0" borderId="4" xfId="0" applyFont="1" applyBorder="1">
      <alignment vertical="center"/>
    </xf>
    <xf numFmtId="0" fontId="3" fillId="0" borderId="6" xfId="0" applyFont="1" applyBorder="1">
      <alignment vertical="center"/>
    </xf>
    <xf numFmtId="3" fontId="3" fillId="0" borderId="7" xfId="0" applyNumberFormat="1" applyFont="1" applyBorder="1">
      <alignment vertical="center"/>
    </xf>
    <xf numFmtId="3" fontId="3" fillId="0" borderId="8" xfId="0" applyNumberFormat="1" applyFont="1" applyBorder="1">
      <alignment vertical="center"/>
    </xf>
    <xf numFmtId="0" fontId="3" fillId="0" borderId="7" xfId="0" applyFont="1" applyBorder="1">
      <alignment vertical="center"/>
    </xf>
    <xf numFmtId="3" fontId="2" fillId="0" borderId="10" xfId="0" applyNumberFormat="1" applyFont="1" applyBorder="1">
      <alignment vertical="center"/>
    </xf>
    <xf numFmtId="3" fontId="2" fillId="0" borderId="9" xfId="0" applyNumberFormat="1" applyFont="1" applyBorder="1">
      <alignment vertical="center"/>
    </xf>
    <xf numFmtId="0" fontId="2" fillId="0" borderId="8" xfId="0" applyFont="1" applyBorder="1">
      <alignment vertical="center"/>
    </xf>
    <xf numFmtId="3" fontId="3" fillId="0" borderId="4" xfId="0" applyNumberFormat="1" applyFont="1" applyBorder="1">
      <alignment vertical="center"/>
    </xf>
    <xf numFmtId="3" fontId="2" fillId="0" borderId="5" xfId="0" applyNumberFormat="1" applyFont="1" applyBorder="1">
      <alignment vertical="center"/>
    </xf>
    <xf numFmtId="3" fontId="3" fillId="0" borderId="6" xfId="0" applyNumberFormat="1" applyFont="1" applyBorder="1">
      <alignment vertical="center"/>
    </xf>
    <xf numFmtId="3" fontId="2" fillId="0" borderId="8" xfId="0" applyNumberFormat="1" applyFont="1" applyBorder="1">
      <alignment vertical="center"/>
    </xf>
    <xf numFmtId="0" fontId="2" fillId="0" borderId="6" xfId="0" applyFont="1" applyBorder="1">
      <alignment vertical="center"/>
    </xf>
    <xf numFmtId="0" fontId="3" fillId="0" borderId="8" xfId="0" applyFont="1" applyBorder="1">
      <alignment vertical="center"/>
    </xf>
    <xf numFmtId="3" fontId="2" fillId="0" borderId="4" xfId="0" applyNumberFormat="1" applyFont="1" applyBorder="1">
      <alignment vertical="center"/>
    </xf>
    <xf numFmtId="3" fontId="2" fillId="0" borderId="6" xfId="0" applyNumberFormat="1" applyFont="1" applyBorder="1">
      <alignment vertical="center"/>
    </xf>
    <xf numFmtId="41" fontId="0" fillId="0" borderId="5" xfId="1" applyFont="1" applyBorder="1">
      <alignment vertical="center"/>
    </xf>
    <xf numFmtId="177" fontId="7" fillId="0" borderId="0" xfId="2" applyNumberFormat="1" applyFont="1" applyBorder="1">
      <alignment vertical="center"/>
    </xf>
    <xf numFmtId="176" fontId="6" fillId="0" borderId="4" xfId="0" applyNumberFormat="1" applyFont="1" applyBorder="1" applyAlignment="1">
      <alignment vertical="center" wrapText="1"/>
    </xf>
    <xf numFmtId="176" fontId="6" fillId="0" borderId="6" xfId="0" applyNumberFormat="1" applyFont="1" applyBorder="1" applyAlignment="1">
      <alignment vertical="center" wrapText="1"/>
    </xf>
    <xf numFmtId="41" fontId="0" fillId="0" borderId="8" xfId="1" applyFont="1" applyBorder="1">
      <alignment vertical="center"/>
    </xf>
    <xf numFmtId="41" fontId="7" fillId="0" borderId="5" xfId="1" applyFont="1" applyBorder="1">
      <alignment vertical="center"/>
    </xf>
    <xf numFmtId="41" fontId="7" fillId="0" borderId="8" xfId="1" applyFont="1" applyBorder="1">
      <alignment vertical="center"/>
    </xf>
    <xf numFmtId="3" fontId="7" fillId="0" borderId="4" xfId="1" applyNumberFormat="1" applyFont="1" applyBorder="1">
      <alignment vertical="center"/>
    </xf>
    <xf numFmtId="3" fontId="7" fillId="0" borderId="6" xfId="1" applyNumberFormat="1" applyFont="1" applyBorder="1">
      <alignment vertical="center"/>
    </xf>
    <xf numFmtId="41" fontId="9" fillId="0" borderId="0" xfId="1" applyFont="1" applyBorder="1">
      <alignment vertical="center"/>
    </xf>
    <xf numFmtId="41" fontId="9" fillId="0" borderId="7" xfId="1" applyFont="1" applyBorder="1">
      <alignment vertical="center"/>
    </xf>
    <xf numFmtId="41" fontId="5" fillId="0" borderId="0" xfId="1" applyFont="1" applyBorder="1">
      <alignment vertical="center"/>
    </xf>
    <xf numFmtId="41" fontId="5" fillId="0" borderId="7" xfId="1" applyFont="1" applyBorder="1">
      <alignment vertical="center"/>
    </xf>
    <xf numFmtId="41" fontId="0" fillId="0" borderId="0" xfId="0" applyNumberFormat="1">
      <alignment vertical="center"/>
    </xf>
    <xf numFmtId="0" fontId="8" fillId="0" borderId="11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3C3D7-2D45-214F-8BD9-A4901D8B4CC3}">
  <dimension ref="A1:O12"/>
  <sheetViews>
    <sheetView tabSelected="1" zoomScale="114" workbookViewId="0">
      <selection activeCell="A13" sqref="A13"/>
    </sheetView>
  </sheetViews>
  <sheetFormatPr baseColWidth="10" defaultRowHeight="18"/>
  <cols>
    <col min="1" max="1" width="12.7109375" bestFit="1" customWidth="1"/>
    <col min="2" max="2" width="12" bestFit="1" customWidth="1"/>
    <col min="3" max="3" width="9.85546875" bestFit="1" customWidth="1"/>
    <col min="4" max="4" width="10.28515625" bestFit="1" customWidth="1"/>
    <col min="5" max="5" width="11.42578125" bestFit="1" customWidth="1"/>
    <col min="6" max="6" width="7.85546875" bestFit="1" customWidth="1"/>
    <col min="7" max="7" width="13.28515625" bestFit="1" customWidth="1"/>
  </cols>
  <sheetData>
    <row r="1" spans="1:15">
      <c r="A1" s="48" t="s">
        <v>16</v>
      </c>
      <c r="B1" s="46" t="s">
        <v>0</v>
      </c>
      <c r="C1" s="43" t="s">
        <v>6</v>
      </c>
      <c r="D1" s="44"/>
      <c r="E1" s="43" t="s">
        <v>7</v>
      </c>
      <c r="F1" s="45"/>
      <c r="G1" s="44"/>
      <c r="H1" s="40" t="s">
        <v>14</v>
      </c>
      <c r="I1" s="41"/>
      <c r="J1" s="41"/>
      <c r="K1" s="41"/>
      <c r="L1" s="41"/>
      <c r="M1" s="41"/>
      <c r="N1" s="42"/>
    </row>
    <row r="2" spans="1:15" ht="38">
      <c r="A2" s="49"/>
      <c r="B2" s="47"/>
      <c r="C2" s="5" t="s">
        <v>1</v>
      </c>
      <c r="D2" s="11" t="s">
        <v>2</v>
      </c>
      <c r="E2" s="16" t="s">
        <v>3</v>
      </c>
      <c r="F2" s="8" t="s">
        <v>4</v>
      </c>
      <c r="G2" s="17" t="s">
        <v>5</v>
      </c>
      <c r="H2" s="34" t="s">
        <v>8</v>
      </c>
      <c r="I2" s="35" t="s">
        <v>9</v>
      </c>
      <c r="J2" s="36" t="s">
        <v>10</v>
      </c>
      <c r="K2" s="37" t="s">
        <v>11</v>
      </c>
      <c r="L2" s="35" t="s">
        <v>12</v>
      </c>
      <c r="M2" s="38" t="s">
        <v>15</v>
      </c>
      <c r="N2" s="39" t="s">
        <v>13</v>
      </c>
    </row>
    <row r="3" spans="1:15">
      <c r="A3" s="4" t="s">
        <v>17</v>
      </c>
      <c r="B3" s="9">
        <v>9614932</v>
      </c>
      <c r="C3" s="12">
        <v>259264</v>
      </c>
      <c r="D3" s="13">
        <v>9355668</v>
      </c>
      <c r="E3" s="18">
        <v>9354454</v>
      </c>
      <c r="F3" s="2">
        <v>1214</v>
      </c>
      <c r="G3" s="3">
        <v>173994</v>
      </c>
      <c r="H3" s="22">
        <f t="shared" ref="H3:H7" si="0">I3+J3</f>
        <v>636863</v>
      </c>
      <c r="I3" s="31">
        <v>134769</v>
      </c>
      <c r="J3" s="20">
        <v>502094</v>
      </c>
      <c r="K3" s="27">
        <v>9354454</v>
      </c>
      <c r="L3" s="29">
        <v>2571046</v>
      </c>
      <c r="M3" s="21">
        <f>L3/K3</f>
        <v>0.27484725458054526</v>
      </c>
      <c r="N3" s="25">
        <f>K3-L3</f>
        <v>6783408</v>
      </c>
      <c r="O3" s="33"/>
    </row>
    <row r="4" spans="1:15">
      <c r="A4" s="4" t="s">
        <v>18</v>
      </c>
      <c r="B4" s="9">
        <v>10013875</v>
      </c>
      <c r="C4" s="12">
        <v>130457</v>
      </c>
      <c r="D4" s="13">
        <v>9883418</v>
      </c>
      <c r="E4" s="18">
        <v>9881508</v>
      </c>
      <c r="F4" s="2">
        <v>1910</v>
      </c>
      <c r="G4" s="3">
        <v>77888</v>
      </c>
      <c r="H4" s="22">
        <f t="shared" si="0"/>
        <v>579227</v>
      </c>
      <c r="I4" s="31">
        <v>168438</v>
      </c>
      <c r="J4" s="20">
        <v>410789</v>
      </c>
      <c r="K4" s="27">
        <v>9881508</v>
      </c>
      <c r="L4" s="29">
        <v>3242093</v>
      </c>
      <c r="M4" s="21">
        <f t="shared" ref="M4:M12" si="1">L4/K4</f>
        <v>0.32809698681618232</v>
      </c>
      <c r="N4" s="25">
        <f t="shared" ref="N4:N12" si="2">K4-L4</f>
        <v>6639415</v>
      </c>
      <c r="O4" s="33"/>
    </row>
    <row r="5" spans="1:15">
      <c r="A5" s="4" t="s">
        <v>19</v>
      </c>
      <c r="B5" s="9">
        <v>10125911</v>
      </c>
      <c r="C5" s="12">
        <v>138591</v>
      </c>
      <c r="D5" s="13">
        <v>9987320</v>
      </c>
      <c r="E5" s="18">
        <v>9986195</v>
      </c>
      <c r="F5" s="2">
        <v>1125</v>
      </c>
      <c r="G5" s="3">
        <v>83545</v>
      </c>
      <c r="H5" s="22">
        <f t="shared" si="0"/>
        <v>683389</v>
      </c>
      <c r="I5" s="31">
        <v>194058</v>
      </c>
      <c r="J5" s="20">
        <v>489331</v>
      </c>
      <c r="K5" s="27">
        <v>9986195</v>
      </c>
      <c r="L5" s="29">
        <v>2966224</v>
      </c>
      <c r="M5" s="21">
        <f t="shared" si="1"/>
        <v>0.29703245330178313</v>
      </c>
      <c r="N5" s="25">
        <f t="shared" si="2"/>
        <v>7019971</v>
      </c>
      <c r="O5" s="33"/>
    </row>
    <row r="6" spans="1:15">
      <c r="A6" s="4" t="s">
        <v>20</v>
      </c>
      <c r="B6" s="9">
        <v>6653434</v>
      </c>
      <c r="C6" s="12">
        <v>37753</v>
      </c>
      <c r="D6" s="13">
        <v>6615681</v>
      </c>
      <c r="E6" s="18">
        <v>6614389</v>
      </c>
      <c r="F6" s="2">
        <v>1292</v>
      </c>
      <c r="G6" s="3">
        <v>13708</v>
      </c>
      <c r="H6" s="22">
        <f t="shared" si="0"/>
        <v>389452</v>
      </c>
      <c r="I6" s="31">
        <v>127865</v>
      </c>
      <c r="J6" s="20">
        <v>261587</v>
      </c>
      <c r="K6" s="27">
        <v>6614389</v>
      </c>
      <c r="L6" s="29">
        <v>2093960</v>
      </c>
      <c r="M6" s="21">
        <f t="shared" si="1"/>
        <v>0.31657648196983879</v>
      </c>
      <c r="N6" s="25">
        <f t="shared" si="2"/>
        <v>4520429</v>
      </c>
      <c r="O6" s="33"/>
    </row>
    <row r="7" spans="1:15">
      <c r="A7" s="4" t="s">
        <v>21</v>
      </c>
      <c r="B7" s="9">
        <v>7815877</v>
      </c>
      <c r="C7" s="12">
        <v>31955</v>
      </c>
      <c r="D7" s="13">
        <v>7783922</v>
      </c>
      <c r="E7" s="18">
        <v>7783515</v>
      </c>
      <c r="F7" s="1">
        <v>407</v>
      </c>
      <c r="G7" s="3">
        <v>7024</v>
      </c>
      <c r="H7" s="22">
        <f t="shared" si="0"/>
        <v>424204</v>
      </c>
      <c r="I7" s="31">
        <v>139428</v>
      </c>
      <c r="J7" s="20">
        <v>284776</v>
      </c>
      <c r="K7" s="27">
        <v>7783515</v>
      </c>
      <c r="L7" s="29">
        <v>2571641</v>
      </c>
      <c r="M7" s="21">
        <f t="shared" si="1"/>
        <v>0.33039584300923169</v>
      </c>
      <c r="N7" s="25">
        <f t="shared" si="2"/>
        <v>5211874</v>
      </c>
      <c r="O7" s="33"/>
    </row>
    <row r="8" spans="1:15">
      <c r="A8" s="4" t="s">
        <v>22</v>
      </c>
      <c r="B8" s="9">
        <v>7211488</v>
      </c>
      <c r="C8" s="12">
        <v>120952</v>
      </c>
      <c r="D8" s="13">
        <v>7090536</v>
      </c>
      <c r="E8" s="18">
        <v>7089818</v>
      </c>
      <c r="F8" s="1">
        <v>718</v>
      </c>
      <c r="G8" s="3">
        <v>66672</v>
      </c>
      <c r="H8" s="22">
        <f>I8+J8</f>
        <v>429900</v>
      </c>
      <c r="I8" s="31">
        <v>127949</v>
      </c>
      <c r="J8" s="20">
        <v>301951</v>
      </c>
      <c r="K8" s="27">
        <v>7089818</v>
      </c>
      <c r="L8" s="29">
        <v>2293457</v>
      </c>
      <c r="M8" s="21">
        <f t="shared" si="1"/>
        <v>0.32348601896409751</v>
      </c>
      <c r="N8" s="25">
        <f t="shared" si="2"/>
        <v>4796361</v>
      </c>
      <c r="O8" s="33"/>
    </row>
    <row r="9" spans="1:15">
      <c r="A9" s="4" t="s">
        <v>23</v>
      </c>
      <c r="B9" s="9">
        <v>6900722</v>
      </c>
      <c r="C9" s="12">
        <v>86054</v>
      </c>
      <c r="D9" s="13">
        <v>6814668</v>
      </c>
      <c r="E9" s="18">
        <v>6814077</v>
      </c>
      <c r="F9" s="1">
        <v>591</v>
      </c>
      <c r="G9" s="3">
        <v>44278</v>
      </c>
      <c r="H9" s="22">
        <f t="shared" ref="H9:H12" si="3">I9+J9</f>
        <v>435201</v>
      </c>
      <c r="I9" s="31">
        <v>145045</v>
      </c>
      <c r="J9" s="20">
        <v>290156</v>
      </c>
      <c r="K9" s="27">
        <v>6814077</v>
      </c>
      <c r="L9" s="29">
        <v>2341128</v>
      </c>
      <c r="M9" s="21">
        <f t="shared" si="1"/>
        <v>0.34357228425801467</v>
      </c>
      <c r="N9" s="25">
        <f t="shared" si="2"/>
        <v>4472949</v>
      </c>
      <c r="O9" s="33"/>
    </row>
    <row r="10" spans="1:15">
      <c r="A10" s="4" t="s">
        <v>24</v>
      </c>
      <c r="B10" s="9">
        <v>3149168</v>
      </c>
      <c r="C10" s="12">
        <v>23653</v>
      </c>
      <c r="D10" s="13">
        <v>3125515</v>
      </c>
      <c r="E10" s="18">
        <v>3124963</v>
      </c>
      <c r="F10" s="1">
        <v>552</v>
      </c>
      <c r="G10" s="3">
        <v>12900</v>
      </c>
      <c r="H10" s="22">
        <f t="shared" si="3"/>
        <v>267285</v>
      </c>
      <c r="I10" s="31">
        <v>98443</v>
      </c>
      <c r="J10" s="20">
        <v>168842</v>
      </c>
      <c r="K10" s="27">
        <v>3124963</v>
      </c>
      <c r="L10" s="29">
        <v>1006503</v>
      </c>
      <c r="M10" s="21">
        <f t="shared" si="1"/>
        <v>0.32208477348371806</v>
      </c>
      <c r="N10" s="25">
        <f t="shared" si="2"/>
        <v>2118460</v>
      </c>
      <c r="O10" s="33"/>
    </row>
    <row r="11" spans="1:15">
      <c r="A11" s="4" t="s">
        <v>25</v>
      </c>
      <c r="B11" s="9">
        <v>12153530</v>
      </c>
      <c r="C11" s="12">
        <v>227895</v>
      </c>
      <c r="D11" s="13">
        <v>11925635</v>
      </c>
      <c r="E11" s="18">
        <v>11921719</v>
      </c>
      <c r="F11" s="2">
        <v>3916</v>
      </c>
      <c r="G11" s="3">
        <v>117012</v>
      </c>
      <c r="H11" s="22">
        <f t="shared" si="3"/>
        <v>760159</v>
      </c>
      <c r="I11" s="31">
        <v>233193</v>
      </c>
      <c r="J11" s="20">
        <v>526966</v>
      </c>
      <c r="K11" s="27">
        <v>11921719</v>
      </c>
      <c r="L11" s="29">
        <v>3595653</v>
      </c>
      <c r="M11" s="21">
        <f t="shared" si="1"/>
        <v>0.30160524669303146</v>
      </c>
      <c r="N11" s="25">
        <f t="shared" si="2"/>
        <v>8326066</v>
      </c>
      <c r="O11" s="33"/>
    </row>
    <row r="12" spans="1:15">
      <c r="A12" s="5" t="s">
        <v>26</v>
      </c>
      <c r="B12" s="10">
        <v>10698300</v>
      </c>
      <c r="C12" s="14">
        <v>73962</v>
      </c>
      <c r="D12" s="15">
        <v>10624338</v>
      </c>
      <c r="E12" s="19">
        <v>10621063</v>
      </c>
      <c r="F12" s="6">
        <v>3275</v>
      </c>
      <c r="G12" s="7">
        <v>20657</v>
      </c>
      <c r="H12" s="23">
        <f t="shared" si="3"/>
        <v>411586</v>
      </c>
      <c r="I12" s="32">
        <v>152116</v>
      </c>
      <c r="J12" s="24">
        <v>259470</v>
      </c>
      <c r="K12" s="28">
        <v>10621063</v>
      </c>
      <c r="L12" s="30">
        <v>3485724</v>
      </c>
      <c r="M12" s="21">
        <f t="shared" si="1"/>
        <v>0.32818974899216774</v>
      </c>
      <c r="N12" s="26">
        <f t="shared" si="2"/>
        <v>7135339</v>
      </c>
      <c r="O12" s="33"/>
    </row>
  </sheetData>
  <mergeCells count="5">
    <mergeCell ref="H1:N1"/>
    <mergeCell ref="C1:D1"/>
    <mergeCell ref="E1:G1"/>
    <mergeCell ref="B1:B2"/>
    <mergeCell ref="A1:A2"/>
  </mergeCells>
  <phoneticPr fontId="1" type="noConversion"/>
  <conditionalFormatting sqref="M3:M12">
    <cfRule type="dataBar" priority="1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{DB3685D4-A4E1-8444-AB9F-1B6648E73F8B}</x14:id>
        </ext>
      </extLst>
    </cfRule>
    <cfRule type="dataBar" priority="1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{E9F7A993-7CA3-594D-8EC3-12A935730A3C}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B3685D4-A4E1-8444-AB9F-1B6648E73F8B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14:cfRule type="dataBar" id="{E9F7A993-7CA3-594D-8EC3-12A935730A3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M3:M12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이한별 극지생명과학연구부</dc:creator>
  <cp:lastModifiedBy>이한별 극지생명과학연구부</cp:lastModifiedBy>
  <dcterms:created xsi:type="dcterms:W3CDTF">2021-12-21T00:11:43Z</dcterms:created>
  <dcterms:modified xsi:type="dcterms:W3CDTF">2023-07-26T04:55:21Z</dcterms:modified>
</cp:coreProperties>
</file>