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孟德尔\2 peri brain\dmfs\新建文件夹\"/>
    </mc:Choice>
  </mc:AlternateContent>
  <xr:revisionPtr revIDLastSave="0" documentId="13_ncr:9_{A8000B24-29A8-4322-A0A0-8205311CB3FB}" xr6:coauthVersionLast="47" xr6:coauthVersionMax="47" xr10:uidLastSave="{00000000-0000-0000-0000-000000000000}"/>
  <bookViews>
    <workbookView xWindow="-98" yWindow="-98" windowWidth="19396" windowHeight="10276" xr2:uid="{5431C8B7-D271-4761-B7B2-B4022644A98B}"/>
  </bookViews>
  <sheets>
    <sheet name="Summary" sheetId="9" r:id="rId1"/>
    <sheet name="Table 1" sheetId="4" r:id="rId2"/>
    <sheet name="Table 2" sheetId="7" r:id="rId3"/>
    <sheet name="Supplementary Table 1" sheetId="10" r:id="rId4"/>
    <sheet name="Supplementary Table 2" sheetId="12" r:id="rId5"/>
    <sheet name="Supplementary Table 3" sheetId="3" r:id="rId6"/>
    <sheet name="Supplementary Table 4" sheetId="2" r:id="rId7"/>
    <sheet name="Supplementary Table 5" sheetId="23" r:id="rId8"/>
    <sheet name="Supplementary Table 6" sheetId="22" r:id="rId9"/>
    <sheet name="Supplementary Table 7" sheetId="25" r:id="rId10"/>
    <sheet name="Supplementary Table 8" sheetId="24" r:id="rId11"/>
    <sheet name="Supplementary Table 9" sheetId="8" r:id="rId12"/>
    <sheet name="Supplementary Table 10" sheetId="6" r:id="rId13"/>
    <sheet name="Supplementary Table 11" sheetId="5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6" i="25" l="1"/>
  <c r="E36" i="25"/>
  <c r="F35" i="25"/>
  <c r="E35" i="25"/>
  <c r="F34" i="25"/>
  <c r="E34" i="25"/>
  <c r="F33" i="25"/>
  <c r="E33" i="25"/>
  <c r="F32" i="25"/>
  <c r="E32" i="25"/>
  <c r="F31" i="25"/>
  <c r="E31" i="25"/>
  <c r="F30" i="25"/>
  <c r="E30" i="25"/>
  <c r="F29" i="25"/>
  <c r="E29" i="25"/>
  <c r="F28" i="25"/>
  <c r="E28" i="25"/>
  <c r="F27" i="25"/>
  <c r="E27" i="25"/>
  <c r="F26" i="25"/>
  <c r="E26" i="25"/>
  <c r="F25" i="25"/>
  <c r="E25" i="25"/>
  <c r="F24" i="25"/>
  <c r="E24" i="25"/>
  <c r="F23" i="25"/>
  <c r="E23" i="25"/>
  <c r="F22" i="25"/>
  <c r="E22" i="25"/>
  <c r="F21" i="25"/>
  <c r="E21" i="25"/>
  <c r="F20" i="25"/>
  <c r="E20" i="25"/>
  <c r="F19" i="25"/>
  <c r="E19" i="25"/>
  <c r="F18" i="25"/>
  <c r="E18" i="25"/>
  <c r="F17" i="25"/>
  <c r="E17" i="25"/>
  <c r="F16" i="25"/>
  <c r="E16" i="25"/>
  <c r="F15" i="25"/>
  <c r="E15" i="25"/>
  <c r="F14" i="25"/>
  <c r="E14" i="25"/>
  <c r="F13" i="25"/>
  <c r="E13" i="25"/>
  <c r="F12" i="25"/>
  <c r="E12" i="25"/>
  <c r="F11" i="25"/>
  <c r="E11" i="25"/>
  <c r="F10" i="25"/>
  <c r="E10" i="25"/>
  <c r="F9" i="25"/>
  <c r="E9" i="25"/>
  <c r="F8" i="25"/>
  <c r="E8" i="25"/>
  <c r="F7" i="25"/>
  <c r="E7" i="25"/>
  <c r="F6" i="25"/>
  <c r="E6" i="25"/>
  <c r="F5" i="25"/>
  <c r="E5" i="25"/>
  <c r="F4" i="25"/>
  <c r="E4" i="25"/>
  <c r="F3" i="25"/>
  <c r="E3" i="25"/>
  <c r="F3" i="24"/>
  <c r="E3" i="24"/>
  <c r="F36" i="24"/>
  <c r="E36" i="24"/>
  <c r="F35" i="24"/>
  <c r="E35" i="24"/>
  <c r="F34" i="24"/>
  <c r="E34" i="24"/>
  <c r="F33" i="24"/>
  <c r="E33" i="24"/>
  <c r="F32" i="24"/>
  <c r="E32" i="24"/>
  <c r="F31" i="24"/>
  <c r="E31" i="24"/>
  <c r="F30" i="24"/>
  <c r="E30" i="24"/>
  <c r="F29" i="24"/>
  <c r="E29" i="24"/>
  <c r="F28" i="24"/>
  <c r="E28" i="24"/>
  <c r="F27" i="24"/>
  <c r="E27" i="24"/>
  <c r="F26" i="24"/>
  <c r="E26" i="24"/>
  <c r="F25" i="24"/>
  <c r="E25" i="24"/>
  <c r="F24" i="24"/>
  <c r="E24" i="24"/>
  <c r="F23" i="24"/>
  <c r="E23" i="24"/>
  <c r="F22" i="24"/>
  <c r="E22" i="24"/>
  <c r="F21" i="24"/>
  <c r="E21" i="24"/>
  <c r="F20" i="24"/>
  <c r="E20" i="24"/>
  <c r="F19" i="24"/>
  <c r="E19" i="24"/>
  <c r="F18" i="24"/>
  <c r="E18" i="24"/>
  <c r="F17" i="24"/>
  <c r="E17" i="24"/>
  <c r="F16" i="24"/>
  <c r="E16" i="24"/>
  <c r="F15" i="24"/>
  <c r="E15" i="24"/>
  <c r="F14" i="24"/>
  <c r="E14" i="24"/>
  <c r="F13" i="24"/>
  <c r="E13" i="24"/>
  <c r="F12" i="24"/>
  <c r="E12" i="24"/>
  <c r="F11" i="24"/>
  <c r="E11" i="24"/>
  <c r="F10" i="24"/>
  <c r="E10" i="24"/>
  <c r="F9" i="24"/>
  <c r="E9" i="24"/>
  <c r="F8" i="24"/>
  <c r="E8" i="24"/>
  <c r="F7" i="24"/>
  <c r="E7" i="24"/>
  <c r="F6" i="24"/>
  <c r="E6" i="24"/>
  <c r="F5" i="24"/>
  <c r="E5" i="24"/>
  <c r="F4" i="24"/>
  <c r="E4" i="24"/>
  <c r="F36" i="23"/>
  <c r="E36" i="23"/>
  <c r="F35" i="23"/>
  <c r="E35" i="23"/>
  <c r="F34" i="23"/>
  <c r="E34" i="23"/>
  <c r="F33" i="23"/>
  <c r="E33" i="23"/>
  <c r="F32" i="23"/>
  <c r="E32" i="23"/>
  <c r="F31" i="23"/>
  <c r="E31" i="23"/>
  <c r="F30" i="23"/>
  <c r="E30" i="23"/>
  <c r="F29" i="23"/>
  <c r="E29" i="23"/>
  <c r="F28" i="23"/>
  <c r="E28" i="23"/>
  <c r="F27" i="23"/>
  <c r="E27" i="23"/>
  <c r="F26" i="23"/>
  <c r="E26" i="23"/>
  <c r="F25" i="23"/>
  <c r="E25" i="23"/>
  <c r="F24" i="23"/>
  <c r="E24" i="23"/>
  <c r="F23" i="23"/>
  <c r="E23" i="23"/>
  <c r="F22" i="23"/>
  <c r="E22" i="23"/>
  <c r="F21" i="23"/>
  <c r="E21" i="23"/>
  <c r="F20" i="23"/>
  <c r="E20" i="23"/>
  <c r="F19" i="23"/>
  <c r="E19" i="23"/>
  <c r="F18" i="23"/>
  <c r="E18" i="23"/>
  <c r="F17" i="23"/>
  <c r="E17" i="23"/>
  <c r="F16" i="23"/>
  <c r="E16" i="23"/>
  <c r="F15" i="23"/>
  <c r="E15" i="23"/>
  <c r="F14" i="23"/>
  <c r="E14" i="23"/>
  <c r="F13" i="23"/>
  <c r="E13" i="23"/>
  <c r="F12" i="23"/>
  <c r="E12" i="23"/>
  <c r="F11" i="23"/>
  <c r="E11" i="23"/>
  <c r="F10" i="23"/>
  <c r="E10" i="23"/>
  <c r="F9" i="23"/>
  <c r="E9" i="23"/>
  <c r="F8" i="23"/>
  <c r="E8" i="23"/>
  <c r="F7" i="23"/>
  <c r="E7" i="23"/>
  <c r="F6" i="23"/>
  <c r="E6" i="23"/>
  <c r="F5" i="23"/>
  <c r="E5" i="23"/>
  <c r="F4" i="23"/>
  <c r="E4" i="23"/>
  <c r="F3" i="23"/>
  <c r="E3" i="23"/>
  <c r="E4" i="22"/>
  <c r="E6" i="22"/>
  <c r="F6" i="22"/>
  <c r="F4" i="22"/>
  <c r="F3" i="22"/>
  <c r="E3" i="22"/>
  <c r="F36" i="22"/>
  <c r="E36" i="22"/>
  <c r="F35" i="22"/>
  <c r="E35" i="22"/>
  <c r="F34" i="22"/>
  <c r="E34" i="22"/>
  <c r="F33" i="22"/>
  <c r="E33" i="22"/>
  <c r="F32" i="22"/>
  <c r="E32" i="22"/>
  <c r="F31" i="22"/>
  <c r="E31" i="22"/>
  <c r="F30" i="22"/>
  <c r="E30" i="22"/>
  <c r="F29" i="22"/>
  <c r="E29" i="22"/>
  <c r="F28" i="22"/>
  <c r="E28" i="22"/>
  <c r="F27" i="22"/>
  <c r="E27" i="22"/>
  <c r="F26" i="22"/>
  <c r="E26" i="22"/>
  <c r="F25" i="22"/>
  <c r="E25" i="22"/>
  <c r="F24" i="22"/>
  <c r="E24" i="22"/>
  <c r="F23" i="22"/>
  <c r="E23" i="22"/>
  <c r="F22" i="22"/>
  <c r="E22" i="22"/>
  <c r="F21" i="22"/>
  <c r="E21" i="22"/>
  <c r="F20" i="22"/>
  <c r="E20" i="22"/>
  <c r="F19" i="22"/>
  <c r="E19" i="22"/>
  <c r="F18" i="22"/>
  <c r="E18" i="22"/>
  <c r="F17" i="22"/>
  <c r="E17" i="22"/>
  <c r="F16" i="22"/>
  <c r="E16" i="22"/>
  <c r="F15" i="22"/>
  <c r="E15" i="22"/>
  <c r="F14" i="22"/>
  <c r="E14" i="22"/>
  <c r="F13" i="22"/>
  <c r="E13" i="22"/>
  <c r="F12" i="22"/>
  <c r="E12" i="22"/>
  <c r="F11" i="22"/>
  <c r="E11" i="22"/>
  <c r="F10" i="22"/>
  <c r="E10" i="22"/>
  <c r="F9" i="22"/>
  <c r="E9" i="22"/>
  <c r="F8" i="22"/>
  <c r="E8" i="22"/>
  <c r="F7" i="22"/>
  <c r="E7" i="22"/>
  <c r="F5" i="22"/>
  <c r="E5" i="22"/>
  <c r="G22" i="12"/>
</calcChain>
</file>

<file path=xl/sharedStrings.xml><?xml version="1.0" encoding="utf-8"?>
<sst xmlns="http://schemas.openxmlformats.org/spreadsheetml/2006/main" count="763" uniqueCount="331">
  <si>
    <t>transversetemporal</t>
    <phoneticPr fontId="3" type="noConversion"/>
  </si>
  <si>
    <t>temporalpole</t>
  </si>
  <si>
    <t>supramarginal</t>
  </si>
  <si>
    <t>superiortemporal</t>
    <phoneticPr fontId="3" type="noConversion"/>
  </si>
  <si>
    <t>superiorparietal</t>
  </si>
  <si>
    <t>superiorfrontal</t>
    <phoneticPr fontId="3" type="noConversion"/>
  </si>
  <si>
    <t>rostralmiddlefrontal</t>
  </si>
  <si>
    <t>rostralanteriorcingulate</t>
    <phoneticPr fontId="3" type="noConversion"/>
  </si>
  <si>
    <t>precuneus</t>
  </si>
  <si>
    <t>precentral</t>
    <phoneticPr fontId="3" type="noConversion"/>
  </si>
  <si>
    <t>posteriorcingulate</t>
  </si>
  <si>
    <t>postcentral</t>
  </si>
  <si>
    <t>pericalcarine</t>
  </si>
  <si>
    <t>parstriangularis</t>
  </si>
  <si>
    <t>parsorbitalis</t>
  </si>
  <si>
    <t>parsopercularis</t>
  </si>
  <si>
    <t>parahippocampal</t>
  </si>
  <si>
    <t>paracentral</t>
    <phoneticPr fontId="3" type="noConversion"/>
  </si>
  <si>
    <t>middletemporal</t>
    <phoneticPr fontId="3" type="noConversion"/>
  </si>
  <si>
    <t>medialorbitofrontal</t>
    <phoneticPr fontId="3" type="noConversion"/>
  </si>
  <si>
    <t>lingual</t>
    <phoneticPr fontId="3" type="noConversion"/>
  </si>
  <si>
    <t>lateralorbitofrontal</t>
    <phoneticPr fontId="3" type="noConversion"/>
  </si>
  <si>
    <t>lateraloccipital</t>
    <phoneticPr fontId="3" type="noConversion"/>
  </si>
  <si>
    <t>isthmuscingulate</t>
    <phoneticPr fontId="3" type="noConversion"/>
  </si>
  <si>
    <t>insula</t>
  </si>
  <si>
    <t>inferiortemporal</t>
    <phoneticPr fontId="3" type="noConversion"/>
  </si>
  <si>
    <t>inferiorparietal</t>
    <phoneticPr fontId="3" type="noConversion"/>
  </si>
  <si>
    <t>fusiform</t>
    <phoneticPr fontId="3" type="noConversion"/>
  </si>
  <si>
    <t>frontalpole</t>
    <phoneticPr fontId="3" type="noConversion"/>
  </si>
  <si>
    <t>entorhinal</t>
    <phoneticPr fontId="3" type="noConversion"/>
  </si>
  <si>
    <t>cuneus</t>
    <phoneticPr fontId="3" type="noConversion"/>
  </si>
  <si>
    <t>caudalmiddlefrontal</t>
    <phoneticPr fontId="3" type="noConversion"/>
  </si>
  <si>
    <t>caudalanteriorcingulate</t>
  </si>
  <si>
    <t>bankssts</t>
    <phoneticPr fontId="3" type="noConversion"/>
  </si>
  <si>
    <t>Weighted mode</t>
  </si>
  <si>
    <t>Simple mode</t>
  </si>
  <si>
    <t>Inverse variance weighted</t>
  </si>
  <si>
    <t>Weighted median</t>
  </si>
  <si>
    <t>MR Egger</t>
  </si>
  <si>
    <t>Weighted mode</t>
    <phoneticPr fontId="3" type="noConversion"/>
  </si>
  <si>
    <t>Simple mode</t>
    <phoneticPr fontId="3" type="noConversion"/>
  </si>
  <si>
    <t>Inverse variance weighted</t>
    <phoneticPr fontId="3" type="noConversion"/>
  </si>
  <si>
    <t>Weighted median</t>
    <phoneticPr fontId="3" type="noConversion"/>
  </si>
  <si>
    <t>MR Egger</t>
    <phoneticPr fontId="3" type="noConversion"/>
  </si>
  <si>
    <t>TH</t>
    <phoneticPr fontId="3" type="noConversion"/>
  </si>
  <si>
    <t>SA</t>
    <phoneticPr fontId="3" type="noConversion"/>
  </si>
  <si>
    <t>Without global weighted</t>
    <phoneticPr fontId="3" type="noConversion"/>
  </si>
  <si>
    <t>Global weighted</t>
    <phoneticPr fontId="3" type="noConversion"/>
  </si>
  <si>
    <t>exposure</t>
    <phoneticPr fontId="6" type="noConversion"/>
  </si>
  <si>
    <t>outcome</t>
    <phoneticPr fontId="6" type="noConversion"/>
  </si>
  <si>
    <t>id.exposure</t>
  </si>
  <si>
    <t>id.outcome</t>
  </si>
  <si>
    <t>outcome</t>
  </si>
  <si>
    <t>exposure</t>
  </si>
  <si>
    <t>method</t>
  </si>
  <si>
    <t>nsnp</t>
  </si>
  <si>
    <t>b</t>
  </si>
  <si>
    <t>se</t>
  </si>
  <si>
    <t>pval</t>
  </si>
  <si>
    <t>lo_ci</t>
  </si>
  <si>
    <t>up_ci</t>
  </si>
  <si>
    <t>or</t>
  </si>
  <si>
    <t>or_lci95</t>
  </si>
  <si>
    <t>or_uci95</t>
  </si>
  <si>
    <t>average TH</t>
    <phoneticPr fontId="6" type="noConversion"/>
  </si>
  <si>
    <t>DMFS</t>
    <phoneticPr fontId="6" type="noConversion"/>
  </si>
  <si>
    <t>oL4uUV</t>
  </si>
  <si>
    <t>FHlbSi</t>
  </si>
  <si>
    <t>total SA</t>
    <phoneticPr fontId="6" type="noConversion"/>
  </si>
  <si>
    <t>Inf</t>
  </si>
  <si>
    <t>fayMkY</t>
  </si>
  <si>
    <t>SNP</t>
    <phoneticPr fontId="6" type="noConversion"/>
  </si>
  <si>
    <t>A</t>
  </si>
  <si>
    <t>G</t>
  </si>
  <si>
    <t>C</t>
  </si>
  <si>
    <t>T</t>
  </si>
  <si>
    <t>rs3755402</t>
  </si>
  <si>
    <t>rs4744611</t>
  </si>
  <si>
    <t>rs11699974</t>
  </si>
  <si>
    <t>rs12092971</t>
  </si>
  <si>
    <t>Exposure</t>
    <phoneticPr fontId="3" type="noConversion"/>
  </si>
  <si>
    <t>Outcome</t>
    <phoneticPr fontId="3" type="noConversion"/>
  </si>
  <si>
    <t>id.exposure</t>
    <phoneticPr fontId="3" type="noConversion"/>
  </si>
  <si>
    <t>id.outcome</t>
    <phoneticPr fontId="3" type="noConversion"/>
  </si>
  <si>
    <t>outcome</t>
    <phoneticPr fontId="3" type="noConversion"/>
  </si>
  <si>
    <t>exposure</t>
    <phoneticPr fontId="3" type="noConversion"/>
  </si>
  <si>
    <t>method</t>
    <phoneticPr fontId="3" type="noConversion"/>
  </si>
  <si>
    <t>Q</t>
    <phoneticPr fontId="3" type="noConversion"/>
  </si>
  <si>
    <t>Q_df</t>
    <phoneticPr fontId="3" type="noConversion"/>
  </si>
  <si>
    <t>Q_pval</t>
    <phoneticPr fontId="3" type="noConversion"/>
  </si>
  <si>
    <t>TH of bankssts with global weighted</t>
    <phoneticPr fontId="6" type="noConversion"/>
  </si>
  <si>
    <t>xB3Kmx</t>
  </si>
  <si>
    <t>TH of bankssts without global weighted</t>
    <phoneticPr fontId="6" type="noConversion"/>
  </si>
  <si>
    <t>kEBnPA</t>
  </si>
  <si>
    <t>Exposure</t>
    <phoneticPr fontId="6" type="noConversion"/>
  </si>
  <si>
    <t>Outcome</t>
  </si>
  <si>
    <t>IVW-derived
P value</t>
    <phoneticPr fontId="3" type="noConversion"/>
  </si>
  <si>
    <t>beta (SE)</t>
    <phoneticPr fontId="3" type="noConversion"/>
  </si>
  <si>
    <t>0.0047**</t>
    <phoneticPr fontId="3" type="noConversion"/>
  </si>
  <si>
    <t>-0.0277 mm(0.0098 mm)</t>
    <phoneticPr fontId="3" type="noConversion"/>
  </si>
  <si>
    <t>TH of cuneus without global weighted</t>
    <phoneticPr fontId="6" type="noConversion"/>
  </si>
  <si>
    <t>egger_intercept</t>
    <phoneticPr fontId="3" type="noConversion"/>
  </si>
  <si>
    <t>se</t>
    <phoneticPr fontId="3" type="noConversion"/>
  </si>
  <si>
    <t>pval</t>
    <phoneticPr fontId="3" type="noConversion"/>
  </si>
  <si>
    <t>**Significant that IVW-derived P &lt; 0.01, *significant estimate is defined as IVW-derived P &lt; 0.05. Cochran’s Q-derived P value and IVW-derived P value &lt; 0.05 is significant. IVW, Inverse-variance weighted; MR, Mendelian randomization; TH, cortical thickness; SA, cortical surficial area; SE, Standard Error.</t>
    <phoneticPr fontId="3" type="noConversion"/>
  </si>
  <si>
    <t>0.0412*</t>
    <phoneticPr fontId="6" type="noConversion"/>
  </si>
  <si>
    <t>-0.0311 mm (0.0152 mm)</t>
    <phoneticPr fontId="6" type="noConversion"/>
  </si>
  <si>
    <t>Detailed information of instrumental variables (IVs)</t>
    <phoneticPr fontId="3" type="noConversion"/>
  </si>
  <si>
    <t>Supplementary Table 2</t>
    <phoneticPr fontId="3" type="noConversion"/>
  </si>
  <si>
    <t>Descriptions of study cohorts participating in Grasby's study from ENIGMA Consortium</t>
    <phoneticPr fontId="3" type="noConversion"/>
  </si>
  <si>
    <t>Supplementary Table 3</t>
    <phoneticPr fontId="3" type="noConversion"/>
  </si>
  <si>
    <t>Supplementary Table 5</t>
    <phoneticPr fontId="3" type="noConversion"/>
  </si>
  <si>
    <t>Cochran’s Q test-derived heterogeneity results of significant Mendelian randomization estimates</t>
    <phoneticPr fontId="3" type="noConversion"/>
  </si>
  <si>
    <t>Supplementary Table 6</t>
    <phoneticPr fontId="3" type="noConversion"/>
  </si>
  <si>
    <t>MR-Egger intercept-derived pleiotropy results of significant Mendelian randomization estimates</t>
    <phoneticPr fontId="3" type="noConversion"/>
  </si>
  <si>
    <t>Supplementary Table 7</t>
    <phoneticPr fontId="3" type="noConversion"/>
  </si>
  <si>
    <t>Table 1</t>
    <phoneticPr fontId="3" type="noConversion"/>
  </si>
  <si>
    <r>
      <t>Table 1</t>
    </r>
    <r>
      <rPr>
        <sz val="11"/>
        <color theme="1"/>
        <rFont val="Times New Roman"/>
        <family val="1"/>
      </rPr>
      <t xml:space="preserve"> Detailed information of instrumental variables (IVs)</t>
    </r>
    <phoneticPr fontId="3" type="noConversion"/>
  </si>
  <si>
    <t>Supplementary Table 1</t>
    <phoneticPr fontId="3" type="noConversion"/>
  </si>
  <si>
    <t>Acronym</t>
  </si>
  <si>
    <t>Full name</t>
  </si>
  <si>
    <t>Ethical approval</t>
  </si>
  <si>
    <t>Study design (1), catchment area (2), and recruitment strategy(3)</t>
  </si>
  <si>
    <t>Aim of basic study</t>
  </si>
  <si>
    <t>Ancestral groups included in GWAS</t>
  </si>
  <si>
    <t>Recruitment age,  period</t>
  </si>
  <si>
    <t>DNA source, sequencing information</t>
  </si>
  <si>
    <t xml:space="preserve">PMIDs for cohort references </t>
  </si>
  <si>
    <t>ARIC</t>
  </si>
  <si>
    <t xml:space="preserve">Atherosclerosis Risk in Communities </t>
  </si>
  <si>
    <t>The institutional review board at the University of North Carolina, NC</t>
  </si>
  <si>
    <t>The ARIC study aimed to investigate atherosclerosis and its etiology in a prospective study</t>
  </si>
  <si>
    <t>European</t>
  </si>
  <si>
    <t>Age 45-64 years</t>
  </si>
  <si>
    <t>Blood</t>
  </si>
  <si>
    <t>2646917, 11701471, 23459936, 26962152</t>
  </si>
  <si>
    <t>COHRA1</t>
  </si>
  <si>
    <t>The Center for Oral Health in Appalachia cohort 1 (COHRA1) part of GENEVA caries</t>
  </si>
  <si>
    <t>The University of Pittsburgh Institutional Review Board, PA, site approval, West Virginia University Institutional Review Board, WV</t>
  </si>
  <si>
    <t>To determine the contributions of individual, family, and community factors to oral diseases in Appalachian children</t>
  </si>
  <si>
    <t>Age 18+ years</t>
  </si>
  <si>
    <t xml:space="preserve">Saliva , swab, mouthwash </t>
  </si>
  <si>
    <t>18522740, 23064961, 24347629, 23259602, 20091798</t>
  </si>
  <si>
    <t>DRDR</t>
  </si>
  <si>
    <t>Dental Registry and DNA Repository (DRDR) of the University of Pittsburgh School of Dental Medicine</t>
  </si>
  <si>
    <t>The University of Pittsburgh Institutional Review Board, PA</t>
  </si>
  <si>
    <t xml:space="preserve">To understand possible relationships between caries experience and systemic diseases </t>
  </si>
  <si>
    <t>Age 17-84 years</t>
  </si>
  <si>
    <t>Saliva</t>
  </si>
  <si>
    <t>19826602, 23259602</t>
  </si>
  <si>
    <t>HCHS/SOL</t>
  </si>
  <si>
    <t>Hispanic Community Health Study/Study of Latinos</t>
  </si>
  <si>
    <t>Institutional Review Boards of all participating entities approved this study</t>
  </si>
  <si>
    <t>To describe the health status of Hispanic/Latino people in the USA and undersand the aetiology of many diseases</t>
  </si>
  <si>
    <t>Age 18-74 years</t>
  </si>
  <si>
    <t>20609344, 20609343, 26748518, 26662797</t>
  </si>
  <si>
    <t>MDC</t>
  </si>
  <si>
    <t>Malmö Diet and Cancer Study</t>
  </si>
  <si>
    <t>The Ethics Committee at Lund University, Sweden</t>
  </si>
  <si>
    <t>The inital goal of the MDCS was to study the impact of diet on cancer incidence and mortality</t>
  </si>
  <si>
    <t>age 45-64 years</t>
  </si>
  <si>
    <t>8429286, 11916347, 19936945  24886783</t>
  </si>
  <si>
    <t>NFBC 1966</t>
  </si>
  <si>
    <t>Northern Finland Birth Cohort 1966</t>
  </si>
  <si>
    <t>The Ethical Committee of Northern Ostrobothnia Hospital District, Finland</t>
  </si>
  <si>
    <t>To study health and development of babies born in 1966, with special emphasis on neurological outcomes</t>
  </si>
  <si>
    <t>Age 46-47 years</t>
  </si>
  <si>
    <t>2976931, 19060910, 23704328, 29038961</t>
  </si>
  <si>
    <t>SHIP</t>
  </si>
  <si>
    <t>Study of Health in Pomerania</t>
  </si>
  <si>
    <t>The Local Ethics committee of the University of Greifswald, Germany</t>
  </si>
  <si>
    <t>To assess prevalence and incidence of common risk factors, subclinical disorders and clinical diseases; and investigate the associations among risk factors, subclinical disorders and clinical diseases.</t>
  </si>
  <si>
    <t>Age 20-81 years</t>
  </si>
  <si>
    <t xml:space="preserve">20167617, 15645936, 25496455, 25496455, 24024966
</t>
  </si>
  <si>
    <t>SHIP-TREND</t>
  </si>
  <si>
    <t>Study of Health in Pomerania Trend</t>
  </si>
  <si>
    <t>see SHIP</t>
  </si>
  <si>
    <t>Age 20-83 years</t>
  </si>
  <si>
    <t>TWINGENE</t>
  </si>
  <si>
    <t>Swedish Twin Biobank</t>
  </si>
  <si>
    <t>The Local ethics committee at Karolinska Institutet, Sweden</t>
  </si>
  <si>
    <t>Initially created to investigate the role of smoking on cancer and CVD</t>
  </si>
  <si>
    <t>Age 93-46 years</t>
  </si>
  <si>
    <t>17254424, 23137839, 26544805</t>
  </si>
  <si>
    <t>Hispanic/ Latino</t>
    <phoneticPr fontId="3" type="noConversion"/>
  </si>
  <si>
    <t>Recruited cohorts and corresponding population of DMFS</t>
    <phoneticPr fontId="3" type="noConversion"/>
  </si>
  <si>
    <t>Supplementary Data 1.  Recruited cohorts and corresponding population of DMFS</t>
    <phoneticPr fontId="3" type="noConversion"/>
  </si>
  <si>
    <t xml:space="preserve"> 887
</t>
  </si>
  <si>
    <t xml:space="preserve"> 229
</t>
  </si>
  <si>
    <t xml:space="preserve"> 842
</t>
  </si>
  <si>
    <t xml:space="preserve"> 944
</t>
  </si>
  <si>
    <t>(1) Cohort study with clinically assessed dental status
(2) USA (Jackson, MS; Washington County, MD; suburban Minneapolis, MN; Forsyth County, NC)
(3) A random selection  from the defined populations were invited to participate</t>
    <phoneticPr fontId="3" type="noConversion"/>
  </si>
  <si>
    <t>(1) Family based cohort study with clinically assessed dental status
(2) USA (Appalachian of western Pennsylvania;  northern West Virginia
(3) Recruited by announcments in the target regions</t>
    <phoneticPr fontId="3" type="noConversion"/>
  </si>
  <si>
    <t xml:space="preserve">(1) Cohort study with clinically assessed dental status
(2) USA (Pittsburg area)
(3) Those seeking care at School of Dental Medicine, University of Pittsburg
</t>
    <phoneticPr fontId="3" type="noConversion"/>
  </si>
  <si>
    <t>(1) Cohort study with clinically assessed dental status
(2) USA (Bronx, NY; Chicago, IL; Miami, FL; San Diego, CA)
(3) Stratified two-stage area probability sample of household addresses</t>
    <phoneticPr fontId="3" type="noConversion"/>
  </si>
  <si>
    <t xml:space="preserve">(1) Cohort study with clinically assessed dental status
(2) Sweden, city of Malmö
(3) All living in Malmö and born between 1923 and 1950 were contacted
</t>
    <phoneticPr fontId="3" type="noConversion"/>
  </si>
  <si>
    <t xml:space="preserve">(1) Cohort study with clinically assessed dental status
(2) Finland (The Oulu and Lapland provinces, Northern Finland)
(3) All babies born in the year 1966 in the catchment area
</t>
    <phoneticPr fontId="3" type="noConversion"/>
  </si>
  <si>
    <t xml:space="preserve">(1) Cohort study with clinically assessed dental status
(2) Germany (West Pomerania, Northeastern Germany)
(3) Two-stage cluster sampling design by sex and age
</t>
    <phoneticPr fontId="3" type="noConversion"/>
  </si>
  <si>
    <t>(1) Cohort study with clinically assessed dental status
(2) Germany (West Pomerania, Northeastern Germany)
(3) A stratified random sample from population registries</t>
    <phoneticPr fontId="3" type="noConversion"/>
  </si>
  <si>
    <t xml:space="preserve">(1) Cohort study with clinically assessed dental status
(2) Sweden (all parts)
(3) All twins born before 1958 who were registered in the Swedish Twin Register
</t>
    <phoneticPr fontId="3" type="noConversion"/>
  </si>
  <si>
    <r>
      <t xml:space="preserve">Supplementary Table 2. </t>
    </r>
    <r>
      <rPr>
        <sz val="11"/>
        <color rgb="FF000000"/>
        <rFont val="Times New Roman"/>
        <family val="1"/>
      </rPr>
      <t>Descriptions of study cohorts participating in Grasby's study from ENIGMA Consortium</t>
    </r>
    <phoneticPr fontId="3" type="noConversion"/>
  </si>
  <si>
    <t>Cohort</t>
  </si>
  <si>
    <t>Study Design</t>
  </si>
  <si>
    <t>Ancestry</t>
  </si>
  <si>
    <t>Total N</t>
  </si>
  <si>
    <t>Females</t>
  </si>
  <si>
    <t>Mean Age</t>
  </si>
  <si>
    <t>SD</t>
  </si>
  <si>
    <t>Min Age</t>
  </si>
  <si>
    <t>Max Age</t>
  </si>
  <si>
    <t>Healthy N</t>
  </si>
  <si>
    <t>1000BRAINS</t>
  </si>
  <si>
    <t>Population-based</t>
  </si>
  <si>
    <t>ADNI1</t>
  </si>
  <si>
    <t>Case-control (AD, MCI, healthy control)</t>
  </si>
  <si>
    <t>ADNI2GO</t>
  </si>
  <si>
    <r>
      <t>ALSPAC</t>
    </r>
    <r>
      <rPr>
        <vertAlign val="superscript"/>
        <sz val="11"/>
        <rFont val="Times New Roman"/>
        <family val="1"/>
      </rPr>
      <t>a</t>
    </r>
  </si>
  <si>
    <t>ASRB</t>
  </si>
  <si>
    <t>case-control</t>
  </si>
  <si>
    <t>BETULA</t>
  </si>
  <si>
    <t>BIG-Affy</t>
  </si>
  <si>
    <t>BIG-PsychChip</t>
  </si>
  <si>
    <t>BONN</t>
  </si>
  <si>
    <t>BrainScale</t>
  </si>
  <si>
    <t>Population-based Twin Study</t>
  </si>
  <si>
    <t>CARDIFF</t>
  </si>
  <si>
    <t>DNS-V3</t>
  </si>
  <si>
    <t>DNS-V4</t>
  </si>
  <si>
    <t>EPIGEN</t>
  </si>
  <si>
    <t>Epilepsy cases</t>
  </si>
  <si>
    <t>FOR2107</t>
  </si>
  <si>
    <t>Population-based plus Affective disorders cases</t>
  </si>
  <si>
    <t>GIG</t>
  </si>
  <si>
    <t>GSP</t>
  </si>
  <si>
    <t>HUBIN</t>
  </si>
  <si>
    <t>Case-control (SCZ, healthy controls)</t>
  </si>
  <si>
    <t>HUNT</t>
  </si>
  <si>
    <t>IMAGEN</t>
  </si>
  <si>
    <t>IMpACT</t>
  </si>
  <si>
    <t>Case-control (ADHD, healthy controls)</t>
  </si>
  <si>
    <t>LBC1936</t>
  </si>
  <si>
    <t>LIBD</t>
  </si>
  <si>
    <t>Case-control (SCZ, healthy controls, unaffected siblings)</t>
  </si>
  <si>
    <t>MCIC</t>
  </si>
  <si>
    <t>MooDS</t>
  </si>
  <si>
    <t>MPIP</t>
  </si>
  <si>
    <t>Case-control (MDD, healthy controls)</t>
  </si>
  <si>
    <t>MPRC</t>
  </si>
  <si>
    <t>MÜNSTER</t>
  </si>
  <si>
    <t>NCNG</t>
  </si>
  <si>
    <t>NESDA</t>
  </si>
  <si>
    <t>Case-control (depression, anxiety, healthy controls)</t>
  </si>
  <si>
    <t>NeuroIMAGE</t>
  </si>
  <si>
    <t>NTR</t>
  </si>
  <si>
    <t>OATS</t>
  </si>
  <si>
    <t>PAFIP</t>
  </si>
  <si>
    <t>PDNZ</t>
  </si>
  <si>
    <t>Case-control (Parkinson's disease, healthy controls)</t>
  </si>
  <si>
    <t>PING</t>
  </si>
  <si>
    <t>PPMI</t>
  </si>
  <si>
    <t>Case-control</t>
  </si>
  <si>
    <t>QTIM</t>
  </si>
  <si>
    <t>SHIP-Trend</t>
  </si>
  <si>
    <t>Sydney MAS</t>
  </si>
  <si>
    <t>SYS</t>
  </si>
  <si>
    <t>Family-based study</t>
  </si>
  <si>
    <t>TCD-NUIG</t>
  </si>
  <si>
    <t>Case-control (healthy control, schizophrenia)</t>
  </si>
  <si>
    <t>TOP</t>
  </si>
  <si>
    <t>Case-control (SCZ, BD, other psychoses, healthy controls)</t>
  </si>
  <si>
    <t>TOP3T</t>
  </si>
  <si>
    <t>UiO2016</t>
  </si>
  <si>
    <t>UiO2017</t>
  </si>
  <si>
    <t>UKBB</t>
  </si>
  <si>
    <t>UMCU</t>
  </si>
  <si>
    <t>Case-control / family study (SCZ, BD, offspring, healthy controls)</t>
  </si>
  <si>
    <t>This table is cited from Grasby KL, Jahanshad N, Painter JN, Colodro-Conde L, Bralten J, Hibar DP, et al. The genetic architecture of the human cerebral cortex. Science. 2020;367(6484).</t>
  </si>
  <si>
    <t>Supplementary Table 4</t>
    <phoneticPr fontId="3" type="noConversion"/>
  </si>
  <si>
    <t>nsnp</t>
    <phoneticPr fontId="3" type="noConversion"/>
  </si>
  <si>
    <t>b</t>
    <phoneticPr fontId="3" type="noConversion"/>
  </si>
  <si>
    <t>lo_ci</t>
    <phoneticPr fontId="3" type="noConversion"/>
  </si>
  <si>
    <t>up_ci</t>
    <phoneticPr fontId="3" type="noConversion"/>
  </si>
  <si>
    <t>or</t>
    <phoneticPr fontId="3" type="noConversion"/>
  </si>
  <si>
    <t>or_lci95</t>
    <phoneticPr fontId="3" type="noConversion"/>
  </si>
  <si>
    <t>or_uci95</t>
    <phoneticPr fontId="3" type="noConversion"/>
  </si>
  <si>
    <t>Table 2</t>
    <phoneticPr fontId="3" type="noConversion"/>
  </si>
  <si>
    <r>
      <rPr>
        <b/>
        <sz val="11"/>
        <color theme="1"/>
        <rFont val="Times New Roman"/>
        <family val="1"/>
      </rPr>
      <t>Table 2</t>
    </r>
    <r>
      <rPr>
        <sz val="11"/>
        <color theme="1"/>
        <rFont val="Times New Roman"/>
        <family val="1"/>
      </rPr>
      <t xml:space="preserve"> Mendelian randomization estimated effects from DMFS on genetically predicted cortical structure.</t>
    </r>
    <phoneticPr fontId="3" type="noConversion"/>
  </si>
  <si>
    <t>Mendelian randomization estimated effects from DMFS on genetically predicted cortical structure</t>
    <phoneticPr fontId="3" type="noConversion"/>
  </si>
  <si>
    <r>
      <t xml:space="preserve">Supplementary Table 3. </t>
    </r>
    <r>
      <rPr>
        <sz val="11"/>
        <color rgb="FF000000"/>
        <rFont val="Times New Roman"/>
        <family val="1"/>
      </rPr>
      <t xml:space="preserve">MR-results of DMFS on total SA and average TH </t>
    </r>
    <phoneticPr fontId="3" type="noConversion"/>
  </si>
  <si>
    <t xml:space="preserve">MR-results of DMFS on total SA and average TH </t>
    <phoneticPr fontId="3" type="noConversion"/>
  </si>
  <si>
    <t>rs165383</t>
    <phoneticPr fontId="3" type="noConversion"/>
  </si>
  <si>
    <t>rs622430</t>
    <phoneticPr fontId="3" type="noConversion"/>
  </si>
  <si>
    <t>rs668415</t>
    <phoneticPr fontId="3" type="noConversion"/>
  </si>
  <si>
    <t>eaf</t>
    <phoneticPr fontId="6" type="noConversion"/>
  </si>
  <si>
    <t>P value</t>
    <phoneticPr fontId="6" type="noConversion"/>
  </si>
  <si>
    <t>SE</t>
    <phoneticPr fontId="6" type="noConversion"/>
  </si>
  <si>
    <t>Beta</t>
    <phoneticPr fontId="6" type="noConversion"/>
  </si>
  <si>
    <t>Effect Allele</t>
    <phoneticPr fontId="6" type="noConversion"/>
  </si>
  <si>
    <t>Other Allele</t>
    <phoneticPr fontId="6" type="noConversion"/>
  </si>
  <si>
    <t>rs2621287</t>
    <phoneticPr fontId="3" type="noConversion"/>
  </si>
  <si>
    <t>rs3112580</t>
    <phoneticPr fontId="3" type="noConversion"/>
  </si>
  <si>
    <t xml:space="preserve">2820
</t>
    <phoneticPr fontId="3" type="noConversion"/>
  </si>
  <si>
    <t xml:space="preserve">3362
</t>
    <phoneticPr fontId="3" type="noConversion"/>
  </si>
  <si>
    <t xml:space="preserve">1483
</t>
    <phoneticPr fontId="3" type="noConversion"/>
  </si>
  <si>
    <t xml:space="preserve">11816
</t>
    <phoneticPr fontId="3" type="noConversion"/>
  </si>
  <si>
    <t xml:space="preserve">4409
</t>
    <phoneticPr fontId="3" type="noConversion"/>
  </si>
  <si>
    <t>No with GWAS in paper</t>
    <phoneticPr fontId="3" type="noConversion"/>
  </si>
  <si>
    <t>P-value</t>
    <phoneticPr fontId="3" type="noConversion"/>
  </si>
  <si>
    <t>Beta</t>
    <phoneticPr fontId="3" type="noConversion"/>
  </si>
  <si>
    <t>SE</t>
    <phoneticPr fontId="3" type="noConversion"/>
  </si>
  <si>
    <t>Regions</t>
    <phoneticPr fontId="3" type="noConversion"/>
  </si>
  <si>
    <t>Lower 95%CI</t>
    <phoneticPr fontId="3" type="noConversion"/>
  </si>
  <si>
    <t>Upper 95%CI</t>
    <phoneticPr fontId="3" type="noConversion"/>
  </si>
  <si>
    <t>Supplementary Table 8</t>
    <phoneticPr fontId="3" type="noConversion"/>
  </si>
  <si>
    <t>Supplementary Table 9</t>
    <phoneticPr fontId="3" type="noConversion"/>
  </si>
  <si>
    <t>Supplementary Table 10</t>
    <phoneticPr fontId="3" type="noConversion"/>
  </si>
  <si>
    <t>Supplementary Table 11</t>
    <phoneticPr fontId="3" type="noConversion"/>
  </si>
  <si>
    <t>IVW-derived causal effects of DMFS on global weighted regional SA (data for Figure S1a&amp;c)</t>
    <phoneticPr fontId="3" type="noConversion"/>
  </si>
  <si>
    <t>IVW-derived causal effects of DMFS on unweighted regional TH  (data for Figure 1b&amp;d)</t>
    <phoneticPr fontId="3" type="noConversion"/>
  </si>
  <si>
    <t>IVW-derived causal effects of DMFS on global weighted regional TH (data for Figure 1a&amp;c)</t>
    <phoneticPr fontId="3" type="noConversion"/>
  </si>
  <si>
    <t>IVW-derived causal effects of DMFS on unweighted regional SA (data for Figure S1b&amp;d)</t>
    <phoneticPr fontId="3" type="noConversion"/>
  </si>
  <si>
    <t>P values of MR analysis from DMFS on regional SA and TH derived by IVW, MR Egger, Weighted median, Simple mode, and Weighted mode</t>
    <phoneticPr fontId="3" type="noConversion"/>
  </si>
  <si>
    <t>IVW, MR Egger, Weighted median, Simple mode, and Weighted mode-derived results from DMFS on the cortical thickness of bankssts (data for Figure 2 and Figure S2)</t>
    <phoneticPr fontId="3" type="noConversion"/>
  </si>
  <si>
    <r>
      <t xml:space="preserve">Supplementary Table 4. </t>
    </r>
    <r>
      <rPr>
        <sz val="11"/>
        <color theme="1"/>
        <rFont val="Times New Roman"/>
        <family val="1"/>
      </rPr>
      <t>P values of MR analysis from DMFS on regional SA and TH derived by IVW, MR Egger, Weighted median, Simple mode, and Weighted mode</t>
    </r>
    <phoneticPr fontId="3" type="noConversion"/>
  </si>
  <si>
    <r>
      <t xml:space="preserve">Supplementary Table 5. </t>
    </r>
    <r>
      <rPr>
        <sz val="11"/>
        <color theme="1"/>
        <rFont val="Times New Roman"/>
        <family val="1"/>
      </rPr>
      <t>IVW-derived causal effects of DMFS on global weighted regional TH (data for Figure 1a&amp;c)</t>
    </r>
    <phoneticPr fontId="3" type="noConversion"/>
  </si>
  <si>
    <r>
      <t xml:space="preserve">Supplementary Table 6. </t>
    </r>
    <r>
      <rPr>
        <sz val="11"/>
        <color theme="1"/>
        <rFont val="Times New Roman"/>
        <family val="1"/>
      </rPr>
      <t>IVW-derived causal effects of DMFS on unweighted regional TH  (data for Figure 1b&amp;d)</t>
    </r>
    <phoneticPr fontId="3" type="noConversion"/>
  </si>
  <si>
    <r>
      <t xml:space="preserve">Supplementary Table 7. </t>
    </r>
    <r>
      <rPr>
        <sz val="11"/>
        <color theme="1"/>
        <rFont val="Times New Roman"/>
        <family val="1"/>
      </rPr>
      <t>IVW-derived causal effects of DMFS on global weighted regional SA (data for Figure S1a&amp;c)</t>
    </r>
    <phoneticPr fontId="3" type="noConversion"/>
  </si>
  <si>
    <r>
      <t xml:space="preserve">Supplementary Table 8. </t>
    </r>
    <r>
      <rPr>
        <sz val="11"/>
        <color theme="1"/>
        <rFont val="Times New Roman"/>
        <family val="1"/>
      </rPr>
      <t>IVW-derived causal effects of DMFS on unweighted regional SA  (data for Figure S1b&amp;d)</t>
    </r>
    <phoneticPr fontId="3" type="noConversion"/>
  </si>
  <si>
    <r>
      <rPr>
        <b/>
        <sz val="11"/>
        <color theme="1"/>
        <rFont val="Times New Roman"/>
        <family val="1"/>
      </rPr>
      <t xml:space="preserve">Supplementary Table 9. </t>
    </r>
    <r>
      <rPr>
        <sz val="11"/>
        <color theme="1"/>
        <rFont val="Times New Roman"/>
        <family val="1"/>
      </rPr>
      <t>MR-derived results from DMFS on the cortical thickness of bankssts</t>
    </r>
    <phoneticPr fontId="3" type="noConversion"/>
  </si>
  <si>
    <r>
      <rPr>
        <b/>
        <sz val="11"/>
        <color theme="1"/>
        <rFont val="Times New Roman"/>
        <family val="1"/>
      </rPr>
      <t xml:space="preserve">Supplementary Table 10. </t>
    </r>
    <r>
      <rPr>
        <sz val="11"/>
        <color theme="1"/>
        <rFont val="Times New Roman"/>
        <family val="1"/>
      </rPr>
      <t>MR-Egger intercept-derived pleiotropy results of significant Mendelian randomization estimates</t>
    </r>
    <phoneticPr fontId="3" type="noConversion"/>
  </si>
  <si>
    <r>
      <rPr>
        <b/>
        <sz val="11"/>
        <color theme="1"/>
        <rFont val="Times New Roman"/>
        <family val="1"/>
      </rPr>
      <t xml:space="preserve">Supplementary Table 11. </t>
    </r>
    <r>
      <rPr>
        <sz val="11"/>
        <color theme="1"/>
        <rFont val="Times New Roman"/>
        <family val="1"/>
      </rPr>
      <t>Cochran’s Q test-derived heterogeneity results of significant Mendelian randomization estimates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</si>
</sst>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00"/>
    <numFmt numFmtId="177" formatCode="0.0"/>
    <numFmt numFmtId="178" formatCode="0.00_);[Red]\(0.00\)"/>
    <numFmt numFmtId="193" formatCode="0.00000000"/>
  </numFmts>
  <fonts count="17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sz val="11"/>
      <color rgb="FF000000"/>
      <name val="Times New Roman"/>
      <family val="1"/>
    </font>
    <font>
      <sz val="12"/>
      <color theme="1"/>
      <name val="等线"/>
      <family val="2"/>
      <scheme val="minor"/>
    </font>
    <font>
      <u/>
      <sz val="11"/>
      <color theme="10"/>
      <name val="等线"/>
      <family val="2"/>
      <charset val="128"/>
      <scheme val="minor"/>
    </font>
    <font>
      <b/>
      <sz val="11"/>
      <name val="Times New Roman"/>
      <family val="1"/>
    </font>
    <font>
      <b/>
      <sz val="11"/>
      <color rgb="FF395BFF"/>
      <name val="Times New Roman"/>
      <family val="1"/>
    </font>
    <font>
      <sz val="11"/>
      <name val="Times New Roman"/>
      <family val="1"/>
    </font>
    <font>
      <sz val="11"/>
      <color rgb="FF181A18"/>
      <name val="Times New Roman"/>
      <family val="1"/>
    </font>
    <font>
      <b/>
      <sz val="11"/>
      <color rgb="FF000000"/>
      <name val="Times New Roman"/>
      <family val="1"/>
    </font>
    <font>
      <vertAlign val="superscript"/>
      <sz val="11"/>
      <name val="Times New Roman"/>
      <family val="1"/>
    </font>
    <font>
      <sz val="14"/>
      <color rgb="FF333333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theme="0" tint="-0.249977111117893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medium">
        <color indexed="64"/>
      </top>
      <bottom/>
      <diagonal/>
    </border>
  </borders>
  <cellStyleXfs count="6">
    <xf numFmtId="0" fontId="0" fillId="0" borderId="0">
      <alignment vertical="center"/>
    </xf>
    <xf numFmtId="0" fontId="2" fillId="0" borderId="0">
      <alignment vertical="center"/>
    </xf>
    <xf numFmtId="0" fontId="1" fillId="0" borderId="0"/>
    <xf numFmtId="0" fontId="1" fillId="0" borderId="0"/>
    <xf numFmtId="0" fontId="8" fillId="0" borderId="0"/>
    <xf numFmtId="0" fontId="9" fillId="0" borderId="0" applyNumberFormat="0" applyFill="0" applyBorder="0" applyAlignment="0" applyProtection="0">
      <alignment vertical="center"/>
    </xf>
  </cellStyleXfs>
  <cellXfs count="105">
    <xf numFmtId="0" fontId="0" fillId="0" borderId="0" xfId="0">
      <alignment vertical="center"/>
    </xf>
    <xf numFmtId="0" fontId="4" fillId="0" borderId="0" xfId="1" applyFont="1" applyAlignment="1">
      <alignment horizontal="left" vertical="top"/>
    </xf>
    <xf numFmtId="0" fontId="4" fillId="0" borderId="0" xfId="1" applyFont="1" applyAlignment="1">
      <alignment vertical="top" wrapText="1"/>
    </xf>
    <xf numFmtId="0" fontId="4" fillId="0" borderId="0" xfId="1" applyFont="1" applyAlignment="1">
      <alignment horizontal="left" vertical="top" wrapText="1"/>
    </xf>
    <xf numFmtId="0" fontId="4" fillId="0" borderId="0" xfId="2" applyFont="1"/>
    <xf numFmtId="0" fontId="4" fillId="0" borderId="0" xfId="2" applyFont="1" applyAlignment="1">
      <alignment vertical="center"/>
    </xf>
    <xf numFmtId="11" fontId="4" fillId="0" borderId="0" xfId="2" applyNumberFormat="1" applyFont="1" applyAlignment="1">
      <alignment vertical="center"/>
    </xf>
    <xf numFmtId="0" fontId="4" fillId="0" borderId="2" xfId="2" applyFont="1" applyBorder="1"/>
    <xf numFmtId="0" fontId="4" fillId="0" borderId="2" xfId="2" applyFont="1" applyBorder="1" applyAlignment="1">
      <alignment vertical="center"/>
    </xf>
    <xf numFmtId="11" fontId="4" fillId="0" borderId="2" xfId="2" applyNumberFormat="1" applyFont="1" applyBorder="1" applyAlignment="1">
      <alignment vertical="center"/>
    </xf>
    <xf numFmtId="0" fontId="4" fillId="0" borderId="0" xfId="2" applyFont="1" applyAlignment="1">
      <alignment vertical="top"/>
    </xf>
    <xf numFmtId="0" fontId="4" fillId="0" borderId="0" xfId="2" applyFont="1" applyAlignment="1">
      <alignment horizontal="left" vertical="top"/>
    </xf>
    <xf numFmtId="0" fontId="4" fillId="0" borderId="3" xfId="2" applyFont="1" applyBorder="1" applyAlignment="1">
      <alignment horizontal="left" vertical="top" wrapText="1"/>
    </xf>
    <xf numFmtId="0" fontId="4" fillId="0" borderId="0" xfId="1" applyFont="1" applyAlignment="1">
      <alignment vertical="center" wrapText="1"/>
    </xf>
    <xf numFmtId="0" fontId="4" fillId="2" borderId="4" xfId="1" applyFont="1" applyFill="1" applyBorder="1" applyAlignment="1">
      <alignment wrapText="1"/>
    </xf>
    <xf numFmtId="0" fontId="4" fillId="2" borderId="0" xfId="1" applyFont="1" applyFill="1" applyAlignment="1">
      <alignment vertical="center" wrapText="1"/>
    </xf>
    <xf numFmtId="176" fontId="4" fillId="2" borderId="0" xfId="1" applyNumberFormat="1" applyFont="1" applyFill="1" applyAlignment="1">
      <alignment horizontal="left" vertical="top"/>
    </xf>
    <xf numFmtId="176" fontId="4" fillId="2" borderId="0" xfId="1" quotePrefix="1" applyNumberFormat="1" applyFont="1" applyFill="1" applyAlignment="1">
      <alignment horizontal="left" vertical="top"/>
    </xf>
    <xf numFmtId="176" fontId="4" fillId="0" borderId="0" xfId="1" applyNumberFormat="1" applyFont="1" applyAlignment="1">
      <alignment horizontal="left" vertical="top"/>
    </xf>
    <xf numFmtId="0" fontId="4" fillId="2" borderId="1" xfId="1" applyFont="1" applyFill="1" applyBorder="1" applyAlignment="1">
      <alignment horizontal="left" vertical="top" wrapText="1"/>
    </xf>
    <xf numFmtId="0" fontId="4" fillId="0" borderId="0" xfId="3" applyFont="1"/>
    <xf numFmtId="0" fontId="7" fillId="0" borderId="0" xfId="3" applyFont="1"/>
    <xf numFmtId="49" fontId="4" fillId="0" borderId="0" xfId="4" applyNumberFormat="1" applyFont="1" applyAlignment="1">
      <alignment vertical="center" wrapText="1"/>
    </xf>
    <xf numFmtId="49" fontId="11" fillId="0" borderId="0" xfId="3" applyNumberFormat="1" applyFont="1" applyAlignment="1">
      <alignment vertical="center" wrapText="1"/>
    </xf>
    <xf numFmtId="49" fontId="12" fillId="0" borderId="0" xfId="3" applyNumberFormat="1" applyFont="1" applyAlignment="1">
      <alignment vertical="center" wrapText="1"/>
    </xf>
    <xf numFmtId="0" fontId="4" fillId="0" borderId="0" xfId="3" applyFont="1" applyAlignment="1">
      <alignment vertical="center" wrapText="1"/>
    </xf>
    <xf numFmtId="0" fontId="12" fillId="0" borderId="0" xfId="3" applyFont="1" applyAlignment="1">
      <alignment vertical="center" wrapText="1"/>
    </xf>
    <xf numFmtId="49" fontId="11" fillId="0" borderId="6" xfId="3" applyNumberFormat="1" applyFont="1" applyBorder="1" applyAlignment="1">
      <alignment vertical="center" wrapText="1"/>
    </xf>
    <xf numFmtId="49" fontId="12" fillId="0" borderId="0" xfId="4" applyNumberFormat="1" applyFont="1" applyAlignment="1">
      <alignment vertical="center" wrapText="1"/>
    </xf>
    <xf numFmtId="49" fontId="10" fillId="0" borderId="2" xfId="3" applyNumberFormat="1" applyFont="1" applyBorder="1" applyAlignment="1">
      <alignment horizontal="left" vertical="top" wrapText="1"/>
    </xf>
    <xf numFmtId="49" fontId="5" fillId="0" borderId="2" xfId="3" applyNumberFormat="1" applyFont="1" applyBorder="1" applyAlignment="1">
      <alignment horizontal="left" vertical="top" wrapText="1"/>
    </xf>
    <xf numFmtId="0" fontId="5" fillId="0" borderId="2" xfId="4" applyFont="1" applyBorder="1" applyAlignment="1">
      <alignment horizontal="left" vertical="top" wrapText="1"/>
    </xf>
    <xf numFmtId="0" fontId="4" fillId="0" borderId="0" xfId="3" applyFont="1" applyAlignment="1">
      <alignment horizontal="left" vertical="top" wrapText="1"/>
    </xf>
    <xf numFmtId="0" fontId="4" fillId="0" borderId="0" xfId="3" applyFont="1" applyAlignment="1">
      <alignment vertical="top" wrapText="1"/>
    </xf>
    <xf numFmtId="49" fontId="11" fillId="0" borderId="5" xfId="4" applyNumberFormat="1" applyFont="1" applyBorder="1" applyAlignment="1">
      <alignment vertical="top" wrapText="1"/>
    </xf>
    <xf numFmtId="49" fontId="4" fillId="0" borderId="5" xfId="4" applyNumberFormat="1" applyFont="1" applyBorder="1" applyAlignment="1">
      <alignment vertical="top" wrapText="1"/>
    </xf>
    <xf numFmtId="0" fontId="4" fillId="0" borderId="5" xfId="3" applyFont="1" applyBorder="1" applyAlignment="1">
      <alignment vertical="top" wrapText="1"/>
    </xf>
    <xf numFmtId="49" fontId="4" fillId="0" borderId="0" xfId="4" applyNumberFormat="1" applyFont="1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0" xfId="4" applyFont="1" applyAlignment="1">
      <alignment vertical="top" wrapText="1"/>
    </xf>
    <xf numFmtId="49" fontId="11" fillId="0" borderId="0" xfId="3" applyNumberFormat="1" applyFont="1" applyAlignment="1">
      <alignment vertical="top" wrapText="1"/>
    </xf>
    <xf numFmtId="49" fontId="12" fillId="0" borderId="0" xfId="3" applyNumberFormat="1" applyFont="1" applyAlignment="1">
      <alignment vertical="top" wrapText="1"/>
    </xf>
    <xf numFmtId="0" fontId="12" fillId="0" borderId="0" xfId="3" applyFont="1" applyAlignment="1">
      <alignment vertical="top" wrapText="1"/>
    </xf>
    <xf numFmtId="0" fontId="11" fillId="0" borderId="0" xfId="3" applyFont="1" applyAlignment="1">
      <alignment vertical="top" wrapText="1"/>
    </xf>
    <xf numFmtId="0" fontId="13" fillId="0" borderId="0" xfId="3" applyFont="1" applyAlignment="1">
      <alignment vertical="top" wrapText="1"/>
    </xf>
    <xf numFmtId="49" fontId="11" fillId="0" borderId="0" xfId="4" applyNumberFormat="1" applyFont="1" applyAlignment="1">
      <alignment vertical="top" wrapText="1"/>
    </xf>
    <xf numFmtId="49" fontId="12" fillId="0" borderId="0" xfId="4" applyNumberFormat="1" applyFont="1" applyAlignment="1">
      <alignment vertical="top" wrapText="1"/>
    </xf>
    <xf numFmtId="0" fontId="4" fillId="0" borderId="0" xfId="5" applyFont="1" applyAlignment="1">
      <alignment vertical="top" wrapText="1"/>
    </xf>
    <xf numFmtId="0" fontId="7" fillId="0" borderId="0" xfId="3" applyFont="1" applyAlignment="1">
      <alignment vertical="top" wrapText="1"/>
    </xf>
    <xf numFmtId="0" fontId="10" fillId="0" borderId="3" xfId="3" applyFont="1" applyBorder="1"/>
    <xf numFmtId="0" fontId="10" fillId="0" borderId="3" xfId="3" applyFont="1" applyBorder="1" applyAlignment="1">
      <alignment horizontal="right"/>
    </xf>
    <xf numFmtId="0" fontId="12" fillId="0" borderId="0" xfId="3" applyFont="1"/>
    <xf numFmtId="0" fontId="12" fillId="0" borderId="0" xfId="3" applyFont="1" applyAlignment="1">
      <alignment horizontal="right"/>
    </xf>
    <xf numFmtId="177" fontId="12" fillId="0" borderId="0" xfId="3" applyNumberFormat="1" applyFont="1"/>
    <xf numFmtId="0" fontId="7" fillId="0" borderId="0" xfId="3" applyFont="1" applyAlignment="1">
      <alignment horizontal="right"/>
    </xf>
    <xf numFmtId="177" fontId="7" fillId="0" borderId="0" xfId="3" applyNumberFormat="1" applyFont="1" applyAlignment="1">
      <alignment horizontal="right"/>
    </xf>
    <xf numFmtId="0" fontId="12" fillId="0" borderId="2" xfId="3" applyFont="1" applyBorder="1"/>
    <xf numFmtId="0" fontId="12" fillId="0" borderId="2" xfId="3" applyFont="1" applyBorder="1" applyAlignment="1">
      <alignment horizontal="right"/>
    </xf>
    <xf numFmtId="177" fontId="12" fillId="0" borderId="2" xfId="3" applyNumberFormat="1" applyFont="1" applyBorder="1"/>
    <xf numFmtId="0" fontId="4" fillId="0" borderId="0" xfId="2" applyFont="1" applyAlignment="1">
      <alignment horizontal="left"/>
    </xf>
    <xf numFmtId="0" fontId="4" fillId="0" borderId="0" xfId="2" applyFont="1" applyAlignment="1">
      <alignment horizontal="left" vertical="center"/>
    </xf>
    <xf numFmtId="0" fontId="5" fillId="0" borderId="0" xfId="2" applyFont="1" applyAlignment="1">
      <alignment horizontal="left" vertical="center"/>
    </xf>
    <xf numFmtId="0" fontId="4" fillId="0" borderId="2" xfId="2" applyFont="1" applyBorder="1" applyAlignment="1">
      <alignment horizontal="left" vertical="center"/>
    </xf>
    <xf numFmtId="0" fontId="5" fillId="0" borderId="2" xfId="2" applyFont="1" applyBorder="1" applyAlignment="1">
      <alignment horizontal="left" vertical="center"/>
    </xf>
    <xf numFmtId="0" fontId="1" fillId="0" borderId="0" xfId="2" applyAlignment="1">
      <alignment horizontal="left"/>
    </xf>
    <xf numFmtId="0" fontId="5" fillId="2" borderId="4" xfId="2" applyFont="1" applyFill="1" applyBorder="1" applyAlignment="1">
      <alignment horizontal="left"/>
    </xf>
    <xf numFmtId="0" fontId="1" fillId="0" borderId="0" xfId="2" applyAlignment="1">
      <alignment horizontal="left" vertical="center"/>
    </xf>
    <xf numFmtId="0" fontId="4" fillId="2" borderId="0" xfId="2" applyFont="1" applyFill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4" fillId="2" borderId="2" xfId="2" applyFont="1" applyFill="1" applyBorder="1" applyAlignment="1">
      <alignment horizontal="left" vertical="center"/>
    </xf>
    <xf numFmtId="0" fontId="5" fillId="2" borderId="0" xfId="2" applyFont="1" applyFill="1" applyAlignment="1">
      <alignment horizontal="left" vertical="top"/>
    </xf>
    <xf numFmtId="0" fontId="4" fillId="0" borderId="0" xfId="1" applyFont="1" applyAlignment="1">
      <alignment horizontal="left" vertical="top" wrapText="1"/>
    </xf>
    <xf numFmtId="0" fontId="10" fillId="0" borderId="1" xfId="3" applyFont="1" applyBorder="1" applyAlignment="1">
      <alignment horizontal="left" vertical="top" wrapText="1"/>
    </xf>
    <xf numFmtId="0" fontId="14" fillId="0" borderId="7" xfId="3" applyFont="1" applyBorder="1" applyAlignment="1">
      <alignment horizontal="left"/>
    </xf>
    <xf numFmtId="0" fontId="14" fillId="0" borderId="0" xfId="3" applyFont="1" applyAlignment="1">
      <alignment horizontal="left"/>
    </xf>
    <xf numFmtId="0" fontId="4" fillId="0" borderId="0" xfId="1" applyFont="1" applyAlignment="1">
      <alignment horizontal="center" vertical="top" wrapText="1"/>
    </xf>
    <xf numFmtId="0" fontId="4" fillId="0" borderId="0" xfId="1" applyFont="1" applyAlignment="1">
      <alignment horizontal="center" vertical="top"/>
    </xf>
    <xf numFmtId="0" fontId="4" fillId="0" borderId="0" xfId="2" applyFont="1" applyAlignment="1">
      <alignment horizontal="left" vertical="top"/>
    </xf>
    <xf numFmtId="0" fontId="4" fillId="0" borderId="5" xfId="2" applyFont="1" applyBorder="1" applyAlignment="1">
      <alignment horizontal="left" vertical="top"/>
    </xf>
    <xf numFmtId="0" fontId="4" fillId="0" borderId="2" xfId="2" applyFont="1" applyBorder="1" applyAlignment="1">
      <alignment horizontal="left" vertical="top"/>
    </xf>
    <xf numFmtId="178" fontId="4" fillId="0" borderId="0" xfId="4" applyNumberFormat="1" applyFont="1" applyAlignment="1">
      <alignment vertical="top" wrapText="1"/>
    </xf>
    <xf numFmtId="178" fontId="4" fillId="0" borderId="0" xfId="4" applyNumberFormat="1" applyFont="1" applyAlignment="1">
      <alignment vertical="center" wrapText="1"/>
    </xf>
    <xf numFmtId="0" fontId="4" fillId="0" borderId="0" xfId="0" applyFont="1">
      <alignment vertical="center"/>
    </xf>
    <xf numFmtId="0" fontId="4" fillId="0" borderId="8" xfId="1" applyFont="1" applyBorder="1" applyAlignment="1">
      <alignment horizontal="left" vertical="top" wrapText="1"/>
    </xf>
    <xf numFmtId="0" fontId="4" fillId="2" borderId="7" xfId="1" applyFont="1" applyFill="1" applyBorder="1" applyAlignment="1">
      <alignment horizontal="left" wrapText="1"/>
    </xf>
    <xf numFmtId="0" fontId="4" fillId="2" borderId="0" xfId="1" applyFont="1" applyFill="1" applyBorder="1" applyAlignment="1">
      <alignment wrapText="1"/>
    </xf>
    <xf numFmtId="9" fontId="4" fillId="2" borderId="0" xfId="1" applyNumberFormat="1" applyFont="1" applyFill="1" applyBorder="1" applyAlignment="1">
      <alignment wrapText="1"/>
    </xf>
    <xf numFmtId="176" fontId="4" fillId="2" borderId="0" xfId="1" applyNumberFormat="1" applyFont="1" applyFill="1" applyBorder="1" applyAlignment="1">
      <alignment horizontal="left" vertical="top"/>
    </xf>
    <xf numFmtId="0" fontId="4" fillId="0" borderId="0" xfId="1" applyFont="1" applyBorder="1" applyAlignment="1">
      <alignment vertical="top" wrapText="1"/>
    </xf>
    <xf numFmtId="0" fontId="4" fillId="0" borderId="0" xfId="1" applyFont="1" applyFill="1" applyBorder="1" applyAlignment="1" applyProtection="1">
      <alignment horizontal="left" vertical="top"/>
      <protection locked="0"/>
    </xf>
    <xf numFmtId="0" fontId="5" fillId="0" borderId="0" xfId="2" applyFont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49" fontId="4" fillId="0" borderId="0" xfId="0" applyNumberFormat="1" applyFont="1" applyFill="1" applyBorder="1" applyAlignment="1">
      <alignment horizontal="left" vertical="center"/>
    </xf>
    <xf numFmtId="0" fontId="4" fillId="0" borderId="0" xfId="1" applyFont="1" applyFill="1" applyBorder="1" applyAlignment="1" applyProtection="1">
      <alignment horizontal="left" vertical="top" wrapText="1"/>
      <protection locked="0"/>
    </xf>
    <xf numFmtId="176" fontId="4" fillId="0" borderId="0" xfId="0" applyNumberFormat="1" applyFont="1" applyFill="1" applyBorder="1" applyAlignment="1">
      <alignment horizontal="left" vertical="center"/>
    </xf>
    <xf numFmtId="0" fontId="5" fillId="0" borderId="0" xfId="3" applyFont="1" applyAlignment="1">
      <alignment horizontal="left" vertical="top" wrapText="1"/>
    </xf>
    <xf numFmtId="0" fontId="5" fillId="0" borderId="0" xfId="3" applyFont="1" applyAlignment="1">
      <alignment horizontal="left" vertical="top" wrapText="1"/>
    </xf>
    <xf numFmtId="193" fontId="4" fillId="0" borderId="0" xfId="0" applyNumberFormat="1" applyFont="1" applyFill="1" applyBorder="1" applyAlignment="1">
      <alignment horizontal="left" vertical="center"/>
    </xf>
    <xf numFmtId="0" fontId="4" fillId="0" borderId="5" xfId="1" applyFont="1" applyFill="1" applyBorder="1" applyAlignment="1" applyProtection="1">
      <alignment horizontal="left" vertical="top" wrapText="1"/>
      <protection locked="0"/>
    </xf>
    <xf numFmtId="176" fontId="4" fillId="0" borderId="5" xfId="0" applyNumberFormat="1" applyFont="1" applyFill="1" applyBorder="1" applyAlignment="1">
      <alignment horizontal="left" vertical="center"/>
    </xf>
    <xf numFmtId="49" fontId="4" fillId="0" borderId="5" xfId="0" applyNumberFormat="1" applyFont="1" applyFill="1" applyBorder="1" applyAlignment="1">
      <alignment horizontal="left" vertical="center"/>
    </xf>
    <xf numFmtId="0" fontId="4" fillId="0" borderId="2" xfId="1" applyFont="1" applyFill="1" applyBorder="1" applyAlignment="1" applyProtection="1">
      <alignment horizontal="left" vertical="top"/>
      <protection locked="0"/>
    </xf>
    <xf numFmtId="176" fontId="4" fillId="0" borderId="2" xfId="0" applyNumberFormat="1" applyFont="1" applyFill="1" applyBorder="1" applyAlignment="1">
      <alignment horizontal="left" vertical="center"/>
    </xf>
    <xf numFmtId="49" fontId="4" fillId="0" borderId="2" xfId="0" applyNumberFormat="1" applyFont="1" applyFill="1" applyBorder="1" applyAlignment="1">
      <alignment horizontal="left" vertical="center"/>
    </xf>
    <xf numFmtId="193" fontId="4" fillId="0" borderId="2" xfId="0" applyNumberFormat="1" applyFont="1" applyFill="1" applyBorder="1" applyAlignment="1">
      <alignment horizontal="left" vertical="center"/>
    </xf>
  </cellXfs>
  <cellStyles count="6">
    <cellStyle name="Normal 3 2 2" xfId="4" xr:uid="{1F642106-4286-4CDA-89BF-3B79152F83DE}"/>
    <cellStyle name="常规" xfId="0" builtinId="0"/>
    <cellStyle name="常规 2" xfId="1" xr:uid="{A481B9CC-05CB-4ED7-9877-F2FC643BF63F}"/>
    <cellStyle name="常规 2 2" xfId="3" xr:uid="{C13CB408-3FBE-46DD-85F3-0F7576337D71}"/>
    <cellStyle name="常规 3" xfId="2" xr:uid="{FD6FC7F1-0E91-429E-A0C6-C6F7AEB645EE}"/>
    <cellStyle name="超链接 2" xfId="5" xr:uid="{2F768216-E066-4206-9F40-40D94D450F6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63088-2C62-4853-AD8B-5F43A19A8067}">
  <sheetPr>
    <pageSetUpPr fitToPage="1"/>
  </sheetPr>
  <dimension ref="A1:B13"/>
  <sheetViews>
    <sheetView tabSelected="1" zoomScale="85" zoomScaleNormal="85" workbookViewId="0">
      <selection activeCell="B18" sqref="B18"/>
    </sheetView>
  </sheetViews>
  <sheetFormatPr defaultColWidth="12.73046875" defaultRowHeight="13.9" x14ac:dyDescent="0.4"/>
  <cols>
    <col min="1" max="1" width="40.59765625" style="32" customWidth="1"/>
    <col min="2" max="2" width="83.265625" style="32" customWidth="1"/>
    <col min="3" max="16384" width="12.73046875" style="32"/>
  </cols>
  <sheetData>
    <row r="1" spans="1:2" x14ac:dyDescent="0.4">
      <c r="A1" s="95" t="s">
        <v>116</v>
      </c>
      <c r="B1" s="32" t="s">
        <v>107</v>
      </c>
    </row>
    <row r="2" spans="1:2" x14ac:dyDescent="0.4">
      <c r="A2" s="95" t="s">
        <v>285</v>
      </c>
      <c r="B2" s="32" t="s">
        <v>287</v>
      </c>
    </row>
    <row r="3" spans="1:2" x14ac:dyDescent="0.4">
      <c r="A3" s="95" t="s">
        <v>118</v>
      </c>
      <c r="B3" s="32" t="s">
        <v>185</v>
      </c>
    </row>
    <row r="4" spans="1:2" x14ac:dyDescent="0.4">
      <c r="A4" s="95" t="s">
        <v>108</v>
      </c>
      <c r="B4" s="32" t="s">
        <v>109</v>
      </c>
    </row>
    <row r="5" spans="1:2" x14ac:dyDescent="0.4">
      <c r="A5" s="95" t="s">
        <v>110</v>
      </c>
      <c r="B5" s="32" t="s">
        <v>289</v>
      </c>
    </row>
    <row r="6" spans="1:2" ht="27.75" x14ac:dyDescent="0.4">
      <c r="A6" s="95" t="s">
        <v>277</v>
      </c>
      <c r="B6" s="32" t="s">
        <v>321</v>
      </c>
    </row>
    <row r="7" spans="1:2" x14ac:dyDescent="0.4">
      <c r="A7" s="95" t="s">
        <v>111</v>
      </c>
      <c r="B7" s="32" t="s">
        <v>319</v>
      </c>
    </row>
    <row r="8" spans="1:2" x14ac:dyDescent="0.4">
      <c r="A8" s="95" t="s">
        <v>113</v>
      </c>
      <c r="B8" s="32" t="s">
        <v>318</v>
      </c>
    </row>
    <row r="9" spans="1:2" x14ac:dyDescent="0.4">
      <c r="A9" s="95" t="s">
        <v>115</v>
      </c>
      <c r="B9" s="32" t="s">
        <v>317</v>
      </c>
    </row>
    <row r="10" spans="1:2" x14ac:dyDescent="0.4">
      <c r="A10" s="95" t="s">
        <v>313</v>
      </c>
      <c r="B10" s="32" t="s">
        <v>320</v>
      </c>
    </row>
    <row r="11" spans="1:2" ht="27.75" x14ac:dyDescent="0.4">
      <c r="A11" s="95" t="s">
        <v>314</v>
      </c>
      <c r="B11" s="32" t="s">
        <v>322</v>
      </c>
    </row>
    <row r="12" spans="1:2" x14ac:dyDescent="0.4">
      <c r="A12" s="95" t="s">
        <v>315</v>
      </c>
      <c r="B12" s="32" t="s">
        <v>112</v>
      </c>
    </row>
    <row r="13" spans="1:2" x14ac:dyDescent="0.4">
      <c r="A13" s="95" t="s">
        <v>316</v>
      </c>
      <c r="B13" s="32" t="s">
        <v>114</v>
      </c>
    </row>
  </sheetData>
  <phoneticPr fontId="3" type="noConversion"/>
  <pageMargins left="0.7" right="0.7" top="0.75" bottom="0.75" header="0.3" footer="0.3"/>
  <pageSetup scale="97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B26C4-5DFA-497C-82BC-6C79637BB36D}">
  <dimension ref="A1:F36"/>
  <sheetViews>
    <sheetView workbookViewId="0">
      <selection activeCell="A2" sqref="A2"/>
    </sheetView>
  </sheetViews>
  <sheetFormatPr defaultRowHeight="13.9" x14ac:dyDescent="0.4"/>
  <cols>
    <col min="1" max="1" width="18.6640625" style="91" customWidth="1"/>
    <col min="2" max="3" width="9.06640625" style="91"/>
    <col min="4" max="6" width="9.796875" style="92" customWidth="1"/>
    <col min="7" max="16384" width="9.06640625" style="91"/>
  </cols>
  <sheetData>
    <row r="1" spans="1:6" ht="26.65" customHeight="1" thickBot="1" x14ac:dyDescent="0.45">
      <c r="A1" s="96" t="s">
        <v>326</v>
      </c>
      <c r="B1" s="96"/>
      <c r="C1" s="96"/>
      <c r="D1" s="96"/>
      <c r="E1" s="96"/>
      <c r="F1" s="96"/>
    </row>
    <row r="2" spans="1:6" ht="28.15" thickTop="1" x14ac:dyDescent="0.4">
      <c r="A2" s="12" t="s">
        <v>310</v>
      </c>
      <c r="B2" s="12" t="s">
        <v>308</v>
      </c>
      <c r="C2" s="12" t="s">
        <v>309</v>
      </c>
      <c r="D2" s="12" t="s">
        <v>307</v>
      </c>
      <c r="E2" s="12" t="s">
        <v>311</v>
      </c>
      <c r="F2" s="12" t="s">
        <v>312</v>
      </c>
    </row>
    <row r="3" spans="1:6" x14ac:dyDescent="0.4">
      <c r="A3" s="93" t="s">
        <v>33</v>
      </c>
      <c r="B3" s="94">
        <v>-1.7353760490000001</v>
      </c>
      <c r="C3" s="94">
        <v>6.2051381470000004</v>
      </c>
      <c r="D3" s="92">
        <v>0.77973254373212797</v>
      </c>
      <c r="E3" s="92">
        <f>B3-1.96*C3</f>
        <v>-13.897446817120002</v>
      </c>
      <c r="F3" s="92">
        <f>B3+1.96*C3</f>
        <v>10.42669471912</v>
      </c>
    </row>
    <row r="4" spans="1:6" x14ac:dyDescent="0.4">
      <c r="A4" s="93" t="s">
        <v>32</v>
      </c>
      <c r="B4" s="94">
        <v>-5.1359004730000004</v>
      </c>
      <c r="C4" s="94">
        <v>5.9596870839999996</v>
      </c>
      <c r="D4" s="92">
        <v>0.388812163210357</v>
      </c>
      <c r="E4" s="92">
        <f>B4-1.96*C4</f>
        <v>-16.81688715764</v>
      </c>
      <c r="F4" s="92">
        <f>B4+1.96*C4</f>
        <v>6.5450862116399984</v>
      </c>
    </row>
    <row r="5" spans="1:6" x14ac:dyDescent="0.4">
      <c r="A5" s="93" t="s">
        <v>31</v>
      </c>
      <c r="B5" s="94">
        <v>-20.616858130000001</v>
      </c>
      <c r="C5" s="94">
        <v>40.319561370000002</v>
      </c>
      <c r="D5" s="92">
        <v>0.60911554226479103</v>
      </c>
      <c r="E5" s="92">
        <f t="shared" ref="E5:E37" si="0">B5-1.96*C5</f>
        <v>-99.643198415200004</v>
      </c>
      <c r="F5" s="92">
        <f t="shared" ref="F5:F37" si="1">B5+1.96*C5</f>
        <v>58.40948215520001</v>
      </c>
    </row>
    <row r="6" spans="1:6" x14ac:dyDescent="0.4">
      <c r="A6" s="93" t="s">
        <v>30</v>
      </c>
      <c r="B6" s="94">
        <v>3.9910965809999999</v>
      </c>
      <c r="C6" s="94">
        <v>8.3933684510000006</v>
      </c>
      <c r="D6" s="92">
        <v>0.63442639819031399</v>
      </c>
      <c r="E6" s="92">
        <f>B6-1.96*C6</f>
        <v>-12.459905582960001</v>
      </c>
      <c r="F6" s="92">
        <f>B6+1.96*C6</f>
        <v>20.442098744960003</v>
      </c>
    </row>
    <row r="7" spans="1:6" x14ac:dyDescent="0.4">
      <c r="A7" s="93" t="s">
        <v>29</v>
      </c>
      <c r="B7" s="94">
        <v>1.927953662</v>
      </c>
      <c r="C7" s="94">
        <v>4.8831279460000001</v>
      </c>
      <c r="D7" s="92">
        <v>0.69297617407607703</v>
      </c>
      <c r="E7" s="92">
        <f t="shared" si="0"/>
        <v>-7.6429771121600005</v>
      </c>
      <c r="F7" s="92">
        <f t="shared" si="1"/>
        <v>11.498884436160001</v>
      </c>
    </row>
    <row r="8" spans="1:6" x14ac:dyDescent="0.4">
      <c r="A8" s="93" t="s">
        <v>28</v>
      </c>
      <c r="B8" s="94">
        <v>1.5486977340000001</v>
      </c>
      <c r="C8" s="94">
        <v>2.0933682519999999</v>
      </c>
      <c r="D8" s="92">
        <v>0.45941443015689298</v>
      </c>
      <c r="E8" s="92">
        <f t="shared" si="0"/>
        <v>-2.5543040399199999</v>
      </c>
      <c r="F8" s="92">
        <f t="shared" si="1"/>
        <v>5.6516995079200001</v>
      </c>
    </row>
    <row r="9" spans="1:6" x14ac:dyDescent="0.4">
      <c r="A9" s="93" t="s">
        <v>27</v>
      </c>
      <c r="B9" s="94">
        <v>0.19847113199999999</v>
      </c>
      <c r="C9" s="94">
        <v>16.356725919999999</v>
      </c>
      <c r="D9" s="92">
        <v>0.99031877363026799</v>
      </c>
      <c r="E9" s="92">
        <f t="shared" si="0"/>
        <v>-31.860711671199994</v>
      </c>
      <c r="F9" s="92">
        <f t="shared" si="1"/>
        <v>32.257653935199997</v>
      </c>
    </row>
    <row r="10" spans="1:6" x14ac:dyDescent="0.4">
      <c r="A10" s="93" t="s">
        <v>26</v>
      </c>
      <c r="B10" s="94">
        <v>10.984772570000001</v>
      </c>
      <c r="C10" s="94">
        <v>28.24424651</v>
      </c>
      <c r="D10" s="92">
        <v>0.69733479717192004</v>
      </c>
      <c r="E10" s="92">
        <f t="shared" si="0"/>
        <v>-44.3739505896</v>
      </c>
      <c r="F10" s="92">
        <f t="shared" si="1"/>
        <v>66.343495729599994</v>
      </c>
    </row>
    <row r="11" spans="1:6" x14ac:dyDescent="0.4">
      <c r="A11" s="93" t="s">
        <v>25</v>
      </c>
      <c r="B11" s="94">
        <v>25.587846330000001</v>
      </c>
      <c r="C11" s="94">
        <v>15.790183580000001</v>
      </c>
      <c r="D11" s="92">
        <v>0.10512690110007999</v>
      </c>
      <c r="E11" s="92">
        <f t="shared" si="0"/>
        <v>-5.3609134868000012</v>
      </c>
      <c r="F11" s="92">
        <f t="shared" si="1"/>
        <v>56.536606146800004</v>
      </c>
    </row>
    <row r="12" spans="1:6" x14ac:dyDescent="0.4">
      <c r="A12" s="93" t="s">
        <v>24</v>
      </c>
      <c r="B12" s="94">
        <v>7.8148113390000002</v>
      </c>
      <c r="C12" s="94">
        <v>11.47031516</v>
      </c>
      <c r="D12" s="92">
        <v>0.49567696101543601</v>
      </c>
      <c r="E12" s="92">
        <f t="shared" si="0"/>
        <v>-14.667006374600001</v>
      </c>
      <c r="F12" s="92">
        <f t="shared" si="1"/>
        <v>30.296629052600004</v>
      </c>
    </row>
    <row r="13" spans="1:6" x14ac:dyDescent="0.4">
      <c r="A13" s="93" t="s">
        <v>23</v>
      </c>
      <c r="B13" s="94">
        <v>-12.5077512848975</v>
      </c>
      <c r="C13" s="94">
        <v>8.7627836990090699</v>
      </c>
      <c r="D13" s="92">
        <v>0.15347272376808599</v>
      </c>
      <c r="E13" s="92">
        <f t="shared" si="0"/>
        <v>-29.682807334955278</v>
      </c>
      <c r="F13" s="92">
        <f t="shared" si="1"/>
        <v>4.6673047651602761</v>
      </c>
    </row>
    <row r="14" spans="1:6" x14ac:dyDescent="0.4">
      <c r="A14" s="93" t="s">
        <v>22</v>
      </c>
      <c r="B14" s="94">
        <v>62.561659200000001</v>
      </c>
      <c r="C14" s="94">
        <v>32.396502959999999</v>
      </c>
      <c r="D14" s="92">
        <v>5.3467739483295799E-2</v>
      </c>
      <c r="E14" s="92">
        <f t="shared" si="0"/>
        <v>-0.93548660159999741</v>
      </c>
      <c r="F14" s="92">
        <f t="shared" si="1"/>
        <v>126.05880500160001</v>
      </c>
    </row>
    <row r="15" spans="1:6" x14ac:dyDescent="0.4">
      <c r="A15" s="93" t="s">
        <v>21</v>
      </c>
      <c r="B15" s="94">
        <v>25.587846330000001</v>
      </c>
      <c r="C15" s="94">
        <v>15.790183580000001</v>
      </c>
      <c r="D15" s="92">
        <v>0.10512690110007999</v>
      </c>
      <c r="E15" s="92">
        <f t="shared" si="0"/>
        <v>-5.3609134868000012</v>
      </c>
      <c r="F15" s="92">
        <f t="shared" si="1"/>
        <v>56.536606146800004</v>
      </c>
    </row>
    <row r="16" spans="1:6" x14ac:dyDescent="0.4">
      <c r="A16" s="93" t="s">
        <v>20</v>
      </c>
      <c r="B16" s="94">
        <v>37.009910869999999</v>
      </c>
      <c r="C16" s="94">
        <v>23.516119459999999</v>
      </c>
      <c r="D16" s="92">
        <v>0.115531313587058</v>
      </c>
      <c r="E16" s="92">
        <f t="shared" si="0"/>
        <v>-9.0816832715999993</v>
      </c>
      <c r="F16" s="92">
        <f t="shared" si="1"/>
        <v>83.101505011599997</v>
      </c>
    </row>
    <row r="17" spans="1:6" x14ac:dyDescent="0.4">
      <c r="A17" s="89" t="s">
        <v>19</v>
      </c>
      <c r="B17" s="94">
        <v>1.2966277989999999</v>
      </c>
      <c r="C17" s="94">
        <v>8.6259988720000003</v>
      </c>
      <c r="D17" s="92">
        <v>0.88051511341003497</v>
      </c>
      <c r="E17" s="92">
        <f t="shared" si="0"/>
        <v>-15.61032999012</v>
      </c>
      <c r="F17" s="92">
        <f t="shared" si="1"/>
        <v>18.203585588119999</v>
      </c>
    </row>
    <row r="18" spans="1:6" x14ac:dyDescent="0.4">
      <c r="A18" s="89" t="s">
        <v>18</v>
      </c>
      <c r="B18" s="94">
        <v>15.76929782</v>
      </c>
      <c r="C18" s="94">
        <v>13.59425856</v>
      </c>
      <c r="D18" s="92">
        <v>0.24605006742925301</v>
      </c>
      <c r="E18" s="92">
        <f t="shared" si="0"/>
        <v>-10.875448957599998</v>
      </c>
      <c r="F18" s="92">
        <f t="shared" si="1"/>
        <v>42.414044597599997</v>
      </c>
    </row>
    <row r="19" spans="1:6" x14ac:dyDescent="0.4">
      <c r="A19" s="89" t="s">
        <v>17</v>
      </c>
      <c r="B19" s="94">
        <v>1.625422124</v>
      </c>
      <c r="C19" s="94">
        <v>13.37613086</v>
      </c>
      <c r="D19" s="92">
        <v>0.90328185655849502</v>
      </c>
      <c r="E19" s="92">
        <f t="shared" si="0"/>
        <v>-24.591794361599998</v>
      </c>
      <c r="F19" s="92">
        <f t="shared" si="1"/>
        <v>27.842638609599998</v>
      </c>
    </row>
    <row r="20" spans="1:6" x14ac:dyDescent="0.4">
      <c r="A20" s="89" t="s">
        <v>16</v>
      </c>
      <c r="B20" s="94">
        <v>2.283129476</v>
      </c>
      <c r="C20" s="94">
        <v>4.8640215439999999</v>
      </c>
      <c r="D20" s="92">
        <v>0.63878995408970995</v>
      </c>
      <c r="E20" s="92">
        <f t="shared" si="0"/>
        <v>-7.2503527502400003</v>
      </c>
      <c r="F20" s="92">
        <f t="shared" si="1"/>
        <v>11.816611702239999</v>
      </c>
    </row>
    <row r="21" spans="1:6" x14ac:dyDescent="0.4">
      <c r="A21" s="89" t="s">
        <v>15</v>
      </c>
      <c r="B21" s="94">
        <v>-11.69933765</v>
      </c>
      <c r="C21" s="94">
        <v>9.7594774409999996</v>
      </c>
      <c r="D21" s="92">
        <v>0.23061863092868201</v>
      </c>
      <c r="E21" s="92">
        <f t="shared" si="0"/>
        <v>-30.827913434359999</v>
      </c>
      <c r="F21" s="92">
        <f t="shared" si="1"/>
        <v>7.4292381343599985</v>
      </c>
    </row>
    <row r="22" spans="1:6" x14ac:dyDescent="0.4">
      <c r="A22" s="89" t="s">
        <v>14</v>
      </c>
      <c r="B22" s="94">
        <v>-1.7205675279999999</v>
      </c>
      <c r="C22" s="94">
        <v>4.6533499010000003</v>
      </c>
      <c r="D22" s="92">
        <v>0.711570149969593</v>
      </c>
      <c r="E22" s="92">
        <f t="shared" si="0"/>
        <v>-10.84113333396</v>
      </c>
      <c r="F22" s="92">
        <f t="shared" si="1"/>
        <v>7.39999827796</v>
      </c>
    </row>
    <row r="23" spans="1:6" x14ac:dyDescent="0.4">
      <c r="A23" s="89" t="s">
        <v>13</v>
      </c>
      <c r="B23" s="94">
        <v>5.9392807169999999</v>
      </c>
      <c r="C23" s="94">
        <v>9.0656689900000007</v>
      </c>
      <c r="D23" s="92">
        <v>0.51237773872482895</v>
      </c>
      <c r="E23" s="92">
        <f t="shared" si="0"/>
        <v>-11.829430503400001</v>
      </c>
      <c r="F23" s="92">
        <f t="shared" si="1"/>
        <v>23.707991937399999</v>
      </c>
    </row>
    <row r="24" spans="1:6" x14ac:dyDescent="0.4">
      <c r="A24" s="89" t="s">
        <v>12</v>
      </c>
      <c r="B24" s="94">
        <v>-9.9521210900000003</v>
      </c>
      <c r="C24" s="94">
        <v>11.14920663</v>
      </c>
      <c r="D24" s="92">
        <v>0.372055118526948</v>
      </c>
      <c r="E24" s="92">
        <f t="shared" si="0"/>
        <v>-31.804566084800001</v>
      </c>
      <c r="F24" s="92">
        <f t="shared" si="1"/>
        <v>11.900323904799999</v>
      </c>
    </row>
    <row r="25" spans="1:6" x14ac:dyDescent="0.4">
      <c r="A25" s="89" t="s">
        <v>11</v>
      </c>
      <c r="B25" s="94">
        <v>-31.251245520000001</v>
      </c>
      <c r="C25" s="94">
        <v>17.423839650000001</v>
      </c>
      <c r="D25" s="92">
        <v>7.28784416732247E-2</v>
      </c>
      <c r="E25" s="92">
        <f t="shared" si="0"/>
        <v>-65.401971234000001</v>
      </c>
      <c r="F25" s="92">
        <f t="shared" si="1"/>
        <v>2.8994801940000023</v>
      </c>
    </row>
    <row r="26" spans="1:6" x14ac:dyDescent="0.4">
      <c r="A26" s="89" t="s">
        <v>10</v>
      </c>
      <c r="B26" s="94">
        <v>-0.24377554400000001</v>
      </c>
      <c r="C26" s="94">
        <v>6.3521136130000002</v>
      </c>
      <c r="D26" s="92">
        <v>0.96938703856379504</v>
      </c>
      <c r="E26" s="92">
        <f t="shared" si="0"/>
        <v>-12.693918225480001</v>
      </c>
      <c r="F26" s="92">
        <f t="shared" si="1"/>
        <v>12.206367137480001</v>
      </c>
    </row>
    <row r="27" spans="1:6" x14ac:dyDescent="0.4">
      <c r="A27" s="89" t="s">
        <v>9</v>
      </c>
      <c r="B27" s="94">
        <v>-19.613611479999999</v>
      </c>
      <c r="C27" s="94">
        <v>29.504134180000001</v>
      </c>
      <c r="D27" s="92">
        <v>0.50619440030747698</v>
      </c>
      <c r="E27" s="92">
        <f t="shared" si="0"/>
        <v>-77.441714472800001</v>
      </c>
      <c r="F27" s="92">
        <f t="shared" si="1"/>
        <v>38.214491512799995</v>
      </c>
    </row>
    <row r="28" spans="1:6" x14ac:dyDescent="0.4">
      <c r="A28" s="89" t="s">
        <v>8</v>
      </c>
      <c r="B28" s="94">
        <v>-29.285332230000002</v>
      </c>
      <c r="C28" s="94">
        <v>16.68410935</v>
      </c>
      <c r="D28" s="92">
        <v>7.9210926035017504E-2</v>
      </c>
      <c r="E28" s="92">
        <f t="shared" si="0"/>
        <v>-61.986186556</v>
      </c>
      <c r="F28" s="92">
        <f t="shared" si="1"/>
        <v>3.4155220959999966</v>
      </c>
    </row>
    <row r="29" spans="1:6" x14ac:dyDescent="0.4">
      <c r="A29" s="89" t="s">
        <v>7</v>
      </c>
      <c r="B29" s="94">
        <v>-5.1347758929999996</v>
      </c>
      <c r="C29" s="94">
        <v>6.2446363209999998</v>
      </c>
      <c r="D29" s="92">
        <v>0.41092335750301501</v>
      </c>
      <c r="E29" s="92">
        <f t="shared" si="0"/>
        <v>-17.374263082159999</v>
      </c>
      <c r="F29" s="92">
        <f t="shared" si="1"/>
        <v>7.1047112961600005</v>
      </c>
    </row>
    <row r="30" spans="1:6" x14ac:dyDescent="0.4">
      <c r="A30" s="89" t="s">
        <v>6</v>
      </c>
      <c r="B30" s="94">
        <v>10.950736620000001</v>
      </c>
      <c r="C30" s="94">
        <v>24.417157570000001</v>
      </c>
      <c r="D30" s="92">
        <v>0.65380298167724304</v>
      </c>
      <c r="E30" s="92">
        <f t="shared" si="0"/>
        <v>-36.906892217200003</v>
      </c>
      <c r="F30" s="92">
        <f t="shared" si="1"/>
        <v>58.808365457200004</v>
      </c>
    </row>
    <row r="31" spans="1:6" x14ac:dyDescent="0.4">
      <c r="A31" s="89" t="s">
        <v>5</v>
      </c>
      <c r="B31" s="94">
        <v>-35.275038219999999</v>
      </c>
      <c r="C31" s="94">
        <v>29.913696850000001</v>
      </c>
      <c r="D31" s="92">
        <v>0.23830780771919099</v>
      </c>
      <c r="E31" s="92">
        <f t="shared" si="0"/>
        <v>-93.905884045999997</v>
      </c>
      <c r="F31" s="92">
        <f t="shared" si="1"/>
        <v>23.355807605999999</v>
      </c>
    </row>
    <row r="32" spans="1:6" x14ac:dyDescent="0.4">
      <c r="A32" s="89" t="s">
        <v>4</v>
      </c>
      <c r="B32" s="94">
        <v>4.4376529119999999</v>
      </c>
      <c r="C32" s="94">
        <v>35.694498070000002</v>
      </c>
      <c r="D32" s="92">
        <v>0.90105940792810701</v>
      </c>
      <c r="E32" s="92">
        <f t="shared" si="0"/>
        <v>-65.5235633052</v>
      </c>
      <c r="F32" s="92">
        <f t="shared" si="1"/>
        <v>74.398869129200008</v>
      </c>
    </row>
    <row r="33" spans="1:6" x14ac:dyDescent="0.4">
      <c r="A33" s="89" t="s">
        <v>3</v>
      </c>
      <c r="B33" s="94">
        <v>14.192494910000001</v>
      </c>
      <c r="C33" s="94">
        <v>13.438625249999999</v>
      </c>
      <c r="D33" s="92">
        <v>0.29092379532942703</v>
      </c>
      <c r="E33" s="92">
        <f t="shared" si="0"/>
        <v>-12.147210579999999</v>
      </c>
      <c r="F33" s="92">
        <f t="shared" si="1"/>
        <v>40.532200400000001</v>
      </c>
    </row>
    <row r="34" spans="1:6" x14ac:dyDescent="0.4">
      <c r="A34" s="89" t="s">
        <v>2</v>
      </c>
      <c r="B34" s="94">
        <v>5.2707581670000003</v>
      </c>
      <c r="C34" s="94">
        <v>22.790977099999999</v>
      </c>
      <c r="D34" s="92">
        <v>0.81710883858064098</v>
      </c>
      <c r="E34" s="92">
        <f t="shared" si="0"/>
        <v>-39.399556949000001</v>
      </c>
      <c r="F34" s="92">
        <f t="shared" si="1"/>
        <v>49.941073282999994</v>
      </c>
    </row>
    <row r="35" spans="1:6" x14ac:dyDescent="0.4">
      <c r="A35" s="89" t="s">
        <v>1</v>
      </c>
      <c r="B35" s="94">
        <v>4.0529120330000001</v>
      </c>
      <c r="C35" s="94">
        <v>2.6524083780000001</v>
      </c>
      <c r="D35" s="92">
        <v>0.12650953952788699</v>
      </c>
      <c r="E35" s="92">
        <f t="shared" si="0"/>
        <v>-1.1458083878799998</v>
      </c>
      <c r="F35" s="92">
        <f t="shared" si="1"/>
        <v>9.2516324538799992</v>
      </c>
    </row>
    <row r="36" spans="1:6" x14ac:dyDescent="0.4">
      <c r="A36" s="101" t="s">
        <v>0</v>
      </c>
      <c r="B36" s="102">
        <v>3.1268858150000001</v>
      </c>
      <c r="C36" s="102">
        <v>3.727256825</v>
      </c>
      <c r="D36" s="103">
        <v>0.40151186711798498</v>
      </c>
      <c r="E36" s="103">
        <f t="shared" si="0"/>
        <v>-4.1785375619999989</v>
      </c>
      <c r="F36" s="103">
        <f t="shared" si="1"/>
        <v>10.432309192</v>
      </c>
    </row>
  </sheetData>
  <mergeCells count="1">
    <mergeCell ref="A1:F1"/>
  </mergeCells>
  <phoneticPr fontId="3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BEE9C-E251-431B-ACE2-2030BE48B52E}">
  <dimension ref="A1:F36"/>
  <sheetViews>
    <sheetView workbookViewId="0">
      <selection activeCell="A2" sqref="A2"/>
    </sheetView>
  </sheetViews>
  <sheetFormatPr defaultRowHeight="13.9" x14ac:dyDescent="0.4"/>
  <cols>
    <col min="1" max="1" width="18.6640625" style="91" customWidth="1"/>
    <col min="2" max="3" width="9.06640625" style="91"/>
    <col min="4" max="6" width="10.265625" style="92" customWidth="1"/>
    <col min="7" max="16384" width="9.06640625" style="91"/>
  </cols>
  <sheetData>
    <row r="1" spans="1:6" ht="29.25" customHeight="1" thickBot="1" x14ac:dyDescent="0.45">
      <c r="A1" s="96" t="s">
        <v>327</v>
      </c>
      <c r="B1" s="96"/>
      <c r="C1" s="96"/>
      <c r="D1" s="96"/>
      <c r="E1" s="96"/>
      <c r="F1" s="96"/>
    </row>
    <row r="2" spans="1:6" ht="28.15" thickTop="1" x14ac:dyDescent="0.4">
      <c r="A2" s="12" t="s">
        <v>310</v>
      </c>
      <c r="B2" s="12" t="s">
        <v>308</v>
      </c>
      <c r="C2" s="12" t="s">
        <v>309</v>
      </c>
      <c r="D2" s="12" t="s">
        <v>307</v>
      </c>
      <c r="E2" s="12" t="s">
        <v>311</v>
      </c>
      <c r="F2" s="12" t="s">
        <v>312</v>
      </c>
    </row>
    <row r="3" spans="1:6" x14ac:dyDescent="0.4">
      <c r="A3" s="98" t="s">
        <v>33</v>
      </c>
      <c r="B3" s="99">
        <v>-0.58974434499999995</v>
      </c>
      <c r="C3" s="99">
        <v>7.6565142850000001</v>
      </c>
      <c r="D3" s="100">
        <v>0.93860351848516599</v>
      </c>
      <c r="E3" s="100">
        <f>B3-1.96*C3</f>
        <v>-15.596512343599999</v>
      </c>
      <c r="F3" s="100">
        <f>B3+1.96*C3</f>
        <v>14.417023653599999</v>
      </c>
    </row>
    <row r="4" spans="1:6" x14ac:dyDescent="0.4">
      <c r="A4" s="93" t="s">
        <v>32</v>
      </c>
      <c r="B4" s="94">
        <v>-4.4580330789999998</v>
      </c>
      <c r="C4" s="94">
        <v>6.78528676</v>
      </c>
      <c r="D4" s="92">
        <v>0.511171470659746</v>
      </c>
      <c r="E4" s="92">
        <f>B4-1.96*C4</f>
        <v>-17.757195128599999</v>
      </c>
      <c r="F4" s="92">
        <f>B4+1.96*C4</f>
        <v>8.8411289705999998</v>
      </c>
    </row>
    <row r="5" spans="1:6" x14ac:dyDescent="0.4">
      <c r="A5" s="93" t="s">
        <v>31</v>
      </c>
      <c r="B5" s="94">
        <v>-23.814341599999999</v>
      </c>
      <c r="C5" s="94">
        <v>42.953400639999998</v>
      </c>
      <c r="D5" s="92">
        <v>0.57928957450099905</v>
      </c>
      <c r="E5" s="92">
        <f t="shared" ref="E5:E37" si="0">B5-1.96*C5</f>
        <v>-108.00300685439998</v>
      </c>
      <c r="F5" s="92">
        <f t="shared" ref="F5:F37" si="1">B5+1.96*C5</f>
        <v>60.374323654399994</v>
      </c>
    </row>
    <row r="6" spans="1:6" x14ac:dyDescent="0.4">
      <c r="A6" s="93" t="s">
        <v>30</v>
      </c>
      <c r="B6" s="94">
        <v>5.0739520420000002</v>
      </c>
      <c r="C6" s="94">
        <v>10.55100083</v>
      </c>
      <c r="D6" s="92">
        <v>0.63058920688987097</v>
      </c>
      <c r="E6" s="92">
        <f>B6-1.96*C6</f>
        <v>-15.606009584799997</v>
      </c>
      <c r="F6" s="92">
        <f>B6+1.96*C6</f>
        <v>25.753913668799996</v>
      </c>
    </row>
    <row r="7" spans="1:6" x14ac:dyDescent="0.4">
      <c r="A7" s="93" t="s">
        <v>29</v>
      </c>
      <c r="B7" s="94">
        <v>1.5947572400000001</v>
      </c>
      <c r="C7" s="94">
        <v>4.3435190160000001</v>
      </c>
      <c r="D7" s="92">
        <v>0.71350125430554301</v>
      </c>
      <c r="E7" s="92">
        <f t="shared" si="0"/>
        <v>-6.918540031360001</v>
      </c>
      <c r="F7" s="92">
        <f t="shared" si="1"/>
        <v>10.108054511360001</v>
      </c>
    </row>
    <row r="8" spans="1:6" x14ac:dyDescent="0.4">
      <c r="A8" s="93" t="s">
        <v>28</v>
      </c>
      <c r="B8" s="94">
        <v>1.5387228019999999</v>
      </c>
      <c r="C8" s="94">
        <v>1.8385149489999999</v>
      </c>
      <c r="D8" s="92">
        <v>0.40262748718830099</v>
      </c>
      <c r="E8" s="92">
        <f t="shared" si="0"/>
        <v>-2.06476649804</v>
      </c>
      <c r="F8" s="92">
        <f t="shared" si="1"/>
        <v>5.1422121020399993</v>
      </c>
    </row>
    <row r="9" spans="1:6" x14ac:dyDescent="0.4">
      <c r="A9" s="93" t="s">
        <v>27</v>
      </c>
      <c r="B9" s="94">
        <v>3.696729725</v>
      </c>
      <c r="C9" s="94">
        <v>24.302616919999998</v>
      </c>
      <c r="D9" s="92">
        <v>0.879098273241255</v>
      </c>
      <c r="E9" s="92">
        <f t="shared" si="0"/>
        <v>-43.936399438199999</v>
      </c>
      <c r="F9" s="92">
        <f t="shared" si="1"/>
        <v>51.329858888199993</v>
      </c>
    </row>
    <row r="10" spans="1:6" x14ac:dyDescent="0.4">
      <c r="A10" s="93" t="s">
        <v>26</v>
      </c>
      <c r="B10" s="94">
        <v>21.794423380000001</v>
      </c>
      <c r="C10" s="94">
        <v>34.172367379999997</v>
      </c>
      <c r="D10" s="92">
        <v>0.52361745454651798</v>
      </c>
      <c r="E10" s="92">
        <f t="shared" si="0"/>
        <v>-45.183416684799994</v>
      </c>
      <c r="F10" s="92">
        <f t="shared" si="1"/>
        <v>88.772263444799989</v>
      </c>
    </row>
    <row r="11" spans="1:6" x14ac:dyDescent="0.4">
      <c r="A11" s="93" t="s">
        <v>25</v>
      </c>
      <c r="B11" s="94">
        <v>28.18898231</v>
      </c>
      <c r="C11" s="94">
        <v>22.96696798</v>
      </c>
      <c r="D11" s="92">
        <v>0.219683314293312</v>
      </c>
      <c r="E11" s="92">
        <f t="shared" si="0"/>
        <v>-16.826274930799997</v>
      </c>
      <c r="F11" s="92">
        <f t="shared" si="1"/>
        <v>73.204239550799997</v>
      </c>
    </row>
    <row r="12" spans="1:6" x14ac:dyDescent="0.4">
      <c r="A12" s="93" t="s">
        <v>24</v>
      </c>
      <c r="B12" s="94">
        <v>8.9615392620000005</v>
      </c>
      <c r="C12" s="94">
        <v>13.21092558</v>
      </c>
      <c r="D12" s="92">
        <v>0.49755422280686001</v>
      </c>
      <c r="E12" s="92">
        <f t="shared" si="0"/>
        <v>-16.931874874799995</v>
      </c>
      <c r="F12" s="92">
        <f t="shared" si="1"/>
        <v>34.854953398799999</v>
      </c>
    </row>
    <row r="13" spans="1:6" x14ac:dyDescent="0.4">
      <c r="A13" s="93" t="s">
        <v>23</v>
      </c>
      <c r="B13" s="94">
        <v>-11.232796049999999</v>
      </c>
      <c r="C13" s="94">
        <v>10.4336777</v>
      </c>
      <c r="D13" s="92">
        <v>0.28166334619827199</v>
      </c>
      <c r="E13" s="92">
        <f t="shared" si="0"/>
        <v>-31.682804341999997</v>
      </c>
      <c r="F13" s="92">
        <f t="shared" si="1"/>
        <v>9.2172122420000004</v>
      </c>
    </row>
    <row r="14" spans="1:6" x14ac:dyDescent="0.4">
      <c r="A14" s="93" t="s">
        <v>22</v>
      </c>
      <c r="B14" s="94">
        <v>66.435109929999996</v>
      </c>
      <c r="C14" s="94">
        <v>37.473313529999999</v>
      </c>
      <c r="D14" s="92">
        <v>7.6251150571582896E-2</v>
      </c>
      <c r="E14" s="92">
        <f t="shared" si="0"/>
        <v>-7.0125845887999958</v>
      </c>
      <c r="F14" s="92">
        <f t="shared" si="1"/>
        <v>139.88280444879999</v>
      </c>
    </row>
    <row r="15" spans="1:6" x14ac:dyDescent="0.4">
      <c r="A15" s="93" t="s">
        <v>21</v>
      </c>
      <c r="B15" s="94">
        <v>-1.4409684250000001</v>
      </c>
      <c r="C15" s="94">
        <v>15.559057210000001</v>
      </c>
      <c r="D15" s="92">
        <v>0.92621114534784099</v>
      </c>
      <c r="E15" s="92">
        <f t="shared" si="0"/>
        <v>-31.936720556600001</v>
      </c>
      <c r="F15" s="92">
        <f t="shared" si="1"/>
        <v>29.054783706599999</v>
      </c>
    </row>
    <row r="16" spans="1:6" x14ac:dyDescent="0.4">
      <c r="A16" s="93" t="s">
        <v>20</v>
      </c>
      <c r="B16" s="94">
        <v>41.023246139999998</v>
      </c>
      <c r="C16" s="94">
        <v>25.689756920000001</v>
      </c>
      <c r="D16" s="92">
        <v>0.110294306333359</v>
      </c>
      <c r="E16" s="92">
        <f t="shared" si="0"/>
        <v>-9.3286774232000056</v>
      </c>
      <c r="F16" s="92">
        <f t="shared" si="1"/>
        <v>91.375169703200001</v>
      </c>
    </row>
    <row r="17" spans="1:6" x14ac:dyDescent="0.4">
      <c r="A17" s="89" t="s">
        <v>19</v>
      </c>
      <c r="B17" s="94">
        <v>3.2289290660000001</v>
      </c>
      <c r="C17" s="94">
        <v>11.98798339</v>
      </c>
      <c r="D17" s="92">
        <v>0.78766255794171103</v>
      </c>
      <c r="E17" s="92">
        <f t="shared" si="0"/>
        <v>-20.267518378400002</v>
      </c>
      <c r="F17" s="92">
        <f t="shared" si="1"/>
        <v>26.7253765104</v>
      </c>
    </row>
    <row r="18" spans="1:6" x14ac:dyDescent="0.4">
      <c r="A18" s="89" t="s">
        <v>18</v>
      </c>
      <c r="B18" s="94">
        <v>21.938097769999999</v>
      </c>
      <c r="C18" s="94">
        <v>21.317500819999999</v>
      </c>
      <c r="D18" s="92">
        <v>0.30342700661399402</v>
      </c>
      <c r="E18" s="92">
        <f t="shared" si="0"/>
        <v>-19.844203837199998</v>
      </c>
      <c r="F18" s="92">
        <f t="shared" si="1"/>
        <v>63.720399377199996</v>
      </c>
    </row>
    <row r="19" spans="1:6" x14ac:dyDescent="0.4">
      <c r="A19" s="89" t="s">
        <v>17</v>
      </c>
      <c r="B19" s="94">
        <v>3.304750437</v>
      </c>
      <c r="C19" s="94">
        <v>14.55933214</v>
      </c>
      <c r="D19" s="92">
        <v>0.82043538301638497</v>
      </c>
      <c r="E19" s="92">
        <f t="shared" si="0"/>
        <v>-25.231540557400002</v>
      </c>
      <c r="F19" s="92">
        <f t="shared" si="1"/>
        <v>31.841041431400001</v>
      </c>
    </row>
    <row r="20" spans="1:6" x14ac:dyDescent="0.4">
      <c r="A20" s="89" t="s">
        <v>16</v>
      </c>
      <c r="B20" s="94">
        <v>3.146751697</v>
      </c>
      <c r="C20" s="94">
        <v>5.1740524170000004</v>
      </c>
      <c r="D20" s="92">
        <v>0.54306854665274396</v>
      </c>
      <c r="E20" s="92">
        <f t="shared" si="0"/>
        <v>-6.9943910403200009</v>
      </c>
      <c r="F20" s="92">
        <f t="shared" si="1"/>
        <v>13.287894434320002</v>
      </c>
    </row>
    <row r="21" spans="1:6" x14ac:dyDescent="0.4">
      <c r="A21" s="89" t="s">
        <v>15</v>
      </c>
      <c r="B21" s="94">
        <v>-12.54862732</v>
      </c>
      <c r="C21" s="94">
        <v>11.912781560000001</v>
      </c>
      <c r="D21" s="92">
        <v>0.29216911713668298</v>
      </c>
      <c r="E21" s="92">
        <f t="shared" si="0"/>
        <v>-35.897679177600004</v>
      </c>
      <c r="F21" s="92">
        <f t="shared" si="1"/>
        <v>10.800424537600003</v>
      </c>
    </row>
    <row r="22" spans="1:6" x14ac:dyDescent="0.4">
      <c r="A22" s="89" t="s">
        <v>14</v>
      </c>
      <c r="B22" s="94">
        <v>-1.7169812369999999</v>
      </c>
      <c r="C22" s="94">
        <v>4.4737752459999998</v>
      </c>
      <c r="D22" s="92">
        <v>0.70113558572783397</v>
      </c>
      <c r="E22" s="92">
        <f t="shared" si="0"/>
        <v>-10.48558071916</v>
      </c>
      <c r="F22" s="92">
        <f t="shared" si="1"/>
        <v>7.0516182451599994</v>
      </c>
    </row>
    <row r="23" spans="1:6" x14ac:dyDescent="0.4">
      <c r="A23" s="89" t="s">
        <v>13</v>
      </c>
      <c r="B23" s="94">
        <v>8.3168289980000001</v>
      </c>
      <c r="C23" s="94">
        <v>10.61494267</v>
      </c>
      <c r="D23" s="92">
        <v>0.43333236939316699</v>
      </c>
      <c r="E23" s="92">
        <f t="shared" si="0"/>
        <v>-12.488458635199999</v>
      </c>
      <c r="F23" s="92">
        <f t="shared" si="1"/>
        <v>29.122116631200001</v>
      </c>
    </row>
    <row r="24" spans="1:6" x14ac:dyDescent="0.4">
      <c r="A24" s="89" t="s">
        <v>12</v>
      </c>
      <c r="B24" s="94">
        <v>-9.8682624370000003</v>
      </c>
      <c r="C24" s="94">
        <v>12.74145189</v>
      </c>
      <c r="D24" s="92">
        <v>0.43863479945515199</v>
      </c>
      <c r="E24" s="92">
        <f t="shared" si="0"/>
        <v>-34.841508141399999</v>
      </c>
      <c r="F24" s="92">
        <f t="shared" si="1"/>
        <v>15.1049832674</v>
      </c>
    </row>
    <row r="25" spans="1:6" x14ac:dyDescent="0.4">
      <c r="A25" s="89" t="s">
        <v>11</v>
      </c>
      <c r="B25" s="94">
        <v>-37.037342289999998</v>
      </c>
      <c r="C25" s="94">
        <v>26.881833069999999</v>
      </c>
      <c r="D25" s="92">
        <v>0.16827018501959201</v>
      </c>
      <c r="E25" s="92">
        <f t="shared" si="0"/>
        <v>-89.725735107199995</v>
      </c>
      <c r="F25" s="92">
        <f t="shared" si="1"/>
        <v>15.651050527199999</v>
      </c>
    </row>
    <row r="26" spans="1:6" x14ac:dyDescent="0.4">
      <c r="A26" s="89" t="s">
        <v>10</v>
      </c>
      <c r="B26" s="94">
        <v>1.082879927</v>
      </c>
      <c r="C26" s="94">
        <v>8.6518898800000006</v>
      </c>
      <c r="D26" s="92">
        <v>0.900396024343876</v>
      </c>
      <c r="E26" s="92">
        <f t="shared" si="0"/>
        <v>-15.874824237799999</v>
      </c>
      <c r="F26" s="92">
        <f t="shared" si="1"/>
        <v>18.0405840918</v>
      </c>
    </row>
    <row r="27" spans="1:6" x14ac:dyDescent="0.4">
      <c r="A27" s="89" t="s">
        <v>9</v>
      </c>
      <c r="B27" s="94">
        <v>-16.652772070000001</v>
      </c>
      <c r="C27" s="94">
        <v>36.351069539999997</v>
      </c>
      <c r="D27" s="92">
        <v>0.64687373891711997</v>
      </c>
      <c r="E27" s="92">
        <f t="shared" si="0"/>
        <v>-87.900868368399998</v>
      </c>
      <c r="F27" s="92">
        <f t="shared" si="1"/>
        <v>54.595324228400003</v>
      </c>
    </row>
    <row r="28" spans="1:6" x14ac:dyDescent="0.4">
      <c r="A28" s="89" t="s">
        <v>8</v>
      </c>
      <c r="B28" s="94">
        <v>-22.13327761</v>
      </c>
      <c r="C28" s="94">
        <v>25.43249956</v>
      </c>
      <c r="D28" s="92">
        <v>0.38414994319687801</v>
      </c>
      <c r="E28" s="92">
        <f t="shared" si="0"/>
        <v>-71.980976747599996</v>
      </c>
      <c r="F28" s="92">
        <f t="shared" si="1"/>
        <v>27.714421527599995</v>
      </c>
    </row>
    <row r="29" spans="1:6" x14ac:dyDescent="0.4">
      <c r="A29" s="89" t="s">
        <v>7</v>
      </c>
      <c r="B29" s="94">
        <v>-5.9421108399999998</v>
      </c>
      <c r="C29" s="94">
        <v>7.4012476930000002</v>
      </c>
      <c r="D29" s="92">
        <v>0.42205994450562001</v>
      </c>
      <c r="E29" s="92">
        <f t="shared" si="0"/>
        <v>-20.448556318279998</v>
      </c>
      <c r="F29" s="92">
        <f t="shared" si="1"/>
        <v>8.5643346382800001</v>
      </c>
    </row>
    <row r="30" spans="1:6" x14ac:dyDescent="0.4">
      <c r="A30" s="89" t="s">
        <v>6</v>
      </c>
      <c r="B30" s="94">
        <v>22.986857730000001</v>
      </c>
      <c r="C30" s="94">
        <v>38.663783690000002</v>
      </c>
      <c r="D30" s="92">
        <v>0.55215632722364705</v>
      </c>
      <c r="E30" s="92">
        <f t="shared" si="0"/>
        <v>-52.794158302400007</v>
      </c>
      <c r="F30" s="92">
        <f t="shared" si="1"/>
        <v>98.767873762400001</v>
      </c>
    </row>
    <row r="31" spans="1:6" x14ac:dyDescent="0.4">
      <c r="A31" s="89" t="s">
        <v>5</v>
      </c>
      <c r="B31" s="94">
        <v>-30.578112900000001</v>
      </c>
      <c r="C31" s="94">
        <v>47.736164340000002</v>
      </c>
      <c r="D31" s="92">
        <v>0.52180538919102204</v>
      </c>
      <c r="E31" s="92">
        <f t="shared" si="0"/>
        <v>-124.1409950064</v>
      </c>
      <c r="F31" s="92">
        <f t="shared" si="1"/>
        <v>62.984769206399996</v>
      </c>
    </row>
    <row r="32" spans="1:6" x14ac:dyDescent="0.4">
      <c r="A32" s="89" t="s">
        <v>4</v>
      </c>
      <c r="B32" s="94">
        <v>4.3917092889999996</v>
      </c>
      <c r="C32" s="94">
        <v>43.633654790000001</v>
      </c>
      <c r="D32" s="92">
        <v>0.91982863261778702</v>
      </c>
      <c r="E32" s="92">
        <f t="shared" si="0"/>
        <v>-81.130254099399991</v>
      </c>
      <c r="F32" s="92">
        <f t="shared" si="1"/>
        <v>89.913672677400001</v>
      </c>
    </row>
    <row r="33" spans="1:6" x14ac:dyDescent="0.4">
      <c r="A33" s="89" t="s">
        <v>3</v>
      </c>
      <c r="B33" s="94">
        <v>15.140311199999999</v>
      </c>
      <c r="C33" s="94">
        <v>22.004866029999999</v>
      </c>
      <c r="D33" s="92">
        <v>0.49142521222546698</v>
      </c>
      <c r="E33" s="92">
        <f t="shared" si="0"/>
        <v>-27.989226218799999</v>
      </c>
      <c r="F33" s="92">
        <f t="shared" si="1"/>
        <v>58.269848618799998</v>
      </c>
    </row>
    <row r="34" spans="1:6" x14ac:dyDescent="0.4">
      <c r="A34" s="89" t="s">
        <v>2</v>
      </c>
      <c r="B34" s="94">
        <v>7.577865997</v>
      </c>
      <c r="C34" s="94">
        <v>27.42094745</v>
      </c>
      <c r="D34" s="92">
        <v>0.78227681463440601</v>
      </c>
      <c r="E34" s="92">
        <f t="shared" si="0"/>
        <v>-46.167191004999992</v>
      </c>
      <c r="F34" s="92">
        <f t="shared" si="1"/>
        <v>61.322922998999999</v>
      </c>
    </row>
    <row r="35" spans="1:6" x14ac:dyDescent="0.4">
      <c r="A35" s="89" t="s">
        <v>1</v>
      </c>
      <c r="B35" s="94">
        <v>3.50334214</v>
      </c>
      <c r="C35" s="94">
        <v>2.912308661</v>
      </c>
      <c r="D35" s="92">
        <v>0.228998269620344</v>
      </c>
      <c r="E35" s="92">
        <f t="shared" si="0"/>
        <v>-2.2047828355599997</v>
      </c>
      <c r="F35" s="92">
        <f t="shared" si="1"/>
        <v>9.2114671155599996</v>
      </c>
    </row>
    <row r="36" spans="1:6" x14ac:dyDescent="0.4">
      <c r="A36" s="101" t="s">
        <v>0</v>
      </c>
      <c r="B36" s="102">
        <v>2.5724028890000001</v>
      </c>
      <c r="C36" s="102">
        <v>4.6310114520000001</v>
      </c>
      <c r="D36" s="103">
        <v>0.57857101587026705</v>
      </c>
      <c r="E36" s="103">
        <f t="shared" si="0"/>
        <v>-6.5043795569199991</v>
      </c>
      <c r="F36" s="103">
        <f t="shared" si="1"/>
        <v>11.649185334919999</v>
      </c>
    </row>
  </sheetData>
  <mergeCells count="1">
    <mergeCell ref="A1:F1"/>
  </mergeCells>
  <phoneticPr fontId="3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56939-173D-4DC0-A9C2-8ACF207C13B0}">
  <dimension ref="A1:P12"/>
  <sheetViews>
    <sheetView workbookViewId="0">
      <selection activeCell="C9" sqref="C9"/>
    </sheetView>
  </sheetViews>
  <sheetFormatPr defaultColWidth="9.06640625" defaultRowHeight="13.9" x14ac:dyDescent="0.4"/>
  <cols>
    <col min="1" max="1" width="9.06640625" style="59"/>
    <col min="2" max="2" width="31.46484375" style="59" customWidth="1"/>
    <col min="3" max="3" width="10.73046875" style="59" customWidth="1"/>
    <col min="4" max="6" width="9.06640625" style="59"/>
    <col min="7" max="7" width="22" style="59" customWidth="1"/>
    <col min="8" max="16384" width="9.06640625" style="59"/>
  </cols>
  <sheetData>
    <row r="1" spans="1:16" ht="14.25" thickBot="1" x14ac:dyDescent="0.45">
      <c r="A1" s="77" t="s">
        <v>328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</row>
    <row r="2" spans="1:16" ht="14.25" thickTop="1" x14ac:dyDescent="0.4">
      <c r="A2" s="12" t="s">
        <v>80</v>
      </c>
      <c r="B2" s="12" t="s">
        <v>81</v>
      </c>
      <c r="C2" s="12" t="s">
        <v>82</v>
      </c>
      <c r="D2" s="12" t="s">
        <v>83</v>
      </c>
      <c r="E2" s="12" t="s">
        <v>84</v>
      </c>
      <c r="F2" s="12" t="s">
        <v>85</v>
      </c>
      <c r="G2" s="12" t="s">
        <v>86</v>
      </c>
      <c r="H2" s="12" t="s">
        <v>278</v>
      </c>
      <c r="I2" s="12" t="s">
        <v>279</v>
      </c>
      <c r="J2" s="12" t="s">
        <v>102</v>
      </c>
      <c r="K2" s="12" t="s">
        <v>103</v>
      </c>
      <c r="L2" s="12" t="s">
        <v>280</v>
      </c>
      <c r="M2" s="12" t="s">
        <v>281</v>
      </c>
      <c r="N2" s="12" t="s">
        <v>282</v>
      </c>
      <c r="O2" s="12" t="s">
        <v>283</v>
      </c>
      <c r="P2" s="12" t="s">
        <v>284</v>
      </c>
    </row>
    <row r="3" spans="1:16" x14ac:dyDescent="0.4">
      <c r="A3" s="78" t="s">
        <v>65</v>
      </c>
      <c r="B3" s="78" t="s">
        <v>90</v>
      </c>
      <c r="C3" s="60" t="s">
        <v>66</v>
      </c>
      <c r="D3" s="60" t="s">
        <v>91</v>
      </c>
      <c r="E3" s="60" t="s">
        <v>52</v>
      </c>
      <c r="F3" s="60" t="s">
        <v>53</v>
      </c>
      <c r="G3" s="60" t="s">
        <v>38</v>
      </c>
      <c r="H3" s="60">
        <v>7</v>
      </c>
      <c r="I3" s="60">
        <v>-9.3332636240668995E-2</v>
      </c>
      <c r="J3" s="60">
        <v>0.132317403276421</v>
      </c>
      <c r="K3" s="60">
        <v>0.51207580891377003</v>
      </c>
      <c r="L3" s="60">
        <v>-0.35267474666245602</v>
      </c>
      <c r="M3" s="60">
        <v>0.166009474181117</v>
      </c>
      <c r="N3" s="60">
        <v>0.91089045472044405</v>
      </c>
      <c r="O3" s="60">
        <v>0.70280574612102598</v>
      </c>
      <c r="P3" s="60">
        <v>1.1805842867396401</v>
      </c>
    </row>
    <row r="4" spans="1:16" x14ac:dyDescent="0.4">
      <c r="A4" s="77"/>
      <c r="B4" s="77"/>
      <c r="C4" s="60" t="s">
        <v>66</v>
      </c>
      <c r="D4" s="60" t="s">
        <v>91</v>
      </c>
      <c r="E4" s="60" t="s">
        <v>52</v>
      </c>
      <c r="F4" s="60" t="s">
        <v>53</v>
      </c>
      <c r="G4" s="60" t="s">
        <v>37</v>
      </c>
      <c r="H4" s="60">
        <v>7</v>
      </c>
      <c r="I4" s="60">
        <v>-3.2348539790533599E-2</v>
      </c>
      <c r="J4" s="60">
        <v>1.0134463764757099E-2</v>
      </c>
      <c r="K4" s="61">
        <v>1.4132360521137699E-3</v>
      </c>
      <c r="L4" s="60">
        <v>-5.2212088769457703E-2</v>
      </c>
      <c r="M4" s="60">
        <v>-1.24849908116096E-2</v>
      </c>
      <c r="N4" s="60">
        <v>0.96816907781819805</v>
      </c>
      <c r="O4" s="60">
        <v>0.94912754620138795</v>
      </c>
      <c r="P4" s="60">
        <v>0.98759262334637798</v>
      </c>
    </row>
    <row r="5" spans="1:16" x14ac:dyDescent="0.4">
      <c r="A5" s="77"/>
      <c r="B5" s="77"/>
      <c r="C5" s="60" t="s">
        <v>66</v>
      </c>
      <c r="D5" s="60" t="s">
        <v>91</v>
      </c>
      <c r="E5" s="60" t="s">
        <v>52</v>
      </c>
      <c r="F5" s="60" t="s">
        <v>53</v>
      </c>
      <c r="G5" s="60" t="s">
        <v>36</v>
      </c>
      <c r="H5" s="60">
        <v>7</v>
      </c>
      <c r="I5" s="60">
        <v>-2.77384219968747E-2</v>
      </c>
      <c r="J5" s="60">
        <v>9.8163701966297694E-3</v>
      </c>
      <c r="K5" s="61">
        <v>4.7172854433485296E-3</v>
      </c>
      <c r="L5" s="60">
        <v>-4.6978507582269097E-2</v>
      </c>
      <c r="M5" s="60">
        <v>-8.4983364114803797E-3</v>
      </c>
      <c r="N5" s="60">
        <v>0.97264275547828705</v>
      </c>
      <c r="O5" s="60">
        <v>0.95410790345563101</v>
      </c>
      <c r="P5" s="60">
        <v>0.99153767237228296</v>
      </c>
    </row>
    <row r="6" spans="1:16" x14ac:dyDescent="0.4">
      <c r="A6" s="77"/>
      <c r="B6" s="77"/>
      <c r="C6" s="60" t="s">
        <v>66</v>
      </c>
      <c r="D6" s="60" t="s">
        <v>91</v>
      </c>
      <c r="E6" s="60" t="s">
        <v>52</v>
      </c>
      <c r="F6" s="60" t="s">
        <v>53</v>
      </c>
      <c r="G6" s="60" t="s">
        <v>35</v>
      </c>
      <c r="H6" s="60">
        <v>7</v>
      </c>
      <c r="I6" s="60">
        <v>-4.06929552408304E-2</v>
      </c>
      <c r="J6" s="60">
        <v>1.5232588546736E-2</v>
      </c>
      <c r="K6" s="61">
        <v>3.6955497089630099E-2</v>
      </c>
      <c r="L6" s="60">
        <v>-7.0548828792433099E-2</v>
      </c>
      <c r="M6" s="60">
        <v>-1.08370816892276E-2</v>
      </c>
      <c r="N6" s="60">
        <v>0.96012388570113605</v>
      </c>
      <c r="O6" s="60">
        <v>0.93188223573060103</v>
      </c>
      <c r="P6" s="60">
        <v>0.989221427931956</v>
      </c>
    </row>
    <row r="7" spans="1:16" x14ac:dyDescent="0.4">
      <c r="A7" s="79"/>
      <c r="B7" s="79"/>
      <c r="C7" s="62" t="s">
        <v>66</v>
      </c>
      <c r="D7" s="62" t="s">
        <v>91</v>
      </c>
      <c r="E7" s="62" t="s">
        <v>52</v>
      </c>
      <c r="F7" s="62" t="s">
        <v>53</v>
      </c>
      <c r="G7" s="62" t="s">
        <v>34</v>
      </c>
      <c r="H7" s="62">
        <v>7</v>
      </c>
      <c r="I7" s="62">
        <v>-3.7678708313329499E-2</v>
      </c>
      <c r="J7" s="62">
        <v>1.3332860804661201E-2</v>
      </c>
      <c r="K7" s="63">
        <v>3.0115521352665198E-2</v>
      </c>
      <c r="L7" s="62">
        <v>-6.38111154904656E-2</v>
      </c>
      <c r="M7" s="62">
        <v>-1.1546301136193499E-2</v>
      </c>
      <c r="N7" s="62">
        <v>0.96302230225071295</v>
      </c>
      <c r="O7" s="62">
        <v>0.93818219087883004</v>
      </c>
      <c r="P7" s="62">
        <v>0.98852010158445003</v>
      </c>
    </row>
    <row r="8" spans="1:16" x14ac:dyDescent="0.4">
      <c r="A8" s="78" t="s">
        <v>65</v>
      </c>
      <c r="B8" s="78" t="s">
        <v>100</v>
      </c>
      <c r="C8" s="60" t="s">
        <v>66</v>
      </c>
      <c r="D8" s="60" t="s">
        <v>93</v>
      </c>
      <c r="E8" s="60" t="s">
        <v>52</v>
      </c>
      <c r="F8" s="60" t="s">
        <v>53</v>
      </c>
      <c r="G8" s="60" t="s">
        <v>38</v>
      </c>
      <c r="H8" s="60">
        <v>7</v>
      </c>
      <c r="I8" s="60">
        <v>-0.163577331580505</v>
      </c>
      <c r="J8" s="60">
        <v>0.203137290229287</v>
      </c>
      <c r="K8" s="60">
        <v>0.45724047799803602</v>
      </c>
      <c r="L8" s="60">
        <v>-0.56172642042990895</v>
      </c>
      <c r="M8" s="60">
        <v>0.23457175726889801</v>
      </c>
      <c r="N8" s="60">
        <v>0.84910083415311899</v>
      </c>
      <c r="O8" s="60">
        <v>0.57022376761373605</v>
      </c>
      <c r="P8" s="60">
        <v>1.26436719671759</v>
      </c>
    </row>
    <row r="9" spans="1:16" x14ac:dyDescent="0.4">
      <c r="A9" s="77"/>
      <c r="B9" s="77"/>
      <c r="C9" s="60" t="s">
        <v>66</v>
      </c>
      <c r="D9" s="60" t="s">
        <v>93</v>
      </c>
      <c r="E9" s="60" t="s">
        <v>52</v>
      </c>
      <c r="F9" s="60" t="s">
        <v>53</v>
      </c>
      <c r="G9" s="60" t="s">
        <v>37</v>
      </c>
      <c r="H9" s="60">
        <v>7</v>
      </c>
      <c r="I9" s="60">
        <v>-2.9994173477975901E-2</v>
      </c>
      <c r="J9" s="60">
        <v>1.3675496082066901E-2</v>
      </c>
      <c r="K9" s="61">
        <v>2.8287309474840899E-2</v>
      </c>
      <c r="L9" s="60">
        <v>-5.67981457988272E-2</v>
      </c>
      <c r="M9" s="60">
        <v>-3.19020115712476E-3</v>
      </c>
      <c r="N9" s="60">
        <v>0.97045118788725504</v>
      </c>
      <c r="O9" s="60">
        <v>0.94478475889292102</v>
      </c>
      <c r="P9" s="60">
        <v>0.99681488212758296</v>
      </c>
    </row>
    <row r="10" spans="1:16" x14ac:dyDescent="0.4">
      <c r="A10" s="77"/>
      <c r="B10" s="77"/>
      <c r="C10" s="60" t="s">
        <v>66</v>
      </c>
      <c r="D10" s="60" t="s">
        <v>93</v>
      </c>
      <c r="E10" s="60" t="s">
        <v>52</v>
      </c>
      <c r="F10" s="60" t="s">
        <v>53</v>
      </c>
      <c r="G10" s="60" t="s">
        <v>36</v>
      </c>
      <c r="H10" s="60">
        <v>7</v>
      </c>
      <c r="I10" s="60">
        <v>-3.1078655083564999E-2</v>
      </c>
      <c r="J10" s="60">
        <v>1.52247841324166E-2</v>
      </c>
      <c r="K10" s="61">
        <v>4.1219038625338399E-2</v>
      </c>
      <c r="L10" s="60">
        <v>-6.0919231983101597E-2</v>
      </c>
      <c r="M10" s="60">
        <v>-1.2380781840283699E-3</v>
      </c>
      <c r="N10" s="60">
        <v>0.96939932189262201</v>
      </c>
      <c r="O10" s="60">
        <v>0.94089923127213804</v>
      </c>
      <c r="P10" s="60">
        <v>0.99876268791856804</v>
      </c>
    </row>
    <row r="11" spans="1:16" x14ac:dyDescent="0.4">
      <c r="A11" s="77"/>
      <c r="B11" s="77"/>
      <c r="C11" s="60" t="s">
        <v>66</v>
      </c>
      <c r="D11" s="60" t="s">
        <v>93</v>
      </c>
      <c r="E11" s="60" t="s">
        <v>52</v>
      </c>
      <c r="F11" s="60" t="s">
        <v>53</v>
      </c>
      <c r="G11" s="60" t="s">
        <v>35</v>
      </c>
      <c r="H11" s="60">
        <v>7</v>
      </c>
      <c r="I11" s="60">
        <v>-2.4567414799098099E-2</v>
      </c>
      <c r="J11" s="60">
        <v>2.54595998690046E-2</v>
      </c>
      <c r="K11" s="60">
        <v>0.37183179610473899</v>
      </c>
      <c r="L11" s="60">
        <v>-7.4468230542347205E-2</v>
      </c>
      <c r="M11" s="60">
        <v>2.5333400944150899E-2</v>
      </c>
      <c r="N11" s="60">
        <v>0.97573190793057896</v>
      </c>
      <c r="O11" s="60">
        <v>0.92823696317544702</v>
      </c>
      <c r="P11" s="60">
        <v>1.02565701854505</v>
      </c>
    </row>
    <row r="12" spans="1:16" x14ac:dyDescent="0.4">
      <c r="A12" s="79"/>
      <c r="B12" s="79"/>
      <c r="C12" s="62" t="s">
        <v>66</v>
      </c>
      <c r="D12" s="62" t="s">
        <v>93</v>
      </c>
      <c r="E12" s="62" t="s">
        <v>52</v>
      </c>
      <c r="F12" s="62" t="s">
        <v>53</v>
      </c>
      <c r="G12" s="62" t="s">
        <v>34</v>
      </c>
      <c r="H12" s="62">
        <v>7</v>
      </c>
      <c r="I12" s="62">
        <v>-2.6145631513589899E-2</v>
      </c>
      <c r="J12" s="62">
        <v>2.0880106145755001E-2</v>
      </c>
      <c r="K12" s="62">
        <v>0.25710274092005603</v>
      </c>
      <c r="L12" s="62">
        <v>-6.7070639559269701E-2</v>
      </c>
      <c r="M12" s="62">
        <v>1.47793765320898E-2</v>
      </c>
      <c r="N12" s="62">
        <v>0.97419320604651505</v>
      </c>
      <c r="O12" s="62">
        <v>0.93512914189315499</v>
      </c>
      <c r="P12" s="62">
        <v>1.0148891315544299</v>
      </c>
    </row>
  </sheetData>
  <mergeCells count="5">
    <mergeCell ref="A1:P1"/>
    <mergeCell ref="A8:A12"/>
    <mergeCell ref="B8:B12"/>
    <mergeCell ref="B3:B7"/>
    <mergeCell ref="A3:A7"/>
  </mergeCells>
  <phoneticPr fontId="3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99E97-22A3-49A4-8EC0-86A799A9237B}">
  <dimension ref="A1:J4"/>
  <sheetViews>
    <sheetView workbookViewId="0">
      <selection activeCell="C12" sqref="C12"/>
    </sheetView>
  </sheetViews>
  <sheetFormatPr defaultColWidth="9.06640625" defaultRowHeight="13.9" x14ac:dyDescent="0.4"/>
  <cols>
    <col min="1" max="1" width="9.06640625" style="4"/>
    <col min="2" max="2" width="34.73046875" style="4" customWidth="1"/>
    <col min="3" max="3" width="10.265625" style="4" customWidth="1"/>
    <col min="4" max="4" width="10" style="4" customWidth="1"/>
    <col min="5" max="6" width="9.06640625" style="4"/>
    <col min="7" max="7" width="15.06640625" style="4" customWidth="1"/>
    <col min="8" max="16384" width="9.06640625" style="4"/>
  </cols>
  <sheetData>
    <row r="1" spans="1:10" ht="14.25" thickBot="1" x14ac:dyDescent="0.45">
      <c r="A1" s="77" t="s">
        <v>329</v>
      </c>
      <c r="B1" s="77"/>
      <c r="C1" s="77"/>
      <c r="D1" s="77"/>
      <c r="E1" s="77"/>
      <c r="F1" s="77"/>
      <c r="G1" s="77"/>
      <c r="H1" s="77"/>
      <c r="I1" s="77"/>
      <c r="J1" s="10"/>
    </row>
    <row r="2" spans="1:10" ht="15.4" customHeight="1" thickTop="1" x14ac:dyDescent="0.4">
      <c r="A2" s="12"/>
      <c r="B2" s="12"/>
      <c r="C2" s="12" t="s">
        <v>82</v>
      </c>
      <c r="D2" s="12" t="s">
        <v>83</v>
      </c>
      <c r="E2" s="12" t="s">
        <v>84</v>
      </c>
      <c r="F2" s="12" t="s">
        <v>85</v>
      </c>
      <c r="G2" s="12" t="s">
        <v>101</v>
      </c>
      <c r="H2" s="12" t="s">
        <v>102</v>
      </c>
      <c r="I2" s="12" t="s">
        <v>103</v>
      </c>
    </row>
    <row r="3" spans="1:10" x14ac:dyDescent="0.4">
      <c r="A3" s="4" t="s">
        <v>65</v>
      </c>
      <c r="B3" s="4" t="s">
        <v>90</v>
      </c>
      <c r="C3" s="4" t="s">
        <v>66</v>
      </c>
      <c r="D3" s="4" t="s">
        <v>91</v>
      </c>
      <c r="E3" s="4" t="s">
        <v>52</v>
      </c>
      <c r="F3" s="4" t="s">
        <v>53</v>
      </c>
      <c r="G3" s="4">
        <v>3.8169039999999999E-3</v>
      </c>
      <c r="H3" s="4">
        <v>7.6752360000000002E-3</v>
      </c>
      <c r="I3" s="4">
        <v>0.64007023699999999</v>
      </c>
    </row>
    <row r="4" spans="1:10" x14ac:dyDescent="0.4">
      <c r="A4" s="7" t="s">
        <v>65</v>
      </c>
      <c r="B4" s="7" t="s">
        <v>92</v>
      </c>
      <c r="C4" s="7" t="s">
        <v>66</v>
      </c>
      <c r="D4" s="7" t="s">
        <v>93</v>
      </c>
      <c r="E4" s="7" t="s">
        <v>52</v>
      </c>
      <c r="F4" s="7" t="s">
        <v>53</v>
      </c>
      <c r="G4" s="7">
        <v>7.7230789999999999E-3</v>
      </c>
      <c r="H4" s="7">
        <v>1.1803644E-2</v>
      </c>
      <c r="I4" s="7">
        <v>0.54181667300000003</v>
      </c>
    </row>
  </sheetData>
  <mergeCells count="1">
    <mergeCell ref="A1:I1"/>
  </mergeCells>
  <phoneticPr fontId="3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20D18-5E74-401C-8ED1-EB4303516674}">
  <dimension ref="A1:J6"/>
  <sheetViews>
    <sheetView workbookViewId="0">
      <selection sqref="A1:J1"/>
    </sheetView>
  </sheetViews>
  <sheetFormatPr defaultColWidth="9.06640625" defaultRowHeight="13.9" x14ac:dyDescent="0.4"/>
  <cols>
    <col min="1" max="1" width="9.06640625" style="4"/>
    <col min="2" max="2" width="38" style="4" customWidth="1"/>
    <col min="3" max="3" width="12.796875" style="4" customWidth="1"/>
    <col min="4" max="4" width="13.265625" style="4" customWidth="1"/>
    <col min="5" max="5" width="10.796875" style="4" customWidth="1"/>
    <col min="6" max="6" width="9.06640625" style="4"/>
    <col min="7" max="7" width="26.46484375" style="4" customWidth="1"/>
    <col min="8" max="16384" width="9.06640625" style="4"/>
  </cols>
  <sheetData>
    <row r="1" spans="1:10" ht="14.25" thickBot="1" x14ac:dyDescent="0.45">
      <c r="A1" s="77" t="s">
        <v>330</v>
      </c>
      <c r="B1" s="77"/>
      <c r="C1" s="77"/>
      <c r="D1" s="77"/>
      <c r="E1" s="77"/>
      <c r="F1" s="77"/>
      <c r="G1" s="77"/>
      <c r="H1" s="77"/>
      <c r="I1" s="77"/>
      <c r="J1" s="77"/>
    </row>
    <row r="2" spans="1:10" ht="16.149999999999999" customHeight="1" thickTop="1" x14ac:dyDescent="0.4">
      <c r="A2" s="12" t="s">
        <v>80</v>
      </c>
      <c r="B2" s="12" t="s">
        <v>81</v>
      </c>
      <c r="C2" s="12" t="s">
        <v>82</v>
      </c>
      <c r="D2" s="12" t="s">
        <v>83</v>
      </c>
      <c r="E2" s="12" t="s">
        <v>84</v>
      </c>
      <c r="F2" s="12" t="s">
        <v>85</v>
      </c>
      <c r="G2" s="12" t="s">
        <v>86</v>
      </c>
      <c r="H2" s="12" t="s">
        <v>87</v>
      </c>
      <c r="I2" s="12" t="s">
        <v>88</v>
      </c>
      <c r="J2" s="12" t="s">
        <v>89</v>
      </c>
    </row>
    <row r="3" spans="1:10" x14ac:dyDescent="0.4">
      <c r="A3" s="4" t="s">
        <v>65</v>
      </c>
      <c r="B3" s="4" t="s">
        <v>90</v>
      </c>
      <c r="C3" s="4" t="s">
        <v>66</v>
      </c>
      <c r="D3" s="4" t="s">
        <v>91</v>
      </c>
      <c r="E3" s="4" t="s">
        <v>52</v>
      </c>
      <c r="F3" s="4" t="s">
        <v>53</v>
      </c>
      <c r="G3" s="4" t="s">
        <v>38</v>
      </c>
      <c r="H3" s="4">
        <v>12.072411280000001</v>
      </c>
      <c r="I3" s="4">
        <v>5</v>
      </c>
      <c r="J3" s="4">
        <v>3.3808937999999997E-2</v>
      </c>
    </row>
    <row r="4" spans="1:10" x14ac:dyDescent="0.4">
      <c r="C4" s="4" t="s">
        <v>66</v>
      </c>
      <c r="D4" s="4" t="s">
        <v>91</v>
      </c>
      <c r="E4" s="4" t="s">
        <v>52</v>
      </c>
      <c r="F4" s="4" t="s">
        <v>53</v>
      </c>
      <c r="G4" s="4" t="s">
        <v>36</v>
      </c>
      <c r="H4" s="4">
        <v>12.669533120000001</v>
      </c>
      <c r="I4" s="4">
        <v>6</v>
      </c>
      <c r="J4" s="4">
        <v>4.8594474999999998E-2</v>
      </c>
    </row>
    <row r="5" spans="1:10" x14ac:dyDescent="0.4">
      <c r="A5" s="4" t="s">
        <v>65</v>
      </c>
      <c r="B5" s="4" t="s">
        <v>92</v>
      </c>
      <c r="C5" s="4" t="s">
        <v>66</v>
      </c>
      <c r="D5" s="4" t="s">
        <v>93</v>
      </c>
      <c r="E5" s="4" t="s">
        <v>52</v>
      </c>
      <c r="F5" s="4" t="s">
        <v>53</v>
      </c>
      <c r="G5" s="4" t="s">
        <v>38</v>
      </c>
      <c r="H5" s="4">
        <v>15.95200739</v>
      </c>
      <c r="I5" s="4">
        <v>5</v>
      </c>
      <c r="J5" s="4">
        <v>6.982439E-3</v>
      </c>
    </row>
    <row r="6" spans="1:10" x14ac:dyDescent="0.4">
      <c r="A6" s="7"/>
      <c r="B6" s="7"/>
      <c r="C6" s="7" t="s">
        <v>66</v>
      </c>
      <c r="D6" s="7" t="s">
        <v>93</v>
      </c>
      <c r="E6" s="7" t="s">
        <v>52</v>
      </c>
      <c r="F6" s="7" t="s">
        <v>53</v>
      </c>
      <c r="G6" s="7" t="s">
        <v>36</v>
      </c>
      <c r="H6" s="7">
        <v>17.31782931</v>
      </c>
      <c r="I6" s="7">
        <v>6</v>
      </c>
      <c r="J6" s="7">
        <v>8.1834820000000006E-3</v>
      </c>
    </row>
  </sheetData>
  <mergeCells count="1">
    <mergeCell ref="A1:J1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8D439-3211-4AC5-8551-2EA1F75A4546}">
  <dimension ref="A1:H11"/>
  <sheetViews>
    <sheetView workbookViewId="0">
      <selection activeCell="G11" sqref="A1:G11"/>
    </sheetView>
  </sheetViews>
  <sheetFormatPr defaultColWidth="9.06640625" defaultRowHeight="13.9" x14ac:dyDescent="0.4"/>
  <cols>
    <col min="1" max="1" width="10.9296875" style="64" customWidth="1"/>
    <col min="2" max="2" width="12.33203125" style="64" customWidth="1"/>
    <col min="3" max="3" width="11.3984375" style="64" customWidth="1"/>
    <col min="4" max="4" width="10.1328125" style="64" customWidth="1"/>
    <col min="5" max="5" width="9.33203125" style="64" customWidth="1"/>
    <col min="6" max="6" width="9" style="64" customWidth="1"/>
    <col min="7" max="7" width="10.1328125" style="64" customWidth="1"/>
    <col min="8" max="16384" width="9.06640625" style="64"/>
  </cols>
  <sheetData>
    <row r="1" spans="1:8" ht="14.25" thickBot="1" x14ac:dyDescent="0.45">
      <c r="A1" s="70" t="s">
        <v>117</v>
      </c>
      <c r="B1" s="70"/>
      <c r="C1" s="70"/>
      <c r="D1" s="70"/>
      <c r="E1" s="70"/>
      <c r="F1" s="70"/>
      <c r="G1" s="70"/>
      <c r="H1" s="11"/>
    </row>
    <row r="2" spans="1:8" ht="14.65" thickTop="1" thickBot="1" x14ac:dyDescent="0.45">
      <c r="A2" s="65" t="s">
        <v>71</v>
      </c>
      <c r="B2" s="65" t="s">
        <v>297</v>
      </c>
      <c r="C2" s="65" t="s">
        <v>298</v>
      </c>
      <c r="D2" s="65" t="s">
        <v>293</v>
      </c>
      <c r="E2" s="65" t="s">
        <v>296</v>
      </c>
      <c r="F2" s="65" t="s">
        <v>295</v>
      </c>
      <c r="G2" s="65" t="s">
        <v>294</v>
      </c>
      <c r="H2" s="66"/>
    </row>
    <row r="3" spans="1:8" ht="17.25" x14ac:dyDescent="0.4">
      <c r="A3" s="67" t="s">
        <v>290</v>
      </c>
      <c r="B3" s="67" t="s">
        <v>72</v>
      </c>
      <c r="C3" s="67" t="s">
        <v>73</v>
      </c>
      <c r="D3" s="67">
        <v>0.56430000000000002</v>
      </c>
      <c r="E3" s="67">
        <v>6.0299999999999999E-2</v>
      </c>
      <c r="F3" s="67">
        <v>9.2999999999999992E-3</v>
      </c>
      <c r="G3" s="67">
        <v>1.0700000000000001E-10</v>
      </c>
      <c r="H3" s="68"/>
    </row>
    <row r="4" spans="1:8" x14ac:dyDescent="0.4">
      <c r="A4" s="67" t="s">
        <v>291</v>
      </c>
      <c r="B4" s="67" t="s">
        <v>74</v>
      </c>
      <c r="C4" s="67" t="s">
        <v>73</v>
      </c>
      <c r="D4" s="67">
        <v>0.40789999999999998</v>
      </c>
      <c r="E4" s="67">
        <v>-6.0299999999999999E-2</v>
      </c>
      <c r="F4" s="67">
        <v>8.8999999999999999E-3</v>
      </c>
      <c r="G4" s="67">
        <v>1.1100000000000001E-11</v>
      </c>
      <c r="H4" s="66"/>
    </row>
    <row r="5" spans="1:8" x14ac:dyDescent="0.4">
      <c r="A5" s="67" t="s">
        <v>292</v>
      </c>
      <c r="B5" s="67" t="s">
        <v>75</v>
      </c>
      <c r="C5" s="67" t="s">
        <v>74</v>
      </c>
      <c r="D5" s="67">
        <v>0.46460000000000001</v>
      </c>
      <c r="E5" s="67">
        <v>5.2200000000000003E-2</v>
      </c>
      <c r="F5" s="67">
        <v>9.1000000000000004E-3</v>
      </c>
      <c r="G5" s="67">
        <v>9.7200000000000003E-9</v>
      </c>
      <c r="H5" s="66"/>
    </row>
    <row r="6" spans="1:8" x14ac:dyDescent="0.4">
      <c r="A6" s="67" t="s">
        <v>299</v>
      </c>
      <c r="B6" s="67" t="s">
        <v>72</v>
      </c>
      <c r="C6" s="67" t="s">
        <v>73</v>
      </c>
      <c r="D6" s="67">
        <v>0.55910000000000004</v>
      </c>
      <c r="E6" s="67">
        <v>6.3399999999999998E-2</v>
      </c>
      <c r="F6" s="67">
        <v>8.6999999999999994E-3</v>
      </c>
      <c r="G6" s="67">
        <v>3.3599999999999998E-13</v>
      </c>
      <c r="H6" s="66"/>
    </row>
    <row r="7" spans="1:8" x14ac:dyDescent="0.4">
      <c r="A7" s="67" t="s">
        <v>300</v>
      </c>
      <c r="B7" s="67" t="s">
        <v>72</v>
      </c>
      <c r="C7" s="67" t="s">
        <v>73</v>
      </c>
      <c r="D7" s="67">
        <v>0.52710000000000001</v>
      </c>
      <c r="E7" s="67">
        <v>5.5599999999999997E-2</v>
      </c>
      <c r="F7" s="67">
        <v>8.6999999999999994E-3</v>
      </c>
      <c r="G7" s="67">
        <v>1.4800000000000001E-10</v>
      </c>
      <c r="H7" s="66"/>
    </row>
    <row r="8" spans="1:8" x14ac:dyDescent="0.4">
      <c r="A8" s="67" t="s">
        <v>76</v>
      </c>
      <c r="B8" s="67" t="s">
        <v>75</v>
      </c>
      <c r="C8" s="67" t="s">
        <v>74</v>
      </c>
      <c r="D8" s="67">
        <v>0.56259999999999999</v>
      </c>
      <c r="E8" s="67">
        <v>6.3700000000000007E-2</v>
      </c>
      <c r="F8" s="67">
        <v>8.6999999999999994E-3</v>
      </c>
      <c r="G8" s="67">
        <v>2.4300000000000002E-13</v>
      </c>
      <c r="H8" s="66"/>
    </row>
    <row r="9" spans="1:8" x14ac:dyDescent="0.4">
      <c r="A9" s="67" t="s">
        <v>77</v>
      </c>
      <c r="B9" s="67" t="s">
        <v>75</v>
      </c>
      <c r="C9" s="67" t="s">
        <v>74</v>
      </c>
      <c r="D9" s="67">
        <v>0.50029999999999997</v>
      </c>
      <c r="E9" s="67">
        <v>-5.6300000000000003E-2</v>
      </c>
      <c r="F9" s="67">
        <v>9.1000000000000004E-3</v>
      </c>
      <c r="G9" s="67">
        <v>4.9700000000000004E-10</v>
      </c>
      <c r="H9" s="66"/>
    </row>
    <row r="10" spans="1:8" x14ac:dyDescent="0.4">
      <c r="A10" s="67" t="s">
        <v>78</v>
      </c>
      <c r="B10" s="67" t="s">
        <v>75</v>
      </c>
      <c r="C10" s="67" t="s">
        <v>74</v>
      </c>
      <c r="D10" s="67">
        <v>0.54039999999999999</v>
      </c>
      <c r="E10" s="67">
        <v>-5.1999999999999998E-2</v>
      </c>
      <c r="F10" s="67">
        <v>9.1999999999999998E-3</v>
      </c>
      <c r="G10" s="67">
        <v>1.5799999999999999E-8</v>
      </c>
      <c r="H10" s="66"/>
    </row>
    <row r="11" spans="1:8" x14ac:dyDescent="0.4">
      <c r="A11" s="69" t="s">
        <v>79</v>
      </c>
      <c r="B11" s="69" t="s">
        <v>75</v>
      </c>
      <c r="C11" s="69" t="s">
        <v>74</v>
      </c>
      <c r="D11" s="69">
        <v>0.4652</v>
      </c>
      <c r="E11" s="69">
        <v>5.1999999999999998E-2</v>
      </c>
      <c r="F11" s="69">
        <v>9.1000000000000004E-3</v>
      </c>
      <c r="G11" s="69">
        <v>1.15E-8</v>
      </c>
      <c r="H11" s="66"/>
    </row>
  </sheetData>
  <mergeCells count="1">
    <mergeCell ref="A1:G1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535F3-E426-4C0F-BCAF-F357E5D71394}">
  <dimension ref="A1:F11"/>
  <sheetViews>
    <sheetView workbookViewId="0">
      <selection activeCell="C13" sqref="C13"/>
    </sheetView>
  </sheetViews>
  <sheetFormatPr defaultColWidth="9.06640625" defaultRowHeight="13.9" x14ac:dyDescent="0.4"/>
  <cols>
    <col min="1" max="1" width="10" style="13" customWidth="1"/>
    <col min="2" max="2" width="31.1328125" style="13" customWidth="1"/>
    <col min="3" max="3" width="14.06640625" style="13" customWidth="1"/>
    <col min="4" max="4" width="28.265625" style="13" customWidth="1"/>
    <col min="5" max="5" width="16" style="13" customWidth="1"/>
    <col min="6" max="6" width="16.3984375" style="13" customWidth="1"/>
    <col min="7" max="16384" width="9.06640625" style="13"/>
  </cols>
  <sheetData>
    <row r="1" spans="1:6" ht="15.4" customHeight="1" thickBot="1" x14ac:dyDescent="0.45">
      <c r="A1" s="84" t="s">
        <v>286</v>
      </c>
      <c r="B1" s="84"/>
      <c r="C1" s="84"/>
      <c r="D1" s="84"/>
      <c r="E1" s="85"/>
      <c r="F1" s="85"/>
    </row>
    <row r="2" spans="1:6" ht="28.15" customHeight="1" thickTop="1" thickBot="1" x14ac:dyDescent="0.45">
      <c r="A2" s="14" t="s">
        <v>94</v>
      </c>
      <c r="B2" s="14" t="s">
        <v>95</v>
      </c>
      <c r="C2" s="14" t="s">
        <v>96</v>
      </c>
      <c r="D2" s="14" t="s">
        <v>97</v>
      </c>
      <c r="E2" s="86"/>
      <c r="F2" s="85"/>
    </row>
    <row r="3" spans="1:6" x14ac:dyDescent="0.4">
      <c r="A3" s="3" t="s">
        <v>65</v>
      </c>
      <c r="B3" s="15" t="s">
        <v>90</v>
      </c>
      <c r="C3" s="16" t="s">
        <v>98</v>
      </c>
      <c r="D3" s="17" t="s">
        <v>99</v>
      </c>
      <c r="E3" s="87"/>
      <c r="F3" s="87"/>
    </row>
    <row r="4" spans="1:6" ht="14.25" thickBot="1" x14ac:dyDescent="0.45">
      <c r="A4" s="19" t="s">
        <v>65</v>
      </c>
      <c r="B4" s="19" t="s">
        <v>92</v>
      </c>
      <c r="C4" s="19" t="s">
        <v>105</v>
      </c>
      <c r="D4" s="19" t="s">
        <v>106</v>
      </c>
      <c r="E4" s="87"/>
      <c r="F4" s="87"/>
    </row>
    <row r="5" spans="1:6" ht="42.75" customHeight="1" x14ac:dyDescent="0.4">
      <c r="A5" s="83" t="s">
        <v>104</v>
      </c>
      <c r="B5" s="83"/>
      <c r="C5" s="83"/>
      <c r="D5" s="83"/>
      <c r="E5" s="88"/>
      <c r="F5" s="88"/>
    </row>
    <row r="6" spans="1:6" x14ac:dyDescent="0.4">
      <c r="C6" s="18"/>
      <c r="D6" s="18"/>
      <c r="E6" s="18"/>
      <c r="F6" s="18"/>
    </row>
    <row r="7" spans="1:6" x14ac:dyDescent="0.4">
      <c r="C7" s="3"/>
      <c r="D7" s="3"/>
      <c r="E7" s="3"/>
      <c r="F7" s="3"/>
    </row>
    <row r="8" spans="1:6" x14ac:dyDescent="0.4">
      <c r="C8" s="3"/>
      <c r="D8" s="3"/>
      <c r="E8" s="3"/>
      <c r="F8" s="3"/>
    </row>
    <row r="9" spans="1:6" x14ac:dyDescent="0.4">
      <c r="C9" s="3"/>
      <c r="D9" s="3"/>
      <c r="E9" s="3"/>
      <c r="F9" s="3"/>
    </row>
    <row r="10" spans="1:6" x14ac:dyDescent="0.4">
      <c r="C10" s="3"/>
      <c r="D10" s="3"/>
      <c r="E10" s="3"/>
      <c r="F10" s="3"/>
    </row>
    <row r="11" spans="1:6" x14ac:dyDescent="0.4">
      <c r="C11" s="3"/>
      <c r="D11" s="3"/>
      <c r="E11" s="3"/>
      <c r="F11" s="3"/>
    </row>
  </sheetData>
  <mergeCells count="2">
    <mergeCell ref="A5:D5"/>
    <mergeCell ref="A1:D1"/>
  </mergeCells>
  <phoneticPr fontId="6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646E3-9071-4557-A1AB-9358AD41653A}">
  <dimension ref="A1:K13"/>
  <sheetViews>
    <sheetView zoomScale="85" zoomScaleNormal="85" workbookViewId="0">
      <selection activeCell="E4" sqref="E4"/>
    </sheetView>
  </sheetViews>
  <sheetFormatPr defaultColWidth="9.06640625" defaultRowHeight="13.9" x14ac:dyDescent="0.4"/>
  <cols>
    <col min="1" max="1" width="9.06640625" style="38"/>
    <col min="2" max="2" width="15.9296875" style="38" customWidth="1"/>
    <col min="3" max="3" width="20.46484375" style="38" customWidth="1"/>
    <col min="4" max="4" width="12.9296875" style="38" customWidth="1"/>
    <col min="5" max="5" width="33.1328125" style="38" customWidth="1"/>
    <col min="6" max="6" width="25.59765625" style="38" customWidth="1"/>
    <col min="7" max="7" width="17.265625" style="38" customWidth="1"/>
    <col min="8" max="8" width="15.1328125" style="38" customWidth="1"/>
    <col min="9" max="9" width="13.33203125" style="38" customWidth="1"/>
    <col min="10" max="16384" width="9.06640625" style="38"/>
  </cols>
  <sheetData>
    <row r="1" spans="1:11" s="33" customFormat="1" ht="14.25" thickBot="1" x14ac:dyDescent="0.45">
      <c r="A1" s="72" t="s">
        <v>186</v>
      </c>
      <c r="B1" s="72"/>
      <c r="C1" s="72"/>
      <c r="D1" s="72"/>
      <c r="E1" s="72"/>
      <c r="F1" s="72"/>
      <c r="G1" s="72"/>
      <c r="H1" s="72"/>
      <c r="I1" s="72"/>
      <c r="J1" s="72"/>
    </row>
    <row r="2" spans="1:11" s="32" customFormat="1" ht="40.5" x14ac:dyDescent="0.4">
      <c r="A2" s="29" t="s">
        <v>119</v>
      </c>
      <c r="B2" s="29" t="s">
        <v>120</v>
      </c>
      <c r="C2" s="29" t="s">
        <v>121</v>
      </c>
      <c r="D2" s="30" t="s">
        <v>306</v>
      </c>
      <c r="E2" s="30" t="s">
        <v>122</v>
      </c>
      <c r="F2" s="29" t="s">
        <v>123</v>
      </c>
      <c r="G2" s="29" t="s">
        <v>124</v>
      </c>
      <c r="H2" s="29" t="s">
        <v>125</v>
      </c>
      <c r="I2" s="31" t="s">
        <v>126</v>
      </c>
      <c r="J2" s="29" t="s">
        <v>127</v>
      </c>
    </row>
    <row r="3" spans="1:11" s="33" customFormat="1" ht="97.15" x14ac:dyDescent="0.4">
      <c r="A3" s="34" t="s">
        <v>128</v>
      </c>
      <c r="B3" s="35" t="s">
        <v>129</v>
      </c>
      <c r="C3" s="36" t="s">
        <v>130</v>
      </c>
      <c r="D3" s="80" t="s">
        <v>305</v>
      </c>
      <c r="E3" s="37" t="s">
        <v>191</v>
      </c>
      <c r="F3" s="38" t="s">
        <v>131</v>
      </c>
      <c r="G3" s="38" t="s">
        <v>132</v>
      </c>
      <c r="H3" s="39" t="s">
        <v>133</v>
      </c>
      <c r="I3" s="39" t="s">
        <v>134</v>
      </c>
      <c r="J3" s="38" t="s">
        <v>135</v>
      </c>
    </row>
    <row r="4" spans="1:11" s="33" customFormat="1" ht="83.25" x14ac:dyDescent="0.4">
      <c r="A4" s="40" t="s">
        <v>136</v>
      </c>
      <c r="B4" s="41" t="s">
        <v>137</v>
      </c>
      <c r="C4" s="33" t="s">
        <v>138</v>
      </c>
      <c r="D4" s="80" t="s">
        <v>187</v>
      </c>
      <c r="E4" s="41" t="s">
        <v>192</v>
      </c>
      <c r="F4" s="33" t="s">
        <v>139</v>
      </c>
      <c r="G4" s="33" t="s">
        <v>132</v>
      </c>
      <c r="H4" s="42" t="s">
        <v>140</v>
      </c>
      <c r="I4" s="42" t="s">
        <v>141</v>
      </c>
      <c r="J4" s="37" t="s">
        <v>142</v>
      </c>
    </row>
    <row r="5" spans="1:11" s="33" customFormat="1" ht="83.25" x14ac:dyDescent="0.4">
      <c r="A5" s="40" t="s">
        <v>143</v>
      </c>
      <c r="B5" s="41" t="s">
        <v>144</v>
      </c>
      <c r="C5" s="33" t="s">
        <v>145</v>
      </c>
      <c r="D5" s="80" t="s">
        <v>188</v>
      </c>
      <c r="E5" s="37" t="s">
        <v>193</v>
      </c>
      <c r="F5" s="33" t="s">
        <v>146</v>
      </c>
      <c r="G5" s="33" t="s">
        <v>132</v>
      </c>
      <c r="H5" s="42" t="s">
        <v>147</v>
      </c>
      <c r="I5" s="42" t="s">
        <v>148</v>
      </c>
      <c r="J5" s="37" t="s">
        <v>149</v>
      </c>
    </row>
    <row r="6" spans="1:11" s="20" customFormat="1" ht="83.25" x14ac:dyDescent="0.4">
      <c r="A6" s="23" t="s">
        <v>150</v>
      </c>
      <c r="B6" s="24" t="s">
        <v>151</v>
      </c>
      <c r="C6" s="25" t="s">
        <v>152</v>
      </c>
      <c r="D6" s="81" t="s">
        <v>304</v>
      </c>
      <c r="E6" s="22" t="s">
        <v>194</v>
      </c>
      <c r="F6" s="25" t="s">
        <v>153</v>
      </c>
      <c r="G6" s="24" t="s">
        <v>184</v>
      </c>
      <c r="H6" s="26" t="s">
        <v>154</v>
      </c>
      <c r="I6" s="26" t="s">
        <v>134</v>
      </c>
      <c r="J6" s="28" t="s">
        <v>155</v>
      </c>
      <c r="K6" s="27"/>
    </row>
    <row r="7" spans="1:11" s="33" customFormat="1" ht="83.25" x14ac:dyDescent="0.4">
      <c r="A7" s="43" t="s">
        <v>156</v>
      </c>
      <c r="B7" s="42" t="s">
        <v>157</v>
      </c>
      <c r="C7" s="33" t="s">
        <v>158</v>
      </c>
      <c r="D7" s="80" t="s">
        <v>189</v>
      </c>
      <c r="E7" s="37" t="s">
        <v>195</v>
      </c>
      <c r="F7" s="42" t="s">
        <v>159</v>
      </c>
      <c r="G7" s="33" t="s">
        <v>132</v>
      </c>
      <c r="H7" s="42" t="s">
        <v>160</v>
      </c>
      <c r="I7" s="42" t="s">
        <v>134</v>
      </c>
      <c r="J7" s="33" t="s">
        <v>161</v>
      </c>
    </row>
    <row r="8" spans="1:11" s="33" customFormat="1" ht="97.15" x14ac:dyDescent="0.4">
      <c r="A8" s="40" t="s">
        <v>162</v>
      </c>
      <c r="B8" s="41" t="s">
        <v>163</v>
      </c>
      <c r="C8" s="44" t="s">
        <v>164</v>
      </c>
      <c r="D8" s="80" t="s">
        <v>303</v>
      </c>
      <c r="E8" s="37" t="s">
        <v>196</v>
      </c>
      <c r="F8" s="33" t="s">
        <v>165</v>
      </c>
      <c r="G8" s="33" t="s">
        <v>132</v>
      </c>
      <c r="H8" s="42" t="s">
        <v>166</v>
      </c>
      <c r="I8" s="39" t="s">
        <v>134</v>
      </c>
      <c r="J8" s="41" t="s">
        <v>167</v>
      </c>
    </row>
    <row r="9" spans="1:11" s="33" customFormat="1" ht="97.15" x14ac:dyDescent="0.4">
      <c r="A9" s="45" t="s">
        <v>168</v>
      </c>
      <c r="B9" s="46" t="s">
        <v>169</v>
      </c>
      <c r="C9" s="33" t="s">
        <v>170</v>
      </c>
      <c r="D9" s="80" t="s">
        <v>302</v>
      </c>
      <c r="E9" s="37" t="s">
        <v>197</v>
      </c>
      <c r="F9" s="33" t="s">
        <v>171</v>
      </c>
      <c r="G9" s="33" t="s">
        <v>132</v>
      </c>
      <c r="H9" s="42" t="s">
        <v>172</v>
      </c>
      <c r="I9" s="42" t="s">
        <v>134</v>
      </c>
      <c r="J9" s="41" t="s">
        <v>173</v>
      </c>
    </row>
    <row r="10" spans="1:11" s="33" customFormat="1" ht="83.25" x14ac:dyDescent="0.4">
      <c r="A10" s="45" t="s">
        <v>174</v>
      </c>
      <c r="B10" s="46" t="s">
        <v>175</v>
      </c>
      <c r="C10" s="33" t="s">
        <v>170</v>
      </c>
      <c r="D10" s="80" t="s">
        <v>190</v>
      </c>
      <c r="E10" s="37" t="s">
        <v>198</v>
      </c>
      <c r="F10" s="41" t="s">
        <v>176</v>
      </c>
      <c r="G10" s="33" t="s">
        <v>132</v>
      </c>
      <c r="H10" s="33" t="s">
        <v>177</v>
      </c>
      <c r="I10" s="42" t="s">
        <v>134</v>
      </c>
      <c r="J10" s="41" t="s">
        <v>173</v>
      </c>
    </row>
    <row r="11" spans="1:11" s="33" customFormat="1" ht="83.25" x14ac:dyDescent="0.4">
      <c r="A11" s="45" t="s">
        <v>178</v>
      </c>
      <c r="B11" s="33" t="s">
        <v>179</v>
      </c>
      <c r="C11" s="33" t="s">
        <v>180</v>
      </c>
      <c r="D11" s="80" t="s">
        <v>301</v>
      </c>
      <c r="E11" s="37" t="s">
        <v>199</v>
      </c>
      <c r="F11" s="33" t="s">
        <v>181</v>
      </c>
      <c r="G11" s="37" t="s">
        <v>132</v>
      </c>
      <c r="H11" s="39" t="s">
        <v>182</v>
      </c>
      <c r="I11" s="39" t="s">
        <v>134</v>
      </c>
      <c r="J11" s="39" t="s">
        <v>183</v>
      </c>
    </row>
    <row r="12" spans="1:11" s="33" customFormat="1" x14ac:dyDescent="0.4">
      <c r="A12" s="45"/>
      <c r="D12" s="37"/>
      <c r="E12" s="37"/>
      <c r="H12" s="37"/>
      <c r="I12" s="37"/>
    </row>
    <row r="13" spans="1:11" s="33" customFormat="1" x14ac:dyDescent="0.4">
      <c r="A13" s="45"/>
      <c r="B13" s="37"/>
      <c r="C13" s="47"/>
      <c r="D13" s="37"/>
      <c r="E13" s="37"/>
      <c r="G13" s="37"/>
      <c r="H13" s="37"/>
      <c r="I13" s="39"/>
      <c r="J13" s="48"/>
    </row>
  </sheetData>
  <mergeCells count="1">
    <mergeCell ref="A1:J1"/>
  </mergeCells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FA530-0D74-44F7-A464-1EC16D3312B8}">
  <dimension ref="A1:J60"/>
  <sheetViews>
    <sheetView workbookViewId="0">
      <selection sqref="A1:J1"/>
    </sheetView>
  </sheetViews>
  <sheetFormatPr defaultColWidth="17.33203125" defaultRowHeight="13.9" x14ac:dyDescent="0.4"/>
  <cols>
    <col min="1" max="16384" width="17.33203125" style="20"/>
  </cols>
  <sheetData>
    <row r="1" spans="1:10" s="21" customFormat="1" ht="20" customHeight="1" thickBot="1" x14ac:dyDescent="0.45">
      <c r="A1" s="73" t="s">
        <v>200</v>
      </c>
      <c r="B1" s="73"/>
      <c r="C1" s="73"/>
      <c r="D1" s="73"/>
      <c r="E1" s="73"/>
      <c r="F1" s="73"/>
      <c r="G1" s="73"/>
      <c r="H1" s="73"/>
      <c r="I1" s="73"/>
      <c r="J1" s="73"/>
    </row>
    <row r="2" spans="1:10" s="21" customFormat="1" ht="15.75" customHeight="1" thickTop="1" x14ac:dyDescent="0.4">
      <c r="A2" s="49" t="s">
        <v>201</v>
      </c>
      <c r="B2" s="49" t="s">
        <v>202</v>
      </c>
      <c r="C2" s="50" t="s">
        <v>203</v>
      </c>
      <c r="D2" s="49" t="s">
        <v>204</v>
      </c>
      <c r="E2" s="49" t="s">
        <v>205</v>
      </c>
      <c r="F2" s="49" t="s">
        <v>206</v>
      </c>
      <c r="G2" s="49" t="s">
        <v>207</v>
      </c>
      <c r="H2" s="49" t="s">
        <v>208</v>
      </c>
      <c r="I2" s="49" t="s">
        <v>209</v>
      </c>
      <c r="J2" s="49" t="s">
        <v>210</v>
      </c>
    </row>
    <row r="3" spans="1:10" s="21" customFormat="1" ht="15.75" customHeight="1" x14ac:dyDescent="0.4">
      <c r="A3" s="51" t="s">
        <v>211</v>
      </c>
      <c r="B3" s="51" t="s">
        <v>212</v>
      </c>
      <c r="C3" s="52" t="s">
        <v>132</v>
      </c>
      <c r="D3" s="51">
        <v>775</v>
      </c>
      <c r="E3" s="51">
        <v>346</v>
      </c>
      <c r="F3" s="53">
        <v>67.258967740000003</v>
      </c>
      <c r="G3" s="53">
        <v>6.6954085059999997</v>
      </c>
      <c r="H3" s="53">
        <v>53.4</v>
      </c>
      <c r="I3" s="53">
        <v>85.4</v>
      </c>
      <c r="J3" s="51">
        <v>775</v>
      </c>
    </row>
    <row r="4" spans="1:10" s="21" customFormat="1" ht="15.75" customHeight="1" x14ac:dyDescent="0.4">
      <c r="A4" s="51" t="s">
        <v>213</v>
      </c>
      <c r="B4" s="51" t="s">
        <v>214</v>
      </c>
      <c r="C4" s="52" t="s">
        <v>132</v>
      </c>
      <c r="D4" s="51">
        <v>735</v>
      </c>
      <c r="E4" s="51">
        <v>299</v>
      </c>
      <c r="F4" s="53">
        <v>74.813605440000003</v>
      </c>
      <c r="G4" s="53">
        <v>6.8153401210000002</v>
      </c>
      <c r="H4" s="53">
        <v>54</v>
      </c>
      <c r="I4" s="53">
        <v>90</v>
      </c>
      <c r="J4" s="51">
        <v>204</v>
      </c>
    </row>
    <row r="5" spans="1:10" s="21" customFormat="1" ht="15.75" customHeight="1" x14ac:dyDescent="0.4">
      <c r="A5" s="51" t="s">
        <v>215</v>
      </c>
      <c r="B5" s="51" t="s">
        <v>214</v>
      </c>
      <c r="C5" s="52" t="s">
        <v>132</v>
      </c>
      <c r="D5" s="51">
        <v>649</v>
      </c>
      <c r="E5" s="51">
        <v>297</v>
      </c>
      <c r="F5" s="53">
        <v>72.380123269999999</v>
      </c>
      <c r="G5" s="53">
        <v>7.059309324</v>
      </c>
      <c r="H5" s="53">
        <v>55</v>
      </c>
      <c r="I5" s="53">
        <v>91.4</v>
      </c>
      <c r="J5" s="51">
        <v>564</v>
      </c>
    </row>
    <row r="6" spans="1:10" s="21" customFormat="1" ht="15.75" customHeight="1" x14ac:dyDescent="0.4">
      <c r="A6" s="51" t="s">
        <v>216</v>
      </c>
      <c r="B6" s="51" t="s">
        <v>212</v>
      </c>
      <c r="C6" s="52" t="s">
        <v>132</v>
      </c>
      <c r="D6" s="51">
        <v>391</v>
      </c>
      <c r="E6" s="51">
        <v>0</v>
      </c>
      <c r="F6" s="53">
        <v>19.559999999999999</v>
      </c>
      <c r="G6" s="53">
        <v>0.85</v>
      </c>
      <c r="H6" s="53">
        <v>18</v>
      </c>
      <c r="I6" s="53">
        <v>21.5</v>
      </c>
      <c r="J6" s="51">
        <v>391</v>
      </c>
    </row>
    <row r="7" spans="1:10" s="21" customFormat="1" ht="15.75" customHeight="1" x14ac:dyDescent="0.4">
      <c r="A7" s="51" t="s">
        <v>217</v>
      </c>
      <c r="B7" s="51" t="s">
        <v>218</v>
      </c>
      <c r="C7" s="52" t="s">
        <v>132</v>
      </c>
      <c r="D7" s="51">
        <v>233</v>
      </c>
      <c r="E7" s="51">
        <v>138</v>
      </c>
      <c r="F7" s="53">
        <v>38.5</v>
      </c>
      <c r="G7" s="53">
        <v>11.3</v>
      </c>
      <c r="H7" s="53">
        <v>19</v>
      </c>
      <c r="I7" s="53">
        <v>64</v>
      </c>
      <c r="J7" s="51">
        <v>75</v>
      </c>
    </row>
    <row r="8" spans="1:10" s="21" customFormat="1" ht="15.75" customHeight="1" x14ac:dyDescent="0.4">
      <c r="A8" s="51" t="s">
        <v>219</v>
      </c>
      <c r="B8" s="51" t="s">
        <v>212</v>
      </c>
      <c r="C8" s="52" t="s">
        <v>132</v>
      </c>
      <c r="D8" s="51">
        <v>311</v>
      </c>
      <c r="E8" s="51">
        <v>169</v>
      </c>
      <c r="F8" s="53">
        <v>62.363987139999999</v>
      </c>
      <c r="G8" s="53">
        <v>13.31418073</v>
      </c>
      <c r="H8" s="53">
        <v>25.5</v>
      </c>
      <c r="I8" s="53">
        <v>81.3</v>
      </c>
      <c r="J8" s="51">
        <v>311</v>
      </c>
    </row>
    <row r="9" spans="1:10" s="21" customFormat="1" ht="15.75" customHeight="1" x14ac:dyDescent="0.4">
      <c r="A9" s="51" t="s">
        <v>220</v>
      </c>
      <c r="B9" s="51" t="s">
        <v>212</v>
      </c>
      <c r="C9" s="52" t="s">
        <v>132</v>
      </c>
      <c r="D9" s="51">
        <v>1180</v>
      </c>
      <c r="E9" s="51">
        <v>688</v>
      </c>
      <c r="F9" s="53">
        <v>22.597457630000001</v>
      </c>
      <c r="G9" s="53">
        <v>3.8108136359999998</v>
      </c>
      <c r="H9" s="53">
        <v>18</v>
      </c>
      <c r="I9" s="53">
        <v>40</v>
      </c>
      <c r="J9" s="51">
        <v>1180</v>
      </c>
    </row>
    <row r="10" spans="1:10" s="21" customFormat="1" ht="15.75" customHeight="1" x14ac:dyDescent="0.4">
      <c r="A10" s="51" t="s">
        <v>221</v>
      </c>
      <c r="B10" s="51" t="s">
        <v>212</v>
      </c>
      <c r="C10" s="52" t="s">
        <v>132</v>
      </c>
      <c r="D10" s="51">
        <v>432</v>
      </c>
      <c r="E10" s="51">
        <v>206</v>
      </c>
      <c r="F10" s="53">
        <v>22.518518520000001</v>
      </c>
      <c r="G10" s="53">
        <v>4.4009732770000003</v>
      </c>
      <c r="H10" s="53">
        <v>17</v>
      </c>
      <c r="I10" s="53">
        <v>44</v>
      </c>
      <c r="J10" s="51">
        <v>432</v>
      </c>
    </row>
    <row r="11" spans="1:10" s="21" customFormat="1" ht="15.75" customHeight="1" x14ac:dyDescent="0.4">
      <c r="A11" s="51" t="s">
        <v>222</v>
      </c>
      <c r="B11" s="51" t="s">
        <v>212</v>
      </c>
      <c r="C11" s="52" t="s">
        <v>132</v>
      </c>
      <c r="D11" s="51">
        <v>102</v>
      </c>
      <c r="E11" s="51">
        <v>0</v>
      </c>
      <c r="F11" s="53">
        <v>38.225490196078397</v>
      </c>
      <c r="G11" s="53">
        <v>6.5836684569999999</v>
      </c>
      <c r="H11" s="53">
        <v>29</v>
      </c>
      <c r="I11" s="53">
        <v>50</v>
      </c>
      <c r="J11" s="51">
        <v>102</v>
      </c>
    </row>
    <row r="12" spans="1:10" s="21" customFormat="1" ht="15.75" customHeight="1" x14ac:dyDescent="0.4">
      <c r="A12" s="51" t="s">
        <v>223</v>
      </c>
      <c r="B12" s="51" t="s">
        <v>224</v>
      </c>
      <c r="C12" s="52" t="s">
        <v>132</v>
      </c>
      <c r="D12" s="51">
        <v>242</v>
      </c>
      <c r="E12" s="51">
        <v>131</v>
      </c>
      <c r="F12" s="53">
        <v>9.9736669310000003</v>
      </c>
      <c r="G12" s="53">
        <v>1.336795958</v>
      </c>
      <c r="H12" s="53">
        <v>9.0136986300000004</v>
      </c>
      <c r="I12" s="53">
        <v>14.95342466</v>
      </c>
      <c r="J12" s="51">
        <v>242</v>
      </c>
    </row>
    <row r="13" spans="1:10" s="21" customFormat="1" ht="15.75" customHeight="1" x14ac:dyDescent="0.4">
      <c r="A13" s="51" t="s">
        <v>225</v>
      </c>
      <c r="B13" s="51" t="s">
        <v>212</v>
      </c>
      <c r="C13" s="52" t="s">
        <v>132</v>
      </c>
      <c r="D13" s="51">
        <v>270</v>
      </c>
      <c r="E13" s="51">
        <v>194</v>
      </c>
      <c r="F13" s="53">
        <v>24.80740741</v>
      </c>
      <c r="G13" s="53">
        <v>6.8937731680000001</v>
      </c>
      <c r="H13" s="53">
        <v>18</v>
      </c>
      <c r="I13" s="53">
        <v>58</v>
      </c>
      <c r="J13" s="51">
        <v>270</v>
      </c>
    </row>
    <row r="14" spans="1:10" s="21" customFormat="1" ht="15.75" customHeight="1" x14ac:dyDescent="0.4">
      <c r="A14" s="51" t="s">
        <v>226</v>
      </c>
      <c r="B14" s="51" t="s">
        <v>212</v>
      </c>
      <c r="C14" s="52" t="s">
        <v>132</v>
      </c>
      <c r="D14" s="51">
        <v>324</v>
      </c>
      <c r="E14" s="51">
        <v>168</v>
      </c>
      <c r="F14" s="53">
        <v>19.703703699999998</v>
      </c>
      <c r="G14" s="53">
        <v>1.238639466</v>
      </c>
      <c r="H14" s="53">
        <v>18</v>
      </c>
      <c r="I14" s="53">
        <v>22</v>
      </c>
      <c r="J14" s="51">
        <v>324</v>
      </c>
    </row>
    <row r="15" spans="1:10" s="21" customFormat="1" ht="15.75" customHeight="1" x14ac:dyDescent="0.4">
      <c r="A15" s="51" t="s">
        <v>227</v>
      </c>
      <c r="B15" s="51" t="s">
        <v>212</v>
      </c>
      <c r="C15" s="52" t="s">
        <v>132</v>
      </c>
      <c r="D15" s="51">
        <v>191</v>
      </c>
      <c r="E15" s="51">
        <v>108</v>
      </c>
      <c r="F15" s="53">
        <v>19.910994760000001</v>
      </c>
      <c r="G15" s="53">
        <v>1.2343481359999999</v>
      </c>
      <c r="H15" s="53">
        <v>18</v>
      </c>
      <c r="I15" s="53">
        <v>22</v>
      </c>
      <c r="J15" s="51">
        <v>191</v>
      </c>
    </row>
    <row r="16" spans="1:10" s="21" customFormat="1" ht="15.75" customHeight="1" x14ac:dyDescent="0.4">
      <c r="A16" s="51" t="s">
        <v>228</v>
      </c>
      <c r="B16" s="51" t="s">
        <v>229</v>
      </c>
      <c r="C16" s="52" t="s">
        <v>132</v>
      </c>
      <c r="D16" s="51">
        <v>178</v>
      </c>
      <c r="E16" s="51">
        <v>104</v>
      </c>
      <c r="F16" s="53">
        <v>38.410112359999999</v>
      </c>
      <c r="G16" s="53">
        <v>13.20697081</v>
      </c>
      <c r="H16" s="53">
        <v>14</v>
      </c>
      <c r="I16" s="53">
        <v>85</v>
      </c>
      <c r="J16" s="51">
        <v>0</v>
      </c>
    </row>
    <row r="17" spans="1:10" s="21" customFormat="1" ht="15.75" customHeight="1" x14ac:dyDescent="0.4">
      <c r="A17" s="51" t="s">
        <v>230</v>
      </c>
      <c r="B17" s="51" t="s">
        <v>231</v>
      </c>
      <c r="C17" s="52" t="s">
        <v>132</v>
      </c>
      <c r="D17" s="51">
        <v>785</v>
      </c>
      <c r="E17" s="51">
        <v>474</v>
      </c>
      <c r="F17" s="53">
        <v>34.363057320000003</v>
      </c>
      <c r="G17" s="53">
        <v>12.969131750000001</v>
      </c>
      <c r="H17" s="53">
        <v>18</v>
      </c>
      <c r="I17" s="53">
        <v>65</v>
      </c>
      <c r="J17" s="51">
        <v>416</v>
      </c>
    </row>
    <row r="18" spans="1:10" s="21" customFormat="1" ht="15.75" customHeight="1" x14ac:dyDescent="0.4">
      <c r="A18" s="51" t="s">
        <v>232</v>
      </c>
      <c r="B18" s="51" t="s">
        <v>212</v>
      </c>
      <c r="C18" s="52" t="s">
        <v>132</v>
      </c>
      <c r="D18" s="51">
        <v>283</v>
      </c>
      <c r="E18" s="51">
        <v>168</v>
      </c>
      <c r="F18" s="53">
        <v>24.16254417</v>
      </c>
      <c r="G18" s="53">
        <v>2.4134103530000002</v>
      </c>
      <c r="H18" s="53">
        <v>19</v>
      </c>
      <c r="I18" s="53">
        <v>31</v>
      </c>
      <c r="J18" s="51">
        <v>283</v>
      </c>
    </row>
    <row r="19" spans="1:10" s="21" customFormat="1" ht="15.75" customHeight="1" x14ac:dyDescent="0.4">
      <c r="A19" s="51" t="s">
        <v>233</v>
      </c>
      <c r="B19" s="51" t="s">
        <v>212</v>
      </c>
      <c r="C19" s="52" t="s">
        <v>132</v>
      </c>
      <c r="D19" s="51">
        <v>442</v>
      </c>
      <c r="E19" s="51">
        <v>251</v>
      </c>
      <c r="F19" s="53">
        <v>21.436651579999999</v>
      </c>
      <c r="G19" s="53">
        <v>3.154641056</v>
      </c>
      <c r="H19" s="53">
        <v>18</v>
      </c>
      <c r="I19" s="53">
        <v>35</v>
      </c>
      <c r="J19" s="51">
        <v>442</v>
      </c>
    </row>
    <row r="20" spans="1:10" s="21" customFormat="1" ht="15.75" customHeight="1" x14ac:dyDescent="0.4">
      <c r="A20" s="51" t="s">
        <v>234</v>
      </c>
      <c r="B20" s="51" t="s">
        <v>235</v>
      </c>
      <c r="C20" s="52" t="s">
        <v>132</v>
      </c>
      <c r="D20" s="51">
        <v>177</v>
      </c>
      <c r="E20" s="51">
        <v>55</v>
      </c>
      <c r="F20" s="53">
        <v>41.915861360000001</v>
      </c>
      <c r="G20" s="53">
        <v>8.1973682239999999</v>
      </c>
      <c r="H20" s="53">
        <v>19.351129360000002</v>
      </c>
      <c r="I20" s="53">
        <v>56.271047230000001</v>
      </c>
      <c r="J20" s="51">
        <v>97</v>
      </c>
    </row>
    <row r="21" spans="1:10" s="21" customFormat="1" ht="15.75" customHeight="1" x14ac:dyDescent="0.4">
      <c r="A21" s="51" t="s">
        <v>236</v>
      </c>
      <c r="B21" s="51" t="s">
        <v>212</v>
      </c>
      <c r="C21" s="52" t="s">
        <v>132</v>
      </c>
      <c r="D21" s="51">
        <v>876</v>
      </c>
      <c r="E21" s="51">
        <v>462</v>
      </c>
      <c r="F21" s="53">
        <v>58.889517240000004</v>
      </c>
      <c r="G21" s="53">
        <v>4.2027987319999998</v>
      </c>
      <c r="H21" s="53">
        <v>50.479799999999997</v>
      </c>
      <c r="I21" s="53">
        <v>66.827299999999994</v>
      </c>
      <c r="J21" s="51">
        <v>876</v>
      </c>
    </row>
    <row r="22" spans="1:10" s="21" customFormat="1" ht="15.75" customHeight="1" x14ac:dyDescent="0.4">
      <c r="A22" s="51" t="s">
        <v>237</v>
      </c>
      <c r="B22" s="51" t="s">
        <v>212</v>
      </c>
      <c r="C22" s="52" t="s">
        <v>132</v>
      </c>
      <c r="D22" s="51">
        <v>1358</v>
      </c>
      <c r="E22" s="51">
        <v>725</v>
      </c>
      <c r="F22" s="53">
        <v>14.563209452054796</v>
      </c>
      <c r="G22" s="53">
        <f>160.6612945/(365)</f>
        <v>0.4401679301369863</v>
      </c>
      <c r="H22" s="53">
        <v>12.931506849315069</v>
      </c>
      <c r="I22" s="53">
        <v>17.224657534246575</v>
      </c>
      <c r="J22" s="51">
        <v>1358</v>
      </c>
    </row>
    <row r="23" spans="1:10" s="21" customFormat="1" ht="15.75" customHeight="1" x14ac:dyDescent="0.4">
      <c r="A23" s="51" t="s">
        <v>238</v>
      </c>
      <c r="B23" s="51" t="s">
        <v>239</v>
      </c>
      <c r="C23" s="52" t="s">
        <v>132</v>
      </c>
      <c r="D23" s="51">
        <v>238</v>
      </c>
      <c r="E23" s="51">
        <v>140</v>
      </c>
      <c r="F23" s="53">
        <v>40.768907560000002</v>
      </c>
      <c r="G23" s="53">
        <v>12.00532405</v>
      </c>
      <c r="H23" s="53">
        <v>20</v>
      </c>
      <c r="I23" s="53">
        <v>70</v>
      </c>
      <c r="J23" s="51">
        <v>113</v>
      </c>
    </row>
    <row r="24" spans="1:10" s="21" customFormat="1" ht="15.75" customHeight="1" x14ac:dyDescent="0.4">
      <c r="A24" s="51" t="s">
        <v>240</v>
      </c>
      <c r="B24" s="51" t="s">
        <v>212</v>
      </c>
      <c r="C24" s="52" t="s">
        <v>132</v>
      </c>
      <c r="D24" s="51">
        <v>604</v>
      </c>
      <c r="E24" s="51">
        <v>285</v>
      </c>
      <c r="F24" s="53">
        <v>72.698446590000003</v>
      </c>
      <c r="G24" s="53">
        <v>0.73404793300000004</v>
      </c>
      <c r="H24" s="53">
        <v>71.039014370000004</v>
      </c>
      <c r="I24" s="53">
        <v>74.217659139999995</v>
      </c>
      <c r="J24" s="51">
        <v>604</v>
      </c>
    </row>
    <row r="25" spans="1:10" s="21" customFormat="1" ht="15.75" customHeight="1" x14ac:dyDescent="0.4">
      <c r="A25" s="51" t="s">
        <v>241</v>
      </c>
      <c r="B25" s="51" t="s">
        <v>242</v>
      </c>
      <c r="C25" s="52" t="s">
        <v>132</v>
      </c>
      <c r="D25" s="51">
        <v>484</v>
      </c>
      <c r="E25" s="51">
        <v>214</v>
      </c>
      <c r="F25" s="53">
        <v>33.203533057851203</v>
      </c>
      <c r="G25" s="53">
        <v>10.138545460508899</v>
      </c>
      <c r="H25" s="53">
        <v>18.579999999999998</v>
      </c>
      <c r="I25" s="53">
        <v>61.63</v>
      </c>
      <c r="J25" s="51">
        <v>310</v>
      </c>
    </row>
    <row r="26" spans="1:10" s="21" customFormat="1" ht="15.75" customHeight="1" x14ac:dyDescent="0.4">
      <c r="A26" s="51" t="s">
        <v>243</v>
      </c>
      <c r="B26" s="51" t="s">
        <v>235</v>
      </c>
      <c r="C26" s="52" t="s">
        <v>132</v>
      </c>
      <c r="D26" s="51">
        <v>162</v>
      </c>
      <c r="E26" s="51">
        <v>56</v>
      </c>
      <c r="F26" s="53">
        <v>33.679012350000001</v>
      </c>
      <c r="G26" s="53">
        <v>11.188200480000001</v>
      </c>
      <c r="H26" s="53">
        <v>18</v>
      </c>
      <c r="I26" s="53">
        <v>59</v>
      </c>
      <c r="J26" s="51">
        <v>94</v>
      </c>
    </row>
    <row r="27" spans="1:10" s="21" customFormat="1" ht="15.75" customHeight="1" x14ac:dyDescent="0.4">
      <c r="A27" s="51" t="s">
        <v>244</v>
      </c>
      <c r="B27" s="51" t="s">
        <v>212</v>
      </c>
      <c r="C27" s="52" t="s">
        <v>132</v>
      </c>
      <c r="D27" s="51">
        <v>282</v>
      </c>
      <c r="E27" s="51">
        <v>129</v>
      </c>
      <c r="F27" s="53">
        <v>33.6</v>
      </c>
      <c r="G27" s="53">
        <v>9.8000000000000007</v>
      </c>
      <c r="H27" s="53">
        <v>18</v>
      </c>
      <c r="I27" s="53">
        <v>51</v>
      </c>
      <c r="J27" s="51">
        <v>282</v>
      </c>
    </row>
    <row r="28" spans="1:10" s="21" customFormat="1" ht="15.75" customHeight="1" x14ac:dyDescent="0.4">
      <c r="A28" s="51" t="s">
        <v>245</v>
      </c>
      <c r="B28" s="51" t="s">
        <v>246</v>
      </c>
      <c r="C28" s="52" t="s">
        <v>132</v>
      </c>
      <c r="D28" s="51">
        <v>550</v>
      </c>
      <c r="E28" s="51">
        <v>318</v>
      </c>
      <c r="F28" s="53">
        <v>48.26363636</v>
      </c>
      <c r="G28" s="53">
        <v>13.308499599999999</v>
      </c>
      <c r="H28" s="53">
        <v>18</v>
      </c>
      <c r="I28" s="53">
        <v>87</v>
      </c>
      <c r="J28" s="51">
        <v>177</v>
      </c>
    </row>
    <row r="29" spans="1:10" s="21" customFormat="1" ht="15.75" customHeight="1" x14ac:dyDescent="0.4">
      <c r="A29" s="51" t="s">
        <v>247</v>
      </c>
      <c r="B29" s="51" t="s">
        <v>235</v>
      </c>
      <c r="C29" s="52" t="s">
        <v>132</v>
      </c>
      <c r="D29" s="51">
        <v>387</v>
      </c>
      <c r="E29" s="51">
        <v>205</v>
      </c>
      <c r="F29" s="53">
        <v>37.1834625322997</v>
      </c>
      <c r="G29" s="53">
        <v>14.5586160377001</v>
      </c>
      <c r="H29" s="53">
        <v>10</v>
      </c>
      <c r="I29" s="53">
        <v>79</v>
      </c>
      <c r="J29" s="51">
        <v>214</v>
      </c>
    </row>
    <row r="30" spans="1:10" s="21" customFormat="1" ht="15.75" customHeight="1" x14ac:dyDescent="0.4">
      <c r="A30" s="51" t="s">
        <v>248</v>
      </c>
      <c r="B30" s="51" t="s">
        <v>246</v>
      </c>
      <c r="C30" s="52" t="s">
        <v>132</v>
      </c>
      <c r="D30" s="51">
        <v>985</v>
      </c>
      <c r="E30" s="51">
        <v>561</v>
      </c>
      <c r="F30" s="53">
        <v>35.844670049999998</v>
      </c>
      <c r="G30" s="53">
        <v>12.138732040000001</v>
      </c>
      <c r="H30" s="53">
        <v>17</v>
      </c>
      <c r="I30" s="53">
        <v>65</v>
      </c>
      <c r="J30" s="51">
        <v>741</v>
      </c>
    </row>
    <row r="31" spans="1:10" s="21" customFormat="1" ht="15.75" customHeight="1" x14ac:dyDescent="0.4">
      <c r="A31" s="51" t="s">
        <v>249</v>
      </c>
      <c r="B31" s="51" t="s">
        <v>212</v>
      </c>
      <c r="C31" s="52" t="s">
        <v>132</v>
      </c>
      <c r="D31" s="51">
        <v>321</v>
      </c>
      <c r="E31" s="51">
        <v>218</v>
      </c>
      <c r="F31" s="53">
        <v>51.576728969999998</v>
      </c>
      <c r="G31" s="53">
        <v>16.728862150000001</v>
      </c>
      <c r="H31" s="53">
        <v>19.39</v>
      </c>
      <c r="I31" s="53">
        <v>82.34</v>
      </c>
      <c r="J31" s="51">
        <v>321</v>
      </c>
    </row>
    <row r="32" spans="1:10" s="21" customFormat="1" ht="15.75" customHeight="1" x14ac:dyDescent="0.4">
      <c r="A32" s="51" t="s">
        <v>250</v>
      </c>
      <c r="B32" s="51" t="s">
        <v>251</v>
      </c>
      <c r="C32" s="52" t="s">
        <v>132</v>
      </c>
      <c r="D32" s="51">
        <v>254</v>
      </c>
      <c r="E32" s="51">
        <v>171</v>
      </c>
      <c r="F32" s="53">
        <v>37.535433070000003</v>
      </c>
      <c r="G32" s="53">
        <v>10.212598030000001</v>
      </c>
      <c r="H32" s="53">
        <v>18</v>
      </c>
      <c r="I32" s="53">
        <v>57</v>
      </c>
      <c r="J32" s="51">
        <v>55</v>
      </c>
    </row>
    <row r="33" spans="1:10" s="21" customFormat="1" ht="15.75" customHeight="1" x14ac:dyDescent="0.4">
      <c r="A33" s="51" t="s">
        <v>252</v>
      </c>
      <c r="B33" s="51" t="s">
        <v>239</v>
      </c>
      <c r="C33" s="52" t="s">
        <v>132</v>
      </c>
      <c r="D33" s="51">
        <v>210</v>
      </c>
      <c r="E33" s="51">
        <v>68</v>
      </c>
      <c r="F33" s="53">
        <v>17.099974759999998</v>
      </c>
      <c r="G33" s="53">
        <v>3.1877445500000001</v>
      </c>
      <c r="H33" s="53">
        <v>8.1973000000000003</v>
      </c>
      <c r="I33" s="53">
        <v>25.040900000000001</v>
      </c>
      <c r="J33" s="51">
        <v>61</v>
      </c>
    </row>
    <row r="34" spans="1:10" s="21" customFormat="1" ht="15.75" customHeight="1" x14ac:dyDescent="0.4">
      <c r="A34" s="51" t="s">
        <v>253</v>
      </c>
      <c r="B34" s="51" t="s">
        <v>224</v>
      </c>
      <c r="C34" s="52" t="s">
        <v>132</v>
      </c>
      <c r="D34" s="51">
        <v>322</v>
      </c>
      <c r="E34" s="51">
        <v>197</v>
      </c>
      <c r="F34" s="53">
        <v>29.43745427</v>
      </c>
      <c r="G34" s="53">
        <v>10.990382479999999</v>
      </c>
      <c r="H34" s="53">
        <v>12</v>
      </c>
      <c r="I34" s="53">
        <v>56</v>
      </c>
      <c r="J34" s="51">
        <v>322</v>
      </c>
    </row>
    <row r="35" spans="1:10" s="21" customFormat="1" ht="15.75" customHeight="1" x14ac:dyDescent="0.4">
      <c r="A35" s="51" t="s">
        <v>254</v>
      </c>
      <c r="B35" s="51" t="s">
        <v>224</v>
      </c>
      <c r="C35" s="52" t="s">
        <v>132</v>
      </c>
      <c r="D35" s="51">
        <v>360</v>
      </c>
      <c r="E35" s="51">
        <v>237</v>
      </c>
      <c r="F35" s="53">
        <v>70.527777779999994</v>
      </c>
      <c r="G35" s="53">
        <v>5.1022203429999999</v>
      </c>
      <c r="H35" s="53">
        <v>65</v>
      </c>
      <c r="I35" s="53">
        <v>89</v>
      </c>
      <c r="J35" s="51">
        <v>360</v>
      </c>
    </row>
    <row r="36" spans="1:10" s="21" customFormat="1" ht="15.75" customHeight="1" x14ac:dyDescent="0.4">
      <c r="A36" s="51" t="s">
        <v>255</v>
      </c>
      <c r="B36" s="51" t="s">
        <v>235</v>
      </c>
      <c r="C36" s="52" t="s">
        <v>132</v>
      </c>
      <c r="D36" s="51">
        <v>112</v>
      </c>
      <c r="E36" s="51">
        <v>42</v>
      </c>
      <c r="F36" s="53">
        <v>28.348392860000001</v>
      </c>
      <c r="G36" s="53">
        <v>7.9582353010000002</v>
      </c>
      <c r="H36" s="53">
        <v>16.059999999999999</v>
      </c>
      <c r="I36" s="53">
        <v>50.7</v>
      </c>
      <c r="J36" s="51">
        <v>14</v>
      </c>
    </row>
    <row r="37" spans="1:10" s="21" customFormat="1" ht="15.75" customHeight="1" x14ac:dyDescent="0.4">
      <c r="A37" s="51" t="s">
        <v>256</v>
      </c>
      <c r="B37" s="51" t="s">
        <v>257</v>
      </c>
      <c r="C37" s="52" t="s">
        <v>132</v>
      </c>
      <c r="D37" s="51">
        <v>164</v>
      </c>
      <c r="E37" s="51">
        <v>56</v>
      </c>
      <c r="F37" s="53">
        <v>68.2</v>
      </c>
      <c r="G37" s="53">
        <v>7.8</v>
      </c>
      <c r="H37" s="53">
        <v>45.5</v>
      </c>
      <c r="I37" s="53">
        <v>81.900000000000006</v>
      </c>
      <c r="J37" s="51">
        <v>47</v>
      </c>
    </row>
    <row r="38" spans="1:10" s="21" customFormat="1" ht="15.75" customHeight="1" x14ac:dyDescent="0.4">
      <c r="A38" s="51" t="s">
        <v>258</v>
      </c>
      <c r="B38" s="51" t="s">
        <v>212</v>
      </c>
      <c r="C38" s="52" t="s">
        <v>132</v>
      </c>
      <c r="D38" s="54">
        <v>337</v>
      </c>
      <c r="E38" s="54">
        <v>151</v>
      </c>
      <c r="F38" s="55">
        <v>11.75267062</v>
      </c>
      <c r="G38" s="55">
        <v>4.6734504039999996</v>
      </c>
      <c r="H38" s="55">
        <v>3.42</v>
      </c>
      <c r="I38" s="55">
        <v>20.75</v>
      </c>
      <c r="J38" s="51">
        <v>337</v>
      </c>
    </row>
    <row r="39" spans="1:10" s="21" customFormat="1" ht="15.75" customHeight="1" x14ac:dyDescent="0.4">
      <c r="A39" s="51" t="s">
        <v>259</v>
      </c>
      <c r="B39" s="51" t="s">
        <v>260</v>
      </c>
      <c r="C39" s="52" t="s">
        <v>132</v>
      </c>
      <c r="D39" s="54">
        <v>414</v>
      </c>
      <c r="E39" s="54">
        <v>137</v>
      </c>
      <c r="F39" s="55">
        <v>61.659903380000003</v>
      </c>
      <c r="G39" s="55">
        <v>9.6468758690000005</v>
      </c>
      <c r="H39" s="55">
        <v>30.6</v>
      </c>
      <c r="I39" s="55">
        <v>84.9</v>
      </c>
      <c r="J39" s="54">
        <v>124</v>
      </c>
    </row>
    <row r="40" spans="1:10" s="21" customFormat="1" ht="15.75" customHeight="1" x14ac:dyDescent="0.4">
      <c r="A40" s="51" t="s">
        <v>261</v>
      </c>
      <c r="B40" s="51" t="s">
        <v>224</v>
      </c>
      <c r="C40" s="52" t="s">
        <v>132</v>
      </c>
      <c r="D40" s="51">
        <v>996</v>
      </c>
      <c r="E40" s="51">
        <v>645</v>
      </c>
      <c r="F40" s="53">
        <v>22.375970689999999</v>
      </c>
      <c r="G40" s="53">
        <v>3.330486536</v>
      </c>
      <c r="H40" s="53">
        <v>15.403148529999999</v>
      </c>
      <c r="I40" s="53">
        <v>30.108145109999999</v>
      </c>
      <c r="J40" s="51">
        <v>996</v>
      </c>
    </row>
    <row r="41" spans="1:10" s="21" customFormat="1" ht="15.75" customHeight="1" x14ac:dyDescent="0.4">
      <c r="A41" s="51" t="s">
        <v>168</v>
      </c>
      <c r="B41" s="51" t="s">
        <v>212</v>
      </c>
      <c r="C41" s="52" t="s">
        <v>132</v>
      </c>
      <c r="D41" s="51">
        <v>1118</v>
      </c>
      <c r="E41" s="51">
        <v>579</v>
      </c>
      <c r="F41" s="53">
        <v>55.80769231</v>
      </c>
      <c r="G41" s="53">
        <v>12.79371677</v>
      </c>
      <c r="H41" s="51">
        <v>30</v>
      </c>
      <c r="I41" s="51">
        <v>90</v>
      </c>
      <c r="J41" s="51">
        <v>1118</v>
      </c>
    </row>
    <row r="42" spans="1:10" s="21" customFormat="1" ht="15.75" customHeight="1" x14ac:dyDescent="0.4">
      <c r="A42" s="51" t="s">
        <v>262</v>
      </c>
      <c r="B42" s="51" t="s">
        <v>212</v>
      </c>
      <c r="C42" s="52" t="s">
        <v>132</v>
      </c>
      <c r="D42" s="51">
        <v>891</v>
      </c>
      <c r="E42" s="51">
        <v>499</v>
      </c>
      <c r="F42" s="53">
        <v>50.350168349999997</v>
      </c>
      <c r="G42" s="53">
        <v>13.53309499</v>
      </c>
      <c r="H42" s="51">
        <v>22</v>
      </c>
      <c r="I42" s="51">
        <v>81</v>
      </c>
      <c r="J42" s="51">
        <v>891</v>
      </c>
    </row>
    <row r="43" spans="1:10" s="21" customFormat="1" ht="15.75" customHeight="1" x14ac:dyDescent="0.4">
      <c r="A43" s="51" t="s">
        <v>263</v>
      </c>
      <c r="B43" s="51" t="s">
        <v>212</v>
      </c>
      <c r="C43" s="52" t="s">
        <v>132</v>
      </c>
      <c r="D43" s="51">
        <v>494</v>
      </c>
      <c r="E43" s="51">
        <v>274</v>
      </c>
      <c r="F43" s="53">
        <v>78.431761129999998</v>
      </c>
      <c r="G43" s="53">
        <v>4.6762212270000001</v>
      </c>
      <c r="H43" s="53">
        <v>70.48</v>
      </c>
      <c r="I43" s="53">
        <v>90.06</v>
      </c>
      <c r="J43" s="51">
        <v>494</v>
      </c>
    </row>
    <row r="44" spans="1:10" s="21" customFormat="1" ht="15.75" customHeight="1" x14ac:dyDescent="0.4">
      <c r="A44" s="51" t="s">
        <v>264</v>
      </c>
      <c r="B44" s="51" t="s">
        <v>265</v>
      </c>
      <c r="C44" s="52" t="s">
        <v>132</v>
      </c>
      <c r="D44" s="51">
        <v>1675</v>
      </c>
      <c r="E44" s="51">
        <v>884</v>
      </c>
      <c r="F44" s="53">
        <v>28.281990050000001</v>
      </c>
      <c r="G44" s="53">
        <v>17.401411790000001</v>
      </c>
      <c r="H44" s="51">
        <v>11</v>
      </c>
      <c r="I44" s="53">
        <v>65.416666669999998</v>
      </c>
      <c r="J44" s="51">
        <v>1675</v>
      </c>
    </row>
    <row r="45" spans="1:10" s="21" customFormat="1" ht="15.75" customHeight="1" x14ac:dyDescent="0.4">
      <c r="A45" s="51" t="s">
        <v>266</v>
      </c>
      <c r="B45" s="51" t="s">
        <v>267</v>
      </c>
      <c r="C45" s="52" t="s">
        <v>132</v>
      </c>
      <c r="D45" s="51">
        <v>192</v>
      </c>
      <c r="E45" s="51">
        <v>108</v>
      </c>
      <c r="F45" s="53">
        <v>29.9010416666667</v>
      </c>
      <c r="G45" s="53">
        <v>10.3633263453711</v>
      </c>
      <c r="H45" s="51">
        <v>18</v>
      </c>
      <c r="I45" s="51">
        <v>63</v>
      </c>
      <c r="J45" s="51">
        <v>156</v>
      </c>
    </row>
    <row r="46" spans="1:10" s="21" customFormat="1" ht="15.75" customHeight="1" x14ac:dyDescent="0.4">
      <c r="A46" s="51" t="s">
        <v>268</v>
      </c>
      <c r="B46" s="51" t="s">
        <v>269</v>
      </c>
      <c r="C46" s="52" t="s">
        <v>132</v>
      </c>
      <c r="D46" s="51">
        <v>505</v>
      </c>
      <c r="E46" s="51">
        <v>253</v>
      </c>
      <c r="F46" s="53">
        <v>35.206641320000003</v>
      </c>
      <c r="G46" s="53">
        <v>10.23067818</v>
      </c>
      <c r="H46" s="53">
        <v>18.19028063</v>
      </c>
      <c r="I46" s="53">
        <v>64.780287470000005</v>
      </c>
      <c r="J46" s="51">
        <v>216</v>
      </c>
    </row>
    <row r="47" spans="1:10" s="21" customFormat="1" ht="15.75" customHeight="1" x14ac:dyDescent="0.4">
      <c r="A47" s="51" t="s">
        <v>270</v>
      </c>
      <c r="B47" s="51" t="s">
        <v>269</v>
      </c>
      <c r="C47" s="52" t="s">
        <v>132</v>
      </c>
      <c r="D47" s="51">
        <v>400</v>
      </c>
      <c r="E47" s="51">
        <v>181</v>
      </c>
      <c r="F47" s="53">
        <v>33.243875000000003</v>
      </c>
      <c r="G47" s="53">
        <v>11.854819040000001</v>
      </c>
      <c r="H47" s="51">
        <v>18</v>
      </c>
      <c r="I47" s="51">
        <v>78</v>
      </c>
      <c r="J47" s="51">
        <v>296</v>
      </c>
    </row>
    <row r="48" spans="1:10" s="21" customFormat="1" ht="15.75" customHeight="1" x14ac:dyDescent="0.4">
      <c r="A48" s="51" t="s">
        <v>271</v>
      </c>
      <c r="B48" s="51" t="s">
        <v>260</v>
      </c>
      <c r="C48" s="52" t="s">
        <v>132</v>
      </c>
      <c r="D48" s="54">
        <v>229</v>
      </c>
      <c r="E48" s="54">
        <v>98</v>
      </c>
      <c r="F48" s="55">
        <v>31.794496559999999</v>
      </c>
      <c r="G48" s="55">
        <v>10.00557948</v>
      </c>
      <c r="H48" s="55">
        <v>15.6</v>
      </c>
      <c r="I48" s="55">
        <v>60.49</v>
      </c>
      <c r="J48" s="54">
        <v>90</v>
      </c>
    </row>
    <row r="49" spans="1:10" s="21" customFormat="1" ht="15.75" customHeight="1" x14ac:dyDescent="0.4">
      <c r="A49" s="51" t="s">
        <v>272</v>
      </c>
      <c r="B49" s="51" t="s">
        <v>260</v>
      </c>
      <c r="C49" s="52" t="s">
        <v>132</v>
      </c>
      <c r="D49" s="54">
        <v>308</v>
      </c>
      <c r="E49" s="54">
        <v>173</v>
      </c>
      <c r="F49" s="55">
        <v>42.139080844155799</v>
      </c>
      <c r="G49" s="53">
        <v>17.931124169201599</v>
      </c>
      <c r="H49" s="55">
        <v>13.11</v>
      </c>
      <c r="I49" s="55">
        <v>88.979799999999997</v>
      </c>
      <c r="J49" s="54">
        <v>247</v>
      </c>
    </row>
    <row r="50" spans="1:10" s="21" customFormat="1" ht="15.75" customHeight="1" x14ac:dyDescent="0.4">
      <c r="A50" s="51" t="s">
        <v>273</v>
      </c>
      <c r="B50" s="51" t="s">
        <v>212</v>
      </c>
      <c r="C50" s="52" t="s">
        <v>132</v>
      </c>
      <c r="D50" s="54">
        <v>10083</v>
      </c>
      <c r="E50" s="54">
        <v>5261</v>
      </c>
      <c r="F50" s="55">
        <v>62.7663528</v>
      </c>
      <c r="G50" s="55">
        <v>7.4</v>
      </c>
      <c r="H50" s="55">
        <v>46.376454500000001</v>
      </c>
      <c r="I50" s="55">
        <v>46.376454500000001</v>
      </c>
      <c r="J50" s="51">
        <v>10083</v>
      </c>
    </row>
    <row r="51" spans="1:10" s="21" customFormat="1" ht="15.75" customHeight="1" x14ac:dyDescent="0.4">
      <c r="A51" s="56" t="s">
        <v>274</v>
      </c>
      <c r="B51" s="56" t="s">
        <v>275</v>
      </c>
      <c r="C51" s="57" t="s">
        <v>132</v>
      </c>
      <c r="D51" s="56">
        <v>698</v>
      </c>
      <c r="E51" s="56">
        <v>373</v>
      </c>
      <c r="F51" s="58">
        <v>33.141117479999998</v>
      </c>
      <c r="G51" s="58">
        <v>14.097587219999999</v>
      </c>
      <c r="H51" s="56">
        <v>9</v>
      </c>
      <c r="I51" s="56">
        <v>67</v>
      </c>
      <c r="J51" s="56">
        <v>548</v>
      </c>
    </row>
    <row r="52" spans="1:10" s="21" customFormat="1" ht="15.75" customHeight="1" x14ac:dyDescent="0.4">
      <c r="A52" s="51"/>
      <c r="B52" s="51"/>
      <c r="C52" s="52"/>
      <c r="D52" s="51"/>
      <c r="E52" s="51"/>
      <c r="F52" s="51"/>
      <c r="G52" s="51"/>
      <c r="H52" s="51"/>
      <c r="I52" s="51"/>
      <c r="J52" s="51"/>
    </row>
    <row r="53" spans="1:10" s="21" customFormat="1" ht="15.75" customHeight="1" x14ac:dyDescent="0.4">
      <c r="A53" s="20" t="s">
        <v>276</v>
      </c>
      <c r="B53" s="51"/>
      <c r="C53" s="52"/>
      <c r="D53" s="51"/>
      <c r="E53" s="51"/>
      <c r="F53" s="51"/>
      <c r="G53" s="51"/>
      <c r="H53" s="51"/>
      <c r="I53" s="51"/>
      <c r="J53" s="51"/>
    </row>
    <row r="54" spans="1:10" s="21" customFormat="1" ht="15.75" customHeight="1" x14ac:dyDescent="0.4">
      <c r="A54" s="51"/>
      <c r="B54" s="51"/>
      <c r="C54" s="52"/>
      <c r="D54" s="51"/>
      <c r="E54" s="51"/>
      <c r="F54" s="51"/>
      <c r="G54" s="51"/>
      <c r="H54" s="51"/>
      <c r="I54" s="51"/>
      <c r="J54" s="51"/>
    </row>
    <row r="55" spans="1:10" s="21" customFormat="1" ht="15.75" customHeight="1" x14ac:dyDescent="0.4">
      <c r="A55" s="51"/>
      <c r="B55" s="51"/>
      <c r="C55" s="52"/>
      <c r="D55" s="51"/>
      <c r="E55" s="51"/>
      <c r="F55" s="51"/>
      <c r="G55" s="51"/>
      <c r="H55" s="51"/>
      <c r="I55" s="51"/>
      <c r="J55" s="51"/>
    </row>
    <row r="56" spans="1:10" s="21" customFormat="1" ht="15.75" customHeight="1" x14ac:dyDescent="0.4">
      <c r="A56" s="51"/>
      <c r="B56" s="51"/>
      <c r="C56" s="52"/>
      <c r="D56" s="51"/>
      <c r="E56" s="51"/>
      <c r="F56" s="51"/>
      <c r="G56" s="51"/>
      <c r="H56" s="51"/>
      <c r="I56" s="51"/>
      <c r="J56" s="51"/>
    </row>
    <row r="57" spans="1:10" s="21" customFormat="1" ht="15.75" customHeight="1" x14ac:dyDescent="0.4">
      <c r="A57" s="51"/>
      <c r="B57" s="51"/>
      <c r="C57" s="52"/>
      <c r="D57" s="51"/>
      <c r="E57" s="51"/>
      <c r="F57" s="51"/>
      <c r="G57" s="51"/>
      <c r="H57" s="51"/>
      <c r="I57" s="51"/>
      <c r="J57" s="51"/>
    </row>
    <row r="58" spans="1:10" s="21" customFormat="1" ht="15.75" customHeight="1" x14ac:dyDescent="0.4">
      <c r="A58" s="51"/>
      <c r="B58" s="51"/>
      <c r="C58" s="52"/>
      <c r="D58" s="51"/>
      <c r="E58" s="51"/>
      <c r="F58" s="51"/>
      <c r="G58" s="51"/>
      <c r="H58" s="51"/>
      <c r="I58" s="51"/>
      <c r="J58" s="51"/>
    </row>
    <row r="59" spans="1:10" s="21" customFormat="1" ht="15.75" customHeight="1" x14ac:dyDescent="0.4">
      <c r="A59" s="51"/>
      <c r="B59" s="51"/>
      <c r="C59" s="52"/>
      <c r="D59" s="51"/>
      <c r="E59" s="51"/>
      <c r="F59" s="51"/>
      <c r="G59" s="51"/>
      <c r="H59" s="51"/>
      <c r="I59" s="51"/>
      <c r="J59" s="51"/>
    </row>
    <row r="60" spans="1:10" s="21" customFormat="1" ht="15.75" customHeight="1" x14ac:dyDescent="0.4">
      <c r="A60" s="51"/>
      <c r="B60" s="51"/>
      <c r="C60" s="52"/>
      <c r="D60" s="51"/>
      <c r="E60" s="51"/>
      <c r="F60" s="51"/>
      <c r="G60" s="51"/>
      <c r="H60" s="51"/>
      <c r="I60" s="51"/>
      <c r="J60" s="51"/>
    </row>
  </sheetData>
  <mergeCells count="1">
    <mergeCell ref="A1:J1"/>
  </mergeCells>
  <phoneticPr fontId="3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A566C-6151-41CD-80D3-880E78882E7D}">
  <dimension ref="A1:P12"/>
  <sheetViews>
    <sheetView workbookViewId="0">
      <selection activeCell="A13" sqref="A13"/>
    </sheetView>
  </sheetViews>
  <sheetFormatPr defaultColWidth="9.06640625" defaultRowHeight="13.9" x14ac:dyDescent="0.4"/>
  <cols>
    <col min="1" max="1" width="9.06640625" style="4"/>
    <col min="2" max="2" width="13.1328125" style="4" customWidth="1"/>
    <col min="3" max="6" width="9.06640625" style="4"/>
    <col min="7" max="7" width="21.3984375" style="4" customWidth="1"/>
    <col min="8" max="13" width="9.1328125" style="4" bestFit="1" customWidth="1"/>
    <col min="14" max="14" width="9.3984375" style="4" bestFit="1" customWidth="1"/>
    <col min="15" max="15" width="9.1328125" style="4" bestFit="1" customWidth="1"/>
    <col min="16" max="16" width="11.796875" style="4" bestFit="1" customWidth="1"/>
    <col min="17" max="16384" width="9.06640625" style="4"/>
  </cols>
  <sheetData>
    <row r="1" spans="1:16" s="21" customFormat="1" ht="17.25" customHeight="1" thickBot="1" x14ac:dyDescent="0.45">
      <c r="A1" s="74" t="s">
        <v>288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</row>
    <row r="2" spans="1:16" ht="14.25" thickTop="1" x14ac:dyDescent="0.4">
      <c r="A2" s="49" t="s">
        <v>48</v>
      </c>
      <c r="B2" s="49" t="s">
        <v>49</v>
      </c>
      <c r="C2" s="49" t="s">
        <v>50</v>
      </c>
      <c r="D2" s="49" t="s">
        <v>51</v>
      </c>
      <c r="E2" s="49" t="s">
        <v>52</v>
      </c>
      <c r="F2" s="49" t="s">
        <v>53</v>
      </c>
      <c r="G2" s="49" t="s">
        <v>54</v>
      </c>
      <c r="H2" s="49" t="s">
        <v>55</v>
      </c>
      <c r="I2" s="49" t="s">
        <v>56</v>
      </c>
      <c r="J2" s="49" t="s">
        <v>57</v>
      </c>
      <c r="K2" s="49" t="s">
        <v>58</v>
      </c>
      <c r="L2" s="49" t="s">
        <v>59</v>
      </c>
      <c r="M2" s="49" t="s">
        <v>60</v>
      </c>
      <c r="N2" s="49" t="s">
        <v>61</v>
      </c>
      <c r="O2" s="49" t="s">
        <v>62</v>
      </c>
      <c r="P2" s="49" t="s">
        <v>63</v>
      </c>
    </row>
    <row r="3" spans="1:16" x14ac:dyDescent="0.4">
      <c r="A3" s="4" t="s">
        <v>65</v>
      </c>
      <c r="B3" s="4" t="s">
        <v>64</v>
      </c>
      <c r="C3" s="5" t="s">
        <v>66</v>
      </c>
      <c r="D3" s="5" t="s">
        <v>67</v>
      </c>
      <c r="E3" s="5" t="s">
        <v>52</v>
      </c>
      <c r="F3" s="5" t="s">
        <v>53</v>
      </c>
      <c r="G3" s="5" t="s">
        <v>38</v>
      </c>
      <c r="H3" s="5">
        <v>7</v>
      </c>
      <c r="I3" s="5">
        <v>-3.6552624831211002E-2</v>
      </c>
      <c r="J3" s="5">
        <v>7.4932405120965703E-2</v>
      </c>
      <c r="K3" s="5">
        <v>0.64632256527885201</v>
      </c>
      <c r="L3" s="5">
        <v>-0.183420138868303</v>
      </c>
      <c r="M3" s="5">
        <v>0.11031488920588101</v>
      </c>
      <c r="N3" s="5">
        <v>0.96410735657440505</v>
      </c>
      <c r="O3" s="5">
        <v>0.83241835095501804</v>
      </c>
      <c r="P3" s="5">
        <v>1.11662962972222</v>
      </c>
    </row>
    <row r="4" spans="1:16" x14ac:dyDescent="0.4">
      <c r="C4" s="5" t="s">
        <v>66</v>
      </c>
      <c r="D4" s="5" t="s">
        <v>67</v>
      </c>
      <c r="E4" s="5" t="s">
        <v>52</v>
      </c>
      <c r="F4" s="5" t="s">
        <v>53</v>
      </c>
      <c r="G4" s="5" t="s">
        <v>37</v>
      </c>
      <c r="H4" s="5">
        <v>7</v>
      </c>
      <c r="I4" s="5">
        <v>0</v>
      </c>
      <c r="J4" s="5">
        <v>7.3241429238395097E-3</v>
      </c>
      <c r="K4" s="5">
        <v>1</v>
      </c>
      <c r="L4" s="5">
        <v>-1.4355320130725401E-2</v>
      </c>
      <c r="M4" s="5">
        <v>1.4355320130725401E-2</v>
      </c>
      <c r="N4" s="5">
        <v>1</v>
      </c>
      <c r="O4" s="5">
        <v>0.98574722619574195</v>
      </c>
      <c r="P4" s="5">
        <v>1.0144588525592499</v>
      </c>
    </row>
    <row r="5" spans="1:16" x14ac:dyDescent="0.4">
      <c r="C5" s="5" t="s">
        <v>66</v>
      </c>
      <c r="D5" s="5" t="s">
        <v>67</v>
      </c>
      <c r="E5" s="5" t="s">
        <v>52</v>
      </c>
      <c r="F5" s="5" t="s">
        <v>53</v>
      </c>
      <c r="G5" s="5" t="s">
        <v>36</v>
      </c>
      <c r="H5" s="5">
        <v>7</v>
      </c>
      <c r="I5" s="6">
        <v>5.5746770769487001E-4</v>
      </c>
      <c r="J5" s="5">
        <v>5.6561847869418102E-3</v>
      </c>
      <c r="K5" s="5">
        <v>0.92148845402263502</v>
      </c>
      <c r="L5" s="5">
        <v>-1.0528654474711E-2</v>
      </c>
      <c r="M5" s="5">
        <v>1.16435898901008E-2</v>
      </c>
      <c r="N5" s="5">
        <v>1.0005576231216899</v>
      </c>
      <c r="O5" s="5">
        <v>0.98952657779735598</v>
      </c>
      <c r="P5" s="5">
        <v>1.01171164034358</v>
      </c>
    </row>
    <row r="6" spans="1:16" x14ac:dyDescent="0.4">
      <c r="C6" s="5" t="s">
        <v>66</v>
      </c>
      <c r="D6" s="5" t="s">
        <v>67</v>
      </c>
      <c r="E6" s="5" t="s">
        <v>52</v>
      </c>
      <c r="F6" s="5" t="s">
        <v>53</v>
      </c>
      <c r="G6" s="5" t="s">
        <v>35</v>
      </c>
      <c r="H6" s="5">
        <v>7</v>
      </c>
      <c r="I6" s="6">
        <v>6.5257455161710904E-4</v>
      </c>
      <c r="J6" s="5">
        <v>1.1339946564476899E-2</v>
      </c>
      <c r="K6" s="5">
        <v>0.95597845926695701</v>
      </c>
      <c r="L6" s="5">
        <v>-2.1573720714757601E-2</v>
      </c>
      <c r="M6" s="5">
        <v>2.2878869817991799E-2</v>
      </c>
      <c r="N6" s="5">
        <v>1.00065278752471</v>
      </c>
      <c r="O6" s="5">
        <v>0.97865732749201995</v>
      </c>
      <c r="P6" s="5">
        <v>1.02314259859168</v>
      </c>
    </row>
    <row r="7" spans="1:16" x14ac:dyDescent="0.4">
      <c r="A7" s="7"/>
      <c r="B7" s="7"/>
      <c r="C7" s="8" t="s">
        <v>66</v>
      </c>
      <c r="D7" s="8" t="s">
        <v>67</v>
      </c>
      <c r="E7" s="8" t="s">
        <v>52</v>
      </c>
      <c r="F7" s="8" t="s">
        <v>53</v>
      </c>
      <c r="G7" s="8" t="s">
        <v>34</v>
      </c>
      <c r="H7" s="8">
        <v>7</v>
      </c>
      <c r="I7" s="8">
        <v>1.75319783597529E-3</v>
      </c>
      <c r="J7" s="8">
        <v>9.8238040813079398E-3</v>
      </c>
      <c r="K7" s="8">
        <v>0.86423175307889499</v>
      </c>
      <c r="L7" s="8">
        <v>-1.75014581633882E-2</v>
      </c>
      <c r="M7" s="8">
        <v>2.1007853835338802E-2</v>
      </c>
      <c r="N7" s="8">
        <v>1.0017547355858201</v>
      </c>
      <c r="O7" s="8">
        <v>0.98265080279860395</v>
      </c>
      <c r="P7" s="8">
        <v>1.0212300721788601</v>
      </c>
    </row>
    <row r="8" spans="1:16" x14ac:dyDescent="0.4">
      <c r="A8" s="4" t="s">
        <v>65</v>
      </c>
      <c r="B8" s="4" t="s">
        <v>68</v>
      </c>
      <c r="C8" s="5" t="s">
        <v>66</v>
      </c>
      <c r="D8" s="5" t="s">
        <v>70</v>
      </c>
      <c r="E8" s="5" t="s">
        <v>52</v>
      </c>
      <c r="F8" s="5" t="s">
        <v>53</v>
      </c>
      <c r="G8" s="5" t="s">
        <v>38</v>
      </c>
      <c r="H8" s="5">
        <v>7</v>
      </c>
      <c r="I8" s="5">
        <v>1161.1159832998701</v>
      </c>
      <c r="J8" s="5">
        <v>10120.692121939201</v>
      </c>
      <c r="K8" s="5">
        <v>0.91312634676653204</v>
      </c>
      <c r="L8" s="5">
        <v>-18675.440575700999</v>
      </c>
      <c r="M8" s="5">
        <v>20997.672542300701</v>
      </c>
      <c r="N8" s="5" t="s">
        <v>69</v>
      </c>
      <c r="O8" s="5">
        <v>0</v>
      </c>
      <c r="P8" s="5" t="s">
        <v>69</v>
      </c>
    </row>
    <row r="9" spans="1:16" x14ac:dyDescent="0.4">
      <c r="C9" s="5" t="s">
        <v>66</v>
      </c>
      <c r="D9" s="5" t="s">
        <v>70</v>
      </c>
      <c r="E9" s="5" t="s">
        <v>52</v>
      </c>
      <c r="F9" s="5" t="s">
        <v>53</v>
      </c>
      <c r="G9" s="5" t="s">
        <v>37</v>
      </c>
      <c r="H9" s="5">
        <v>7</v>
      </c>
      <c r="I9" s="5">
        <v>82.862338089928002</v>
      </c>
      <c r="J9" s="5">
        <v>967.54990503284205</v>
      </c>
      <c r="K9" s="5">
        <v>0.93175147896619004</v>
      </c>
      <c r="L9" s="5">
        <v>-1813.5354757744401</v>
      </c>
      <c r="M9" s="5">
        <v>1979.26015195429</v>
      </c>
      <c r="N9" s="6">
        <v>9.6974196546493697E+35</v>
      </c>
      <c r="O9" s="5">
        <v>0</v>
      </c>
      <c r="P9" s="5" t="s">
        <v>69</v>
      </c>
    </row>
    <row r="10" spans="1:16" x14ac:dyDescent="0.4">
      <c r="C10" s="5" t="s">
        <v>66</v>
      </c>
      <c r="D10" s="5" t="s">
        <v>70</v>
      </c>
      <c r="E10" s="5" t="s">
        <v>52</v>
      </c>
      <c r="F10" s="5" t="s">
        <v>53</v>
      </c>
      <c r="G10" s="5" t="s">
        <v>36</v>
      </c>
      <c r="H10" s="5">
        <v>7</v>
      </c>
      <c r="I10" s="5">
        <v>278.92537952086099</v>
      </c>
      <c r="J10" s="5">
        <v>801.92690309096304</v>
      </c>
      <c r="K10" s="5">
        <v>0.72797615145692296</v>
      </c>
      <c r="L10" s="5">
        <v>-1292.8513505374201</v>
      </c>
      <c r="M10" s="5">
        <v>1850.7021095791499</v>
      </c>
      <c r="N10" s="6">
        <v>1.36695176057013E+121</v>
      </c>
      <c r="O10" s="5">
        <v>0</v>
      </c>
      <c r="P10" s="5" t="s">
        <v>69</v>
      </c>
    </row>
    <row r="11" spans="1:16" x14ac:dyDescent="0.4">
      <c r="C11" s="5" t="s">
        <v>66</v>
      </c>
      <c r="D11" s="5" t="s">
        <v>70</v>
      </c>
      <c r="E11" s="5" t="s">
        <v>52</v>
      </c>
      <c r="F11" s="5" t="s">
        <v>53</v>
      </c>
      <c r="G11" s="5" t="s">
        <v>35</v>
      </c>
      <c r="H11" s="5">
        <v>7</v>
      </c>
      <c r="I11" s="5">
        <v>-890.55301389434896</v>
      </c>
      <c r="J11" s="5">
        <v>1532.6695727234401</v>
      </c>
      <c r="K11" s="5">
        <v>0.58236125673484496</v>
      </c>
      <c r="L11" s="5">
        <v>-3894.5853764323001</v>
      </c>
      <c r="M11" s="5">
        <v>2113.4793486436001</v>
      </c>
      <c r="N11" s="5">
        <v>0</v>
      </c>
      <c r="O11" s="5">
        <v>0</v>
      </c>
      <c r="P11" s="5" t="s">
        <v>69</v>
      </c>
    </row>
    <row r="12" spans="1:16" x14ac:dyDescent="0.4">
      <c r="A12" s="7"/>
      <c r="B12" s="7"/>
      <c r="C12" s="8" t="s">
        <v>66</v>
      </c>
      <c r="D12" s="8" t="s">
        <v>70</v>
      </c>
      <c r="E12" s="8" t="s">
        <v>52</v>
      </c>
      <c r="F12" s="8" t="s">
        <v>53</v>
      </c>
      <c r="G12" s="8" t="s">
        <v>34</v>
      </c>
      <c r="H12" s="8">
        <v>7</v>
      </c>
      <c r="I12" s="8">
        <v>-135.15516940047101</v>
      </c>
      <c r="J12" s="8">
        <v>1443.11046103389</v>
      </c>
      <c r="K12" s="8">
        <v>0.92843200408003101</v>
      </c>
      <c r="L12" s="8">
        <v>-2963.65167302691</v>
      </c>
      <c r="M12" s="8">
        <v>2693.3413342259601</v>
      </c>
      <c r="N12" s="9">
        <v>2.0084255088487602E-59</v>
      </c>
      <c r="O12" s="8">
        <v>0</v>
      </c>
      <c r="P12" s="8" t="s">
        <v>69</v>
      </c>
    </row>
  </sheetData>
  <mergeCells count="1">
    <mergeCell ref="A1:P1"/>
  </mergeCells>
  <phoneticPr fontId="3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14A57-FFB3-4B24-9A15-F4A829B3B626}">
  <dimension ref="A1:V38"/>
  <sheetViews>
    <sheetView zoomScale="70" zoomScaleNormal="70" workbookViewId="0">
      <pane xSplit="1" topLeftCell="B1" activePane="topRight" state="frozen"/>
      <selection activeCell="A4" sqref="A4"/>
      <selection pane="topRight" activeCell="L6" sqref="L6"/>
    </sheetView>
  </sheetViews>
  <sheetFormatPr defaultColWidth="9.06640625" defaultRowHeight="13.9" x14ac:dyDescent="0.4"/>
  <cols>
    <col min="1" max="1" width="28.73046875" style="1" customWidth="1"/>
    <col min="2" max="2" width="9.796875" style="1" customWidth="1"/>
    <col min="3" max="5" width="10.9296875" style="1" bestFit="1" customWidth="1"/>
    <col min="6" max="6" width="12" style="1" customWidth="1"/>
    <col min="7" max="10" width="10.9296875" style="1" bestFit="1" customWidth="1"/>
    <col min="11" max="21" width="9.1328125" style="1" bestFit="1" customWidth="1"/>
    <col min="22" max="22" width="9.06640625" style="1" hidden="1" customWidth="1"/>
    <col min="23" max="16384" width="9.06640625" style="1"/>
  </cols>
  <sheetData>
    <row r="1" spans="1:21" s="20" customFormat="1" x14ac:dyDescent="0.4">
      <c r="A1" s="96" t="s">
        <v>323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</row>
    <row r="2" spans="1:21" ht="16.899999999999999" customHeight="1" x14ac:dyDescent="0.4">
      <c r="A2" s="3"/>
      <c r="B2" s="75" t="s">
        <v>47</v>
      </c>
      <c r="C2" s="75"/>
      <c r="D2" s="75"/>
      <c r="E2" s="75"/>
      <c r="F2" s="75"/>
      <c r="G2" s="75"/>
      <c r="H2" s="75"/>
      <c r="I2" s="75"/>
      <c r="J2" s="75"/>
      <c r="K2" s="75"/>
      <c r="L2" s="76" t="s">
        <v>46</v>
      </c>
      <c r="M2" s="76"/>
      <c r="N2" s="76"/>
      <c r="O2" s="76"/>
      <c r="P2" s="76"/>
      <c r="Q2" s="76"/>
      <c r="R2" s="76"/>
      <c r="S2" s="76"/>
      <c r="T2" s="76"/>
      <c r="U2" s="76"/>
    </row>
    <row r="3" spans="1:21" x14ac:dyDescent="0.4">
      <c r="A3" s="71"/>
      <c r="B3" s="75" t="s">
        <v>45</v>
      </c>
      <c r="C3" s="75"/>
      <c r="D3" s="75"/>
      <c r="E3" s="75"/>
      <c r="F3" s="75"/>
      <c r="G3" s="75" t="s">
        <v>44</v>
      </c>
      <c r="H3" s="75"/>
      <c r="I3" s="75"/>
      <c r="J3" s="75"/>
      <c r="K3" s="75"/>
      <c r="L3" s="76" t="s">
        <v>45</v>
      </c>
      <c r="M3" s="76"/>
      <c r="N3" s="76"/>
      <c r="O3" s="76"/>
      <c r="P3" s="76"/>
      <c r="Q3" s="76" t="s">
        <v>44</v>
      </c>
      <c r="R3" s="76"/>
      <c r="S3" s="76"/>
      <c r="T3" s="76"/>
      <c r="U3" s="76"/>
    </row>
    <row r="4" spans="1:21" ht="41.65" x14ac:dyDescent="0.4">
      <c r="A4" s="71"/>
      <c r="B4" s="3" t="s">
        <v>43</v>
      </c>
      <c r="C4" s="3" t="s">
        <v>42</v>
      </c>
      <c r="D4" s="3" t="s">
        <v>41</v>
      </c>
      <c r="E4" s="3" t="s">
        <v>40</v>
      </c>
      <c r="F4" s="3" t="s">
        <v>39</v>
      </c>
      <c r="G4" s="3" t="s">
        <v>38</v>
      </c>
      <c r="H4" s="3" t="s">
        <v>37</v>
      </c>
      <c r="I4" s="3" t="s">
        <v>36</v>
      </c>
      <c r="J4" s="3" t="s">
        <v>35</v>
      </c>
      <c r="K4" s="3" t="s">
        <v>34</v>
      </c>
      <c r="L4" s="3" t="s">
        <v>38</v>
      </c>
      <c r="M4" s="3" t="s">
        <v>37</v>
      </c>
      <c r="N4" s="3" t="s">
        <v>36</v>
      </c>
      <c r="O4" s="3" t="s">
        <v>35</v>
      </c>
      <c r="P4" s="3" t="s">
        <v>34</v>
      </c>
      <c r="Q4" s="3" t="s">
        <v>38</v>
      </c>
      <c r="R4" s="3" t="s">
        <v>37</v>
      </c>
      <c r="S4" s="3" t="s">
        <v>36</v>
      </c>
      <c r="T4" s="3" t="s">
        <v>35</v>
      </c>
      <c r="U4" s="3" t="s">
        <v>34</v>
      </c>
    </row>
    <row r="5" spans="1:21" x14ac:dyDescent="0.4">
      <c r="A5" s="2" t="s">
        <v>33</v>
      </c>
      <c r="B5" s="5">
        <v>0.53430968750272601</v>
      </c>
      <c r="C5" s="5">
        <v>0.79000010929895303</v>
      </c>
      <c r="D5" s="5">
        <v>0.77973254373212797</v>
      </c>
      <c r="E5" s="5">
        <v>0.42594187448125498</v>
      </c>
      <c r="F5" s="5">
        <v>0.453309448961841</v>
      </c>
      <c r="G5" s="5">
        <v>0.51207580891377003</v>
      </c>
      <c r="H5" s="90">
        <v>1.4132360521137699E-3</v>
      </c>
      <c r="I5" s="90">
        <v>4.7172854433485296E-3</v>
      </c>
      <c r="J5" s="90">
        <v>3.6955497089630099E-2</v>
      </c>
      <c r="K5" s="90">
        <v>3.0115521352665198E-2</v>
      </c>
      <c r="L5" s="5">
        <v>0.69313385489909796</v>
      </c>
      <c r="M5" s="5">
        <v>0.76738808309821804</v>
      </c>
      <c r="N5" s="5">
        <v>0.93860351848516599</v>
      </c>
      <c r="O5" s="5">
        <v>0.37374817026116702</v>
      </c>
      <c r="P5" s="5">
        <v>0.61292025214492796</v>
      </c>
      <c r="Q5" s="5">
        <v>0.45724047799803602</v>
      </c>
      <c r="R5" s="90">
        <v>2.8287309474840899E-2</v>
      </c>
      <c r="S5" s="90">
        <v>4.1219038625338399E-2</v>
      </c>
      <c r="T5" s="5">
        <v>0.37183179610473899</v>
      </c>
      <c r="U5" s="5">
        <v>0.25710274092005603</v>
      </c>
    </row>
    <row r="6" spans="1:21" ht="13.9" customHeight="1" x14ac:dyDescent="0.4">
      <c r="A6" s="2" t="s">
        <v>32</v>
      </c>
      <c r="B6" s="5">
        <v>0.19607021155426299</v>
      </c>
      <c r="C6" s="5">
        <v>0.19143642753082299</v>
      </c>
      <c r="D6" s="5">
        <v>0.388812163210357</v>
      </c>
      <c r="E6" s="5">
        <v>0.25147844107607997</v>
      </c>
      <c r="F6" s="5">
        <v>0.211214766905651</v>
      </c>
      <c r="G6" s="5">
        <v>0.735802870161961</v>
      </c>
      <c r="H6" s="5">
        <v>0.65768551890829696</v>
      </c>
      <c r="I6" s="5">
        <v>0.95716621103696897</v>
      </c>
      <c r="J6" s="5">
        <v>0.70719208178125204</v>
      </c>
      <c r="K6" s="5">
        <v>0.64188380977935</v>
      </c>
      <c r="L6" s="5">
        <v>0.238610601295736</v>
      </c>
      <c r="M6" s="5">
        <v>0.55810659869804602</v>
      </c>
      <c r="N6" s="5">
        <v>0.511171470659746</v>
      </c>
      <c r="O6" s="5">
        <v>0.542300339786982</v>
      </c>
      <c r="P6" s="5">
        <v>0.394291211189228</v>
      </c>
      <c r="Q6" s="5">
        <v>0.80966958387361099</v>
      </c>
      <c r="R6" s="5">
        <v>0.713124347466081</v>
      </c>
      <c r="S6" s="5">
        <v>0.98298876032096605</v>
      </c>
      <c r="T6" s="5">
        <v>0.82331676154008704</v>
      </c>
      <c r="U6" s="5">
        <v>0.77206144069522598</v>
      </c>
    </row>
    <row r="7" spans="1:21" x14ac:dyDescent="0.4">
      <c r="A7" s="2" t="s">
        <v>31</v>
      </c>
      <c r="B7" s="5">
        <v>0.28014761742556699</v>
      </c>
      <c r="C7" s="5">
        <v>0.38587240369009901</v>
      </c>
      <c r="D7" s="5">
        <v>0.60911554226479103</v>
      </c>
      <c r="E7" s="5">
        <v>0.97456217966099501</v>
      </c>
      <c r="F7" s="5">
        <v>0.183104396299585</v>
      </c>
      <c r="G7" s="5">
        <v>0.96473101995070198</v>
      </c>
      <c r="H7" s="5">
        <v>0.388384422277184</v>
      </c>
      <c r="I7" s="5">
        <v>0.847416852489698</v>
      </c>
      <c r="J7" s="5">
        <v>0.56221160570328199</v>
      </c>
      <c r="K7" s="5">
        <v>0.51778545905957396</v>
      </c>
      <c r="L7" s="5">
        <v>0.35857110912706602</v>
      </c>
      <c r="M7" s="5">
        <v>0.76821528022278196</v>
      </c>
      <c r="N7" s="5">
        <v>0.57928957450099905</v>
      </c>
      <c r="O7" s="5">
        <v>0.84532965328165199</v>
      </c>
      <c r="P7" s="5">
        <v>0.636210974882227</v>
      </c>
      <c r="Q7" s="5">
        <v>0.80966958387361099</v>
      </c>
      <c r="R7" s="5">
        <v>0.713124347466081</v>
      </c>
      <c r="S7" s="5">
        <v>0.98298876032096605</v>
      </c>
      <c r="T7" s="5">
        <v>0.82331676154008704</v>
      </c>
      <c r="U7" s="5">
        <v>0.77206144069522598</v>
      </c>
    </row>
    <row r="8" spans="1:21" x14ac:dyDescent="0.4">
      <c r="A8" s="2" t="s">
        <v>30</v>
      </c>
      <c r="B8" s="5">
        <v>0.28105887023794301</v>
      </c>
      <c r="C8" s="5">
        <v>0.88607256205974105</v>
      </c>
      <c r="D8" s="5">
        <v>0.63442639819031399</v>
      </c>
      <c r="E8" s="5">
        <v>0.50181068652295302</v>
      </c>
      <c r="F8" s="5">
        <v>0.71314889094719203</v>
      </c>
      <c r="G8" s="82">
        <v>0.81407782545846197</v>
      </c>
      <c r="H8" s="82">
        <v>0.18169282073651599</v>
      </c>
      <c r="I8" s="82">
        <v>0.115665200703093</v>
      </c>
      <c r="J8" s="82">
        <v>0.89618857231159099</v>
      </c>
      <c r="K8" s="82">
        <v>0.57413460447499198</v>
      </c>
      <c r="L8" s="5">
        <v>0.37857818956225597</v>
      </c>
      <c r="M8" s="5">
        <v>0.83525561338536503</v>
      </c>
      <c r="N8" s="5">
        <v>0.63058920688987097</v>
      </c>
      <c r="O8" s="5">
        <v>0.721784515437769</v>
      </c>
      <c r="P8" s="5">
        <v>0.72895180797870895</v>
      </c>
      <c r="Q8" s="82">
        <v>0.663984111700056</v>
      </c>
      <c r="R8" s="82">
        <v>0.26759495161607499</v>
      </c>
      <c r="S8" s="82">
        <v>0.104319740947197</v>
      </c>
      <c r="T8" s="82">
        <v>0.45797276942548398</v>
      </c>
      <c r="U8" s="82">
        <v>0.42067159182466102</v>
      </c>
    </row>
    <row r="9" spans="1:21" x14ac:dyDescent="0.4">
      <c r="A9" s="2" t="s">
        <v>29</v>
      </c>
      <c r="B9" s="5">
        <v>0.86024803577285403</v>
      </c>
      <c r="C9" s="5">
        <v>0.211151453112216</v>
      </c>
      <c r="D9" s="5">
        <v>0.69297617407607703</v>
      </c>
      <c r="E9" s="5">
        <v>0.270895506534228</v>
      </c>
      <c r="F9" s="5">
        <v>0.222359211719</v>
      </c>
      <c r="G9" s="5">
        <v>0.19606010285761999</v>
      </c>
      <c r="H9" s="5">
        <v>6.5289410574325496E-2</v>
      </c>
      <c r="I9" s="5">
        <v>0.22511478624940501</v>
      </c>
      <c r="J9" s="5">
        <v>0.27431626148974297</v>
      </c>
      <c r="K9" s="5">
        <v>0.15412479769441101</v>
      </c>
      <c r="L9" s="5">
        <v>0.65263010381380804</v>
      </c>
      <c r="M9" s="5">
        <v>0.773672838164843</v>
      </c>
      <c r="N9" s="5">
        <v>0.71350125430554301</v>
      </c>
      <c r="O9" s="5">
        <v>0.56841129713809302</v>
      </c>
      <c r="P9" s="5">
        <v>0.54621359126386904</v>
      </c>
      <c r="Q9" s="5">
        <v>0.214043875927627</v>
      </c>
      <c r="R9" s="5">
        <v>0.10740529075890801</v>
      </c>
      <c r="S9" s="5">
        <v>0.26775829857656502</v>
      </c>
      <c r="T9" s="5">
        <v>0.26358461540164602</v>
      </c>
      <c r="U9" s="5">
        <v>0.16420445229630901</v>
      </c>
    </row>
    <row r="10" spans="1:21" x14ac:dyDescent="0.4">
      <c r="A10" s="2" t="s">
        <v>28</v>
      </c>
      <c r="B10" s="5">
        <v>0.57096037856163195</v>
      </c>
      <c r="C10" s="5">
        <v>0.39375666950836102</v>
      </c>
      <c r="D10" s="5">
        <v>0.45941443015689298</v>
      </c>
      <c r="E10" s="5">
        <v>0.65064332696362104</v>
      </c>
      <c r="F10" s="5">
        <v>0.63359188747082895</v>
      </c>
      <c r="G10" s="5">
        <v>0.53376378077007103</v>
      </c>
      <c r="H10" s="5">
        <v>0.51138086261605298</v>
      </c>
      <c r="I10" s="5">
        <v>0.72347160312591696</v>
      </c>
      <c r="J10" s="5">
        <v>0.63503615538495195</v>
      </c>
      <c r="K10" s="5">
        <v>0.55943948766718699</v>
      </c>
      <c r="L10" s="5">
        <v>0.47964713071303899</v>
      </c>
      <c r="M10" s="5">
        <v>0.239553373444893</v>
      </c>
      <c r="N10" s="5">
        <v>0.40262748718830099</v>
      </c>
      <c r="O10" s="5">
        <v>0.41506373351692699</v>
      </c>
      <c r="P10" s="5">
        <v>0.38744689068191801</v>
      </c>
      <c r="Q10" s="5">
        <v>0.72332318991072497</v>
      </c>
      <c r="R10" s="5">
        <v>0.42754228724607102</v>
      </c>
      <c r="S10" s="5">
        <v>0.94415080683093</v>
      </c>
      <c r="T10" s="5">
        <v>0.600945345298602</v>
      </c>
      <c r="U10" s="5">
        <v>0.74313755301293505</v>
      </c>
    </row>
    <row r="11" spans="1:21" x14ac:dyDescent="0.4">
      <c r="A11" s="2" t="s">
        <v>27</v>
      </c>
      <c r="B11" s="5">
        <v>0.76118331559018504</v>
      </c>
      <c r="C11" s="5">
        <v>0.75016687052468201</v>
      </c>
      <c r="D11" s="5">
        <v>0.99031877363026799</v>
      </c>
      <c r="E11" s="5">
        <v>0.36477178126073301</v>
      </c>
      <c r="F11" s="5">
        <v>0.31827421162491898</v>
      </c>
      <c r="G11" s="5">
        <v>0.78615248678821803</v>
      </c>
      <c r="H11" s="5">
        <v>0.25496070217280598</v>
      </c>
      <c r="I11" s="5">
        <v>0.12180164949584001</v>
      </c>
      <c r="J11" s="5">
        <v>0.28469548487688401</v>
      </c>
      <c r="K11" s="5">
        <v>0.48445001017999501</v>
      </c>
      <c r="L11" s="5">
        <v>0.88800112135269105</v>
      </c>
      <c r="M11" s="5">
        <v>0.24257564814948601</v>
      </c>
      <c r="N11" s="5">
        <v>0.879098273241255</v>
      </c>
      <c r="O11" s="5">
        <v>0.42871299364994098</v>
      </c>
      <c r="P11" s="5">
        <v>0.309090199819892</v>
      </c>
      <c r="Q11" s="5">
        <v>0.70323627920617704</v>
      </c>
      <c r="R11" s="5">
        <v>0.37438013489794503</v>
      </c>
      <c r="S11" s="5">
        <v>0.40877406585516801</v>
      </c>
      <c r="T11" s="5">
        <v>0.34663695698471803</v>
      </c>
      <c r="U11" s="5">
        <v>0.460628627791898</v>
      </c>
    </row>
    <row r="12" spans="1:21" x14ac:dyDescent="0.4">
      <c r="A12" s="2" t="s">
        <v>26</v>
      </c>
      <c r="B12" s="5">
        <v>0.60243432000814801</v>
      </c>
      <c r="C12" s="5">
        <v>0.34371247937239302</v>
      </c>
      <c r="D12" s="5">
        <v>0.69733479717192004</v>
      </c>
      <c r="E12" s="5">
        <v>0.62164022529561103</v>
      </c>
      <c r="F12" s="5">
        <v>0.61183168916173802</v>
      </c>
      <c r="G12" s="5">
        <v>0.26173982198801798</v>
      </c>
      <c r="H12" s="5">
        <v>0.488387742036959</v>
      </c>
      <c r="I12" s="5">
        <v>0.45805970257948603</v>
      </c>
      <c r="J12" s="5">
        <v>0.93227668118900897</v>
      </c>
      <c r="K12" s="5">
        <v>0.678877527128391</v>
      </c>
      <c r="L12" s="5">
        <v>0.86802331666467403</v>
      </c>
      <c r="M12" s="5">
        <v>0.71024658128231899</v>
      </c>
      <c r="N12" s="5">
        <v>0.52361745454651798</v>
      </c>
      <c r="O12" s="5">
        <v>0.82541167497466905</v>
      </c>
      <c r="P12" s="5">
        <v>0.83866068328374099</v>
      </c>
      <c r="Q12" s="5">
        <v>0.33378587757422601</v>
      </c>
      <c r="R12" s="5">
        <v>0.87428187064262097</v>
      </c>
      <c r="S12" s="5">
        <v>0.61413361528189703</v>
      </c>
      <c r="T12" s="5">
        <v>0.88068850014002398</v>
      </c>
      <c r="U12" s="5">
        <v>0.90384598236353997</v>
      </c>
    </row>
    <row r="13" spans="1:21" x14ac:dyDescent="0.4">
      <c r="A13" s="2" t="s">
        <v>25</v>
      </c>
      <c r="B13" s="5">
        <v>9.7759030236854602E-2</v>
      </c>
      <c r="C13" s="5">
        <v>0.19490403276173801</v>
      </c>
      <c r="D13" s="5">
        <v>0.10512690110007999</v>
      </c>
      <c r="E13" s="5">
        <v>0.473029885754079</v>
      </c>
      <c r="F13" s="5">
        <v>0.19879624148347699</v>
      </c>
      <c r="G13" s="5">
        <v>0.61284516178550597</v>
      </c>
      <c r="H13" s="5">
        <v>0.55631518799987401</v>
      </c>
      <c r="I13" s="5">
        <v>0.220316282626355</v>
      </c>
      <c r="J13" s="5">
        <v>0.78549001391391104</v>
      </c>
      <c r="K13" s="5">
        <v>0.80105395921366995</v>
      </c>
      <c r="L13" s="5">
        <v>0.34968536545087098</v>
      </c>
      <c r="M13" s="5">
        <v>0.30756762073696098</v>
      </c>
      <c r="N13" s="5">
        <v>0.219683314293312</v>
      </c>
      <c r="O13" s="5">
        <v>0.57637882324950496</v>
      </c>
      <c r="P13" s="5">
        <v>0.52368994938973901</v>
      </c>
      <c r="Q13" s="5">
        <v>0.94657665827256399</v>
      </c>
      <c r="R13" s="5">
        <v>0.65728878540728397</v>
      </c>
      <c r="S13" s="5">
        <v>0.47191910925922498</v>
      </c>
      <c r="T13" s="5">
        <v>0.99734865651779803</v>
      </c>
      <c r="U13" s="5">
        <v>0.87702440308303697</v>
      </c>
    </row>
    <row r="14" spans="1:21" x14ac:dyDescent="0.4">
      <c r="A14" s="2" t="s">
        <v>24</v>
      </c>
      <c r="B14" s="5">
        <v>0.82408007110360904</v>
      </c>
      <c r="C14" s="5">
        <v>0.71370441004542196</v>
      </c>
      <c r="D14" s="5">
        <v>0.49567696101543601</v>
      </c>
      <c r="E14" s="5">
        <v>0.78462396863401196</v>
      </c>
      <c r="F14" s="5">
        <v>0.95685722564321696</v>
      </c>
      <c r="G14" s="5">
        <v>0.93043935263285205</v>
      </c>
      <c r="H14" s="5">
        <v>0.39398756875483598</v>
      </c>
      <c r="I14" s="5">
        <v>0.64296478764782306</v>
      </c>
      <c r="J14" s="5">
        <v>0.376147034302455</v>
      </c>
      <c r="K14" s="5">
        <v>0.37530358648479401</v>
      </c>
      <c r="L14" s="5">
        <v>0.57586056306948297</v>
      </c>
      <c r="M14" s="5">
        <v>0.75032836103576095</v>
      </c>
      <c r="N14" s="5">
        <v>0.49755422280686001</v>
      </c>
      <c r="O14" s="5">
        <v>0.77266335632183203</v>
      </c>
      <c r="P14" s="5">
        <v>0.77552085557641004</v>
      </c>
      <c r="Q14" s="5">
        <v>0.89724723110176396</v>
      </c>
      <c r="R14" s="5">
        <v>0.80198174543602396</v>
      </c>
      <c r="S14" s="5">
        <v>0.95886782589633401</v>
      </c>
      <c r="T14" s="5">
        <v>0.66339550126022395</v>
      </c>
      <c r="U14" s="5">
        <v>0.71667695657498698</v>
      </c>
    </row>
    <row r="15" spans="1:21" x14ac:dyDescent="0.4">
      <c r="A15" s="2" t="s">
        <v>23</v>
      </c>
      <c r="B15" s="5">
        <v>0.60983210063160098</v>
      </c>
      <c r="C15" s="5">
        <v>5.88922972702575E-2</v>
      </c>
      <c r="D15" s="5">
        <v>0.15347272376808599</v>
      </c>
      <c r="E15" s="5">
        <v>6.9958301607642298E-2</v>
      </c>
      <c r="F15" s="5">
        <v>0.114282948527769</v>
      </c>
      <c r="G15" s="5">
        <v>0.56203897381594403</v>
      </c>
      <c r="H15" s="5">
        <v>0.88889178650131395</v>
      </c>
      <c r="I15" s="5">
        <v>0.73943722247716703</v>
      </c>
      <c r="J15" s="5">
        <v>0.72400834327872898</v>
      </c>
      <c r="K15" s="5">
        <v>0.98283264616653998</v>
      </c>
      <c r="L15" s="5">
        <v>0.66906046950243403</v>
      </c>
      <c r="M15" s="5">
        <v>0.15844242246514401</v>
      </c>
      <c r="N15" s="5">
        <v>0.28166334619827199</v>
      </c>
      <c r="O15" s="5">
        <v>0.15918149234741499</v>
      </c>
      <c r="P15" s="5">
        <v>0.26890454677514097</v>
      </c>
      <c r="Q15" s="5">
        <v>0.51385248030232999</v>
      </c>
      <c r="R15" s="5">
        <v>0.98793559631015004</v>
      </c>
      <c r="S15" s="5">
        <v>0.73658150158865798</v>
      </c>
      <c r="T15" s="5">
        <v>0.44661461838270999</v>
      </c>
      <c r="U15" s="5">
        <v>0.90248451486830605</v>
      </c>
    </row>
    <row r="16" spans="1:21" x14ac:dyDescent="0.4">
      <c r="A16" s="2" t="s">
        <v>22</v>
      </c>
      <c r="B16" s="5">
        <v>0.57500082381589401</v>
      </c>
      <c r="C16" s="5">
        <v>0.142134690633931</v>
      </c>
      <c r="D16" s="5">
        <v>5.3467739483295799E-2</v>
      </c>
      <c r="E16" s="5">
        <v>0.465298627670158</v>
      </c>
      <c r="F16" s="5">
        <v>0.37882721911823602</v>
      </c>
      <c r="G16" s="5">
        <v>0.43659511229953202</v>
      </c>
      <c r="H16" s="5">
        <v>0.47896144786950601</v>
      </c>
      <c r="I16" s="5">
        <v>0.55988604691564903</v>
      </c>
      <c r="J16" s="5">
        <v>0.94648688819427096</v>
      </c>
      <c r="K16" s="5">
        <v>0.90149303446843099</v>
      </c>
      <c r="L16" s="5">
        <v>0.69914572436780098</v>
      </c>
      <c r="M16" s="5">
        <v>0.13917301713085301</v>
      </c>
      <c r="N16" s="5">
        <v>7.6251150571582896E-2</v>
      </c>
      <c r="O16" s="5">
        <v>0.48221616940477002</v>
      </c>
      <c r="P16" s="5">
        <v>0.40540127011597499</v>
      </c>
      <c r="Q16" s="5">
        <v>0.41049626380435</v>
      </c>
      <c r="R16" s="5">
        <v>0.72001119255679502</v>
      </c>
      <c r="S16" s="5">
        <v>0.85258132243962104</v>
      </c>
      <c r="T16" s="5">
        <v>0.96427329387109995</v>
      </c>
      <c r="U16" s="5">
        <v>0.93338869642796696</v>
      </c>
    </row>
    <row r="17" spans="1:21" x14ac:dyDescent="0.4">
      <c r="A17" s="2" t="s">
        <v>21</v>
      </c>
      <c r="B17" s="5">
        <v>9.7759030236854602E-2</v>
      </c>
      <c r="C17" s="5">
        <v>0.202070976831185</v>
      </c>
      <c r="D17" s="5">
        <v>0.10512690110007999</v>
      </c>
      <c r="E17" s="5">
        <v>0.49446210205621299</v>
      </c>
      <c r="F17" s="5">
        <v>0.20432076873530999</v>
      </c>
      <c r="G17" s="5">
        <v>0.66538083139821103</v>
      </c>
      <c r="H17" s="5">
        <v>0.32971627308164903</v>
      </c>
      <c r="I17" s="5">
        <v>0.66047157346962504</v>
      </c>
      <c r="J17" s="5">
        <v>0.22174160871460599</v>
      </c>
      <c r="K17" s="5">
        <v>0.25262315445633499</v>
      </c>
      <c r="L17" s="5">
        <v>0.567591526955597</v>
      </c>
      <c r="M17" s="5">
        <v>0.939329578034936</v>
      </c>
      <c r="N17" s="5">
        <v>0.92621114534784099</v>
      </c>
      <c r="O17" s="5">
        <v>0.749846219327575</v>
      </c>
      <c r="P17" s="5">
        <v>0.93788669327886798</v>
      </c>
      <c r="Q17" s="5">
        <v>0.80952234097544695</v>
      </c>
      <c r="R17" s="5">
        <v>0.30062163810343601</v>
      </c>
      <c r="S17" s="5">
        <v>0.56959093951804796</v>
      </c>
      <c r="T17" s="5">
        <v>0.76798831861543004</v>
      </c>
      <c r="U17" s="5">
        <v>0.53855806511573401</v>
      </c>
    </row>
    <row r="18" spans="1:21" x14ac:dyDescent="0.4">
      <c r="A18" s="2" t="s">
        <v>20</v>
      </c>
      <c r="B18" s="5">
        <v>3.18531629933771E-2</v>
      </c>
      <c r="C18" s="5">
        <v>2.7214953941934902E-2</v>
      </c>
      <c r="D18" s="5">
        <v>0.115531313587058</v>
      </c>
      <c r="E18" s="5">
        <v>9.9015669570592102E-2</v>
      </c>
      <c r="F18" s="5">
        <v>0.13038687707954499</v>
      </c>
      <c r="G18" s="5">
        <v>0.22676640018010399</v>
      </c>
      <c r="H18" s="5">
        <v>0.30358761003603602</v>
      </c>
      <c r="I18" s="5">
        <v>0.25188779891936502</v>
      </c>
      <c r="J18" s="5">
        <v>0.43664129136888102</v>
      </c>
      <c r="K18" s="5">
        <v>0.25912213497394099</v>
      </c>
      <c r="L18" s="5">
        <v>6.6970892802628093E-2</v>
      </c>
      <c r="M18" s="5">
        <v>0.24522514075879401</v>
      </c>
      <c r="N18" s="5">
        <v>0.110294306333359</v>
      </c>
      <c r="O18" s="5">
        <v>0.147860178115791</v>
      </c>
      <c r="P18" s="5">
        <v>0.99899561900582801</v>
      </c>
      <c r="Q18" s="5">
        <v>0.37158929133584401</v>
      </c>
      <c r="R18" s="5">
        <v>0.60928099037593197</v>
      </c>
      <c r="S18" s="5">
        <v>0.37573136725814499</v>
      </c>
      <c r="T18" s="5">
        <v>0.83431931496809397</v>
      </c>
      <c r="U18" s="5">
        <v>0.78010606934082705</v>
      </c>
    </row>
    <row r="19" spans="1:21" x14ac:dyDescent="0.4">
      <c r="A19" s="1" t="s">
        <v>19</v>
      </c>
      <c r="B19" s="5">
        <v>0.75916037091220501</v>
      </c>
      <c r="C19" s="5">
        <v>0.50630186438515201</v>
      </c>
      <c r="D19" s="5">
        <v>0.88051511341003497</v>
      </c>
      <c r="E19" s="5">
        <v>0.40868120114998102</v>
      </c>
      <c r="F19" s="5">
        <v>0.43997639335195499</v>
      </c>
      <c r="G19" s="5">
        <v>0.62632967030811104</v>
      </c>
      <c r="H19" s="5">
        <v>0.313706412891745</v>
      </c>
      <c r="I19" s="5">
        <v>0.399360993491155</v>
      </c>
      <c r="J19" s="5">
        <v>0.36627782364984901</v>
      </c>
      <c r="K19" s="5">
        <v>0.36187269930263699</v>
      </c>
      <c r="L19" s="5">
        <v>0.68009967418997397</v>
      </c>
      <c r="M19" s="5">
        <v>0.49911570482354001</v>
      </c>
      <c r="N19" s="5">
        <v>0.78766255794171103</v>
      </c>
      <c r="O19" s="5">
        <v>0.492810354348448</v>
      </c>
      <c r="P19" s="5">
        <v>0.52293607981802404</v>
      </c>
      <c r="Q19" s="5">
        <v>0.78161162773622495</v>
      </c>
      <c r="R19" s="5">
        <v>0.36069703529243802</v>
      </c>
      <c r="S19" s="5">
        <v>0.52919371163030005</v>
      </c>
      <c r="T19" s="5">
        <v>0.46659253575884801</v>
      </c>
      <c r="U19" s="5">
        <v>0.44205271451898398</v>
      </c>
    </row>
    <row r="20" spans="1:21" x14ac:dyDescent="0.4">
      <c r="A20" s="1" t="s">
        <v>18</v>
      </c>
      <c r="B20" s="5">
        <v>0.18840615347030401</v>
      </c>
      <c r="C20" s="5">
        <v>0.19902115056431999</v>
      </c>
      <c r="D20" s="5">
        <v>0.24605006742925301</v>
      </c>
      <c r="E20" s="5">
        <v>0.359335574516159</v>
      </c>
      <c r="F20" s="5">
        <v>0.291011207347738</v>
      </c>
      <c r="G20" s="5">
        <v>0.96775365988371298</v>
      </c>
      <c r="H20" s="5">
        <v>0.86819630666842795</v>
      </c>
      <c r="I20" s="5">
        <v>0.741582662367543</v>
      </c>
      <c r="J20" s="5">
        <v>0.91758300934907999</v>
      </c>
      <c r="K20" s="5">
        <v>0.97765473719249996</v>
      </c>
      <c r="L20" s="5">
        <v>0.45699565213183502</v>
      </c>
      <c r="M20" s="5">
        <v>0.36534898311431102</v>
      </c>
      <c r="N20" s="5">
        <v>0.30342700661399402</v>
      </c>
      <c r="O20" s="5">
        <v>0.46272745327651599</v>
      </c>
      <c r="P20" s="5">
        <v>0.64362103957838301</v>
      </c>
      <c r="Q20" s="5">
        <v>0.56286853078213805</v>
      </c>
      <c r="R20" s="5">
        <v>0.74529447670142601</v>
      </c>
      <c r="S20" s="5">
        <v>0.71353167655443095</v>
      </c>
      <c r="T20" s="5">
        <v>0.51924593835495603</v>
      </c>
      <c r="U20" s="5">
        <v>0.79687674023573396</v>
      </c>
    </row>
    <row r="21" spans="1:21" x14ac:dyDescent="0.4">
      <c r="A21" s="1" t="s">
        <v>17</v>
      </c>
      <c r="B21" s="5">
        <v>0.88925165626291602</v>
      </c>
      <c r="C21" s="5">
        <v>0.87267945921901502</v>
      </c>
      <c r="D21" s="5">
        <v>0.90328185655849502</v>
      </c>
      <c r="E21" s="5">
        <v>0.54779910809650001</v>
      </c>
      <c r="F21" s="5">
        <v>0.51276759594097598</v>
      </c>
      <c r="G21" s="5">
        <v>0.35960702911775499</v>
      </c>
      <c r="H21" s="5">
        <v>0.66858540391316501</v>
      </c>
      <c r="I21" s="5">
        <v>0.94116007533589596</v>
      </c>
      <c r="J21" s="5">
        <v>0.76891738189290504</v>
      </c>
      <c r="K21" s="5">
        <v>0.67932960973766798</v>
      </c>
      <c r="L21" s="5">
        <v>0.94434199048182899</v>
      </c>
      <c r="M21" s="5">
        <v>0.46168033336422898</v>
      </c>
      <c r="N21" s="5">
        <v>0.82043538301638497</v>
      </c>
      <c r="O21" s="5">
        <v>0.25761605436906398</v>
      </c>
      <c r="P21" s="5">
        <v>0.30247486127665302</v>
      </c>
      <c r="Q21" s="5">
        <v>0.53765093955803001</v>
      </c>
      <c r="R21" s="5">
        <v>0.88328409164102994</v>
      </c>
      <c r="S21" s="5">
        <v>0.97207862723295002</v>
      </c>
      <c r="T21" s="5">
        <v>0.74191669527179704</v>
      </c>
      <c r="U21" s="5">
        <v>0.44202175967524299</v>
      </c>
    </row>
    <row r="22" spans="1:21" x14ac:dyDescent="0.4">
      <c r="A22" s="1" t="s">
        <v>16</v>
      </c>
      <c r="B22" s="5">
        <v>0.130725063937397</v>
      </c>
      <c r="C22" s="5">
        <v>0.82316321348284305</v>
      </c>
      <c r="D22" s="5">
        <v>0.63878995408970995</v>
      </c>
      <c r="E22" s="5">
        <v>0.30631682454256998</v>
      </c>
      <c r="F22" s="5">
        <v>0.43234594789371</v>
      </c>
      <c r="G22" s="5">
        <v>0.75491128387490603</v>
      </c>
      <c r="H22" s="5">
        <v>0.88655667226588197</v>
      </c>
      <c r="I22" s="5">
        <v>0.66057993981409702</v>
      </c>
      <c r="J22" s="5">
        <v>0.73938520521967599</v>
      </c>
      <c r="K22" s="5">
        <v>0.82130284341197501</v>
      </c>
      <c r="L22" s="5">
        <v>0.19911792765948799</v>
      </c>
      <c r="M22" s="5">
        <v>0.79105912272661405</v>
      </c>
      <c r="N22" s="5">
        <v>0.54306854665274396</v>
      </c>
      <c r="O22" s="5">
        <v>0.24360140436005701</v>
      </c>
      <c r="P22" s="5">
        <v>0.57665509986791297</v>
      </c>
      <c r="Q22" s="5">
        <v>0.66709828168210406</v>
      </c>
      <c r="R22" s="5">
        <v>0.85861229628263502</v>
      </c>
      <c r="S22" s="5">
        <v>0.68659371187695795</v>
      </c>
      <c r="T22" s="5">
        <v>0.93782321190237095</v>
      </c>
      <c r="U22" s="5">
        <v>0.96325138375402597</v>
      </c>
    </row>
    <row r="23" spans="1:21" x14ac:dyDescent="0.4">
      <c r="A23" s="1" t="s">
        <v>15</v>
      </c>
      <c r="B23" s="5">
        <v>0.77125113216576802</v>
      </c>
      <c r="C23" s="5">
        <v>0.66136908819407803</v>
      </c>
      <c r="D23" s="5">
        <v>0.23061863092868201</v>
      </c>
      <c r="E23" s="5">
        <v>0.87821100686706999</v>
      </c>
      <c r="F23" s="5">
        <v>0.93443686312519103</v>
      </c>
      <c r="G23" s="5">
        <v>0.94735932625984498</v>
      </c>
      <c r="H23" s="5">
        <v>0.73420502017092104</v>
      </c>
      <c r="I23" s="5">
        <v>0.61018295745195295</v>
      </c>
      <c r="J23" s="5">
        <v>0.74048624965242504</v>
      </c>
      <c r="K23" s="5">
        <v>0.73213028403466796</v>
      </c>
      <c r="L23" s="5">
        <v>0.975647545102032</v>
      </c>
      <c r="M23" s="5">
        <v>0.76074413421077003</v>
      </c>
      <c r="N23" s="5">
        <v>0.29216911713668298</v>
      </c>
      <c r="O23" s="5">
        <v>0.993775475925052</v>
      </c>
      <c r="P23" s="5">
        <v>0.99190141942498999</v>
      </c>
      <c r="Q23" s="5">
        <v>0.77920851116485201</v>
      </c>
      <c r="R23" s="5">
        <v>0.85881918546652503</v>
      </c>
      <c r="S23" s="5">
        <v>0.62228587494955501</v>
      </c>
      <c r="T23" s="5">
        <v>0.95914361836308304</v>
      </c>
      <c r="U23" s="5">
        <v>0.987674639414864</v>
      </c>
    </row>
    <row r="24" spans="1:21" x14ac:dyDescent="0.4">
      <c r="A24" s="1" t="s">
        <v>14</v>
      </c>
      <c r="B24" s="5">
        <v>4.6492862712084401E-2</v>
      </c>
      <c r="C24" s="5">
        <v>0.42277078911989202</v>
      </c>
      <c r="D24" s="5">
        <v>0.711570149969593</v>
      </c>
      <c r="E24" s="5">
        <v>0.28592283074693903</v>
      </c>
      <c r="F24" s="5">
        <v>0.31651121507336</v>
      </c>
      <c r="G24" s="5">
        <v>0.82203140789811302</v>
      </c>
      <c r="H24" s="5">
        <v>0.62809748971478596</v>
      </c>
      <c r="I24" s="5">
        <v>0.90771523552470301</v>
      </c>
      <c r="J24" s="5">
        <v>0.63353149391277497</v>
      </c>
      <c r="K24" s="5">
        <v>0.458780506419047</v>
      </c>
      <c r="L24" s="5">
        <v>9.6664880182209797E-2</v>
      </c>
      <c r="M24" s="5">
        <v>0.61212593482167699</v>
      </c>
      <c r="N24" s="5">
        <v>0.70113558572783397</v>
      </c>
      <c r="O24" s="5">
        <v>0.32574402678320902</v>
      </c>
      <c r="P24" s="5">
        <v>0.32369389252505498</v>
      </c>
      <c r="Q24" s="5">
        <v>0.53765093955803001</v>
      </c>
      <c r="R24" s="5">
        <v>0.88328409164102994</v>
      </c>
      <c r="S24" s="5">
        <v>0.97207862723295002</v>
      </c>
      <c r="T24" s="5">
        <v>0.74191669527179704</v>
      </c>
      <c r="U24" s="5">
        <v>0.44202175967524299</v>
      </c>
    </row>
    <row r="25" spans="1:21" x14ac:dyDescent="0.4">
      <c r="A25" s="1" t="s">
        <v>13</v>
      </c>
      <c r="B25" s="5">
        <v>0.55634329870753796</v>
      </c>
      <c r="C25" s="5">
        <v>0.495659771681419</v>
      </c>
      <c r="D25" s="5">
        <v>0.51237773872482895</v>
      </c>
      <c r="E25" s="5">
        <v>0.78393232578178496</v>
      </c>
      <c r="F25" s="5">
        <v>0.90607279926455497</v>
      </c>
      <c r="G25" s="5">
        <v>0.70820391527490401</v>
      </c>
      <c r="H25" s="5">
        <v>1</v>
      </c>
      <c r="I25" s="5">
        <v>0.876222440626654</v>
      </c>
      <c r="J25" s="5">
        <v>0.99616246324442204</v>
      </c>
      <c r="K25" s="5">
        <v>0.98988137574620405</v>
      </c>
      <c r="L25" s="5">
        <v>0.49710399183756199</v>
      </c>
      <c r="M25" s="5">
        <v>0.75729351554697799</v>
      </c>
      <c r="N25" s="5">
        <v>0.43333236939316699</v>
      </c>
      <c r="O25" s="5">
        <v>0.97503228608463799</v>
      </c>
      <c r="P25" s="5">
        <v>0.94479795331581895</v>
      </c>
      <c r="Q25" s="5">
        <v>0.62695146208082997</v>
      </c>
      <c r="R25" s="5">
        <v>0.71688254232826798</v>
      </c>
      <c r="S25" s="5">
        <v>0.92627818706499498</v>
      </c>
      <c r="T25" s="5">
        <v>0.63344902754103904</v>
      </c>
      <c r="U25" s="5">
        <v>0.66861402191163299</v>
      </c>
    </row>
    <row r="26" spans="1:21" x14ac:dyDescent="0.4">
      <c r="A26" s="1" t="s">
        <v>12</v>
      </c>
      <c r="B26" s="5">
        <v>0.117019164479475</v>
      </c>
      <c r="C26" s="5">
        <v>0.31575397135451599</v>
      </c>
      <c r="D26" s="5">
        <v>0.372055118526948</v>
      </c>
      <c r="E26" s="5">
        <v>0.51260576719212703</v>
      </c>
      <c r="F26" s="5">
        <v>0.23530768653013401</v>
      </c>
      <c r="G26" s="5">
        <v>0.81319892121500903</v>
      </c>
      <c r="H26" s="5">
        <v>0.68013542934455695</v>
      </c>
      <c r="I26" s="5">
        <v>0.559406581644047</v>
      </c>
      <c r="J26" s="5">
        <v>0.40133563600429001</v>
      </c>
      <c r="K26" s="5">
        <v>0.97696333943461899</v>
      </c>
      <c r="L26" s="5">
        <v>0.13313781502736</v>
      </c>
      <c r="M26" s="5">
        <v>0.34120815743303801</v>
      </c>
      <c r="N26" s="5">
        <v>0.43863479945515199</v>
      </c>
      <c r="O26" s="5">
        <v>0.60138190779708101</v>
      </c>
      <c r="P26" s="5">
        <v>0.28594188204584597</v>
      </c>
      <c r="Q26" s="5">
        <v>0.61621645793634305</v>
      </c>
      <c r="R26" s="5">
        <v>0.66286616580459601</v>
      </c>
      <c r="S26" s="5">
        <v>0.56057320129277699</v>
      </c>
      <c r="T26" s="5">
        <v>0.66204745143600896</v>
      </c>
      <c r="U26" s="5">
        <v>0.68281756994892795</v>
      </c>
    </row>
    <row r="27" spans="1:21" x14ac:dyDescent="0.4">
      <c r="A27" s="1" t="s">
        <v>11</v>
      </c>
      <c r="B27" s="5">
        <v>0.52459942678486005</v>
      </c>
      <c r="C27" s="5">
        <v>1.9861262464201598E-2</v>
      </c>
      <c r="D27" s="5">
        <v>7.28784416732247E-2</v>
      </c>
      <c r="E27" s="5">
        <v>0.12450174487561</v>
      </c>
      <c r="F27" s="5">
        <v>0.15895674580608801</v>
      </c>
      <c r="G27" s="5">
        <v>0.8170444003874</v>
      </c>
      <c r="H27" s="5">
        <v>0.37234531510761099</v>
      </c>
      <c r="I27" s="5">
        <v>0.106666063593876</v>
      </c>
      <c r="J27" s="5">
        <v>0.78594990733787096</v>
      </c>
      <c r="K27" s="5">
        <v>0.64613734433192305</v>
      </c>
      <c r="L27" s="5">
        <v>0.61476036036439397</v>
      </c>
      <c r="M27" s="5">
        <v>0.25250019527203299</v>
      </c>
      <c r="N27" s="5">
        <v>0.16827018501959201</v>
      </c>
      <c r="O27" s="5">
        <v>0.42927438697491199</v>
      </c>
      <c r="P27" s="5">
        <v>0.39799358456015299</v>
      </c>
      <c r="Q27" s="5">
        <v>0.77927354879771904</v>
      </c>
      <c r="R27" s="5">
        <v>0.37428621228523401</v>
      </c>
      <c r="S27" s="5">
        <v>0.29552078889667899</v>
      </c>
      <c r="T27" s="5">
        <v>0.55540092476092595</v>
      </c>
      <c r="U27" s="5">
        <v>0.54390112044855499</v>
      </c>
    </row>
    <row r="28" spans="1:21" x14ac:dyDescent="0.4">
      <c r="A28" s="1" t="s">
        <v>10</v>
      </c>
      <c r="B28" s="5">
        <v>0.32947786813777002</v>
      </c>
      <c r="C28" s="5">
        <v>0.38610074638542502</v>
      </c>
      <c r="D28" s="5">
        <v>0.96938703856379504</v>
      </c>
      <c r="E28" s="5">
        <v>0.59357703815377305</v>
      </c>
      <c r="F28" s="5">
        <v>0.433999813750226</v>
      </c>
      <c r="G28" s="5">
        <v>0.258459728895645</v>
      </c>
      <c r="H28" s="5">
        <v>0.25555002999703402</v>
      </c>
      <c r="I28" s="5">
        <v>0.63161248897313405</v>
      </c>
      <c r="J28" s="5">
        <v>0.28989526782021202</v>
      </c>
      <c r="K28" s="5">
        <v>0.241036236758773</v>
      </c>
      <c r="L28" s="5">
        <v>0.45152522290334202</v>
      </c>
      <c r="M28" s="5">
        <v>0.59310175047916003</v>
      </c>
      <c r="N28" s="5">
        <v>0.900396024343876</v>
      </c>
      <c r="O28" s="5">
        <v>0.50325920746237396</v>
      </c>
      <c r="P28" s="5">
        <v>0.48343284376274398</v>
      </c>
      <c r="Q28" s="5">
        <v>0.44073799145134301</v>
      </c>
      <c r="R28" s="5">
        <v>0.17626534695822799</v>
      </c>
      <c r="S28" s="5">
        <v>0.71764532113078605</v>
      </c>
      <c r="T28" s="5">
        <v>0.27416429191242597</v>
      </c>
      <c r="U28" s="5">
        <v>0.27186600242595699</v>
      </c>
    </row>
    <row r="29" spans="1:21" x14ac:dyDescent="0.4">
      <c r="A29" s="1" t="s">
        <v>9</v>
      </c>
      <c r="B29" s="5">
        <v>0.97977243940066405</v>
      </c>
      <c r="C29" s="5">
        <v>0.27599817977318702</v>
      </c>
      <c r="D29" s="5">
        <v>0.50619440030747698</v>
      </c>
      <c r="E29" s="5">
        <v>0.385835270425752</v>
      </c>
      <c r="F29" s="5">
        <v>0.37512925520361901</v>
      </c>
      <c r="G29" s="5">
        <v>0.40994437560400798</v>
      </c>
      <c r="H29" s="5">
        <v>0.17960033703895001</v>
      </c>
      <c r="I29" s="5">
        <v>0.496666383402386</v>
      </c>
      <c r="J29" s="5">
        <v>0.43487114605426302</v>
      </c>
      <c r="K29" s="5">
        <v>0.309033106487756</v>
      </c>
      <c r="L29" s="5">
        <v>0.90588748996671697</v>
      </c>
      <c r="M29" s="5">
        <v>0.40963817571004402</v>
      </c>
      <c r="N29" s="5">
        <v>0.64687373891711997</v>
      </c>
      <c r="O29" s="5">
        <v>0.556371516633553</v>
      </c>
      <c r="P29" s="5">
        <v>0.52145396144807399</v>
      </c>
      <c r="Q29" s="5">
        <v>0.34179021461461001</v>
      </c>
      <c r="R29" s="5">
        <v>0.26863916396877802</v>
      </c>
      <c r="S29" s="5">
        <v>0.47979462082047902</v>
      </c>
      <c r="T29" s="5">
        <v>0.42827099774442401</v>
      </c>
      <c r="U29" s="5">
        <v>0.22036582976125199</v>
      </c>
    </row>
    <row r="30" spans="1:21" x14ac:dyDescent="0.4">
      <c r="A30" s="1" t="s">
        <v>8</v>
      </c>
      <c r="B30" s="5">
        <v>0.59864081611357001</v>
      </c>
      <c r="C30" s="5">
        <v>0.12100282076997</v>
      </c>
      <c r="D30" s="5">
        <v>7.9210926035017504E-2</v>
      </c>
      <c r="E30" s="5">
        <v>0.26896514372255698</v>
      </c>
      <c r="F30" s="5">
        <v>0.22956285618900599</v>
      </c>
      <c r="G30" s="5">
        <v>0.66753296798095296</v>
      </c>
      <c r="H30" s="5">
        <v>0.22200441144892699</v>
      </c>
      <c r="I30" s="5">
        <v>0.26954133042570699</v>
      </c>
      <c r="J30" s="5">
        <v>0.94104373880561298</v>
      </c>
      <c r="K30" s="5">
        <v>0.32049732612346499</v>
      </c>
      <c r="L30" s="5">
        <v>0.66311816607572005</v>
      </c>
      <c r="M30" s="5">
        <v>0.89996804246110595</v>
      </c>
      <c r="N30" s="5">
        <v>0.38414994319687801</v>
      </c>
      <c r="O30" s="5">
        <v>0.87495386061981895</v>
      </c>
      <c r="P30" s="5">
        <v>0.96147593624527306</v>
      </c>
      <c r="Q30" s="5">
        <v>0.95470302794641904</v>
      </c>
      <c r="R30" s="5">
        <v>0.56219900552289204</v>
      </c>
      <c r="S30" s="5">
        <v>0.53717384312668504</v>
      </c>
      <c r="T30" s="5">
        <v>0.89929161752499298</v>
      </c>
      <c r="U30" s="5">
        <v>0.98734198729510103</v>
      </c>
    </row>
    <row r="31" spans="1:21" x14ac:dyDescent="0.4">
      <c r="A31" s="1" t="s">
        <v>7</v>
      </c>
      <c r="B31" s="5">
        <v>0.47418198160136499</v>
      </c>
      <c r="C31" s="5">
        <v>0.53282201723133704</v>
      </c>
      <c r="D31" s="5">
        <v>0.41092335750301501</v>
      </c>
      <c r="E31" s="5">
        <v>0.78919052635821696</v>
      </c>
      <c r="F31" s="5">
        <v>0.29537360373618599</v>
      </c>
      <c r="G31" s="5">
        <v>0.13236761447293999</v>
      </c>
      <c r="H31" s="5">
        <v>0.428523719297915</v>
      </c>
      <c r="I31" s="5">
        <v>0.35828077854196899</v>
      </c>
      <c r="J31" s="5">
        <v>0.61676224295907001</v>
      </c>
      <c r="K31" s="5">
        <v>0.61423561538571103</v>
      </c>
      <c r="L31" s="5">
        <v>0.40251033554108401</v>
      </c>
      <c r="M31" s="5">
        <v>0.30762496263308797</v>
      </c>
      <c r="N31" s="5">
        <v>0.42205994450562001</v>
      </c>
      <c r="O31" s="5">
        <v>0.55520948811274295</v>
      </c>
      <c r="P31" s="5">
        <v>0.471876304349374</v>
      </c>
      <c r="Q31" s="5">
        <v>0.25593580948934602</v>
      </c>
      <c r="R31" s="5">
        <v>0.35095621037143998</v>
      </c>
      <c r="S31" s="5">
        <v>0.39386972451498797</v>
      </c>
      <c r="T31" s="5">
        <v>0.51849558152044495</v>
      </c>
      <c r="U31" s="5">
        <v>0.44093667348369697</v>
      </c>
    </row>
    <row r="32" spans="1:21" x14ac:dyDescent="0.4">
      <c r="A32" s="1" t="s">
        <v>6</v>
      </c>
      <c r="B32" s="5">
        <v>0.50990908130793</v>
      </c>
      <c r="C32" s="5">
        <v>0.82942303000121398</v>
      </c>
      <c r="D32" s="5">
        <v>0.65380298167724304</v>
      </c>
      <c r="E32" s="5">
        <v>0.97268167091782398</v>
      </c>
      <c r="F32" s="5">
        <v>0.93862390045773703</v>
      </c>
      <c r="G32" s="5">
        <v>0.462037146276563</v>
      </c>
      <c r="H32" s="5">
        <v>0.48245568983558901</v>
      </c>
      <c r="I32" s="5">
        <v>0.59862716437682995</v>
      </c>
      <c r="J32" s="5">
        <v>0.53085257575377498</v>
      </c>
      <c r="K32" s="5">
        <v>0.55789569667471295</v>
      </c>
      <c r="L32" s="5">
        <v>0.74812551948469896</v>
      </c>
      <c r="M32" s="5">
        <v>0.51151436771451197</v>
      </c>
      <c r="N32" s="5">
        <v>0.55215632722364705</v>
      </c>
      <c r="O32" s="5">
        <v>0.50953040537030503</v>
      </c>
      <c r="P32" s="5">
        <v>0.58573069061847505</v>
      </c>
      <c r="Q32" s="5">
        <v>0.98771555168346004</v>
      </c>
      <c r="R32" s="5">
        <v>0.91700140731304602</v>
      </c>
      <c r="S32" s="5">
        <v>0.99851566747572995</v>
      </c>
      <c r="T32" s="5">
        <v>0.95731839023807197</v>
      </c>
      <c r="U32" s="5">
        <v>0.98480057409589405</v>
      </c>
    </row>
    <row r="33" spans="1:21" x14ac:dyDescent="0.4">
      <c r="A33" s="1" t="s">
        <v>5</v>
      </c>
      <c r="B33" s="5">
        <v>0.68572717943823502</v>
      </c>
      <c r="C33" s="5">
        <v>0.91149091103113999</v>
      </c>
      <c r="D33" s="5">
        <v>0.23830780771919099</v>
      </c>
      <c r="E33" s="5">
        <v>0.78056591466339498</v>
      </c>
      <c r="F33" s="5">
        <v>0.79627753711745297</v>
      </c>
      <c r="G33" s="5">
        <v>0.87480137529429802</v>
      </c>
      <c r="H33" s="5">
        <v>0.89009681943954799</v>
      </c>
      <c r="I33" s="5">
        <v>0.93598484700738005</v>
      </c>
      <c r="J33" s="5">
        <v>0.41532582934017098</v>
      </c>
      <c r="K33" s="5">
        <v>0.48115553994025001</v>
      </c>
      <c r="L33" s="5">
        <v>0.73290811897909802</v>
      </c>
      <c r="M33" s="5">
        <v>0.358581292974612</v>
      </c>
      <c r="N33" s="5">
        <v>0.52180538919102204</v>
      </c>
      <c r="O33" s="5">
        <v>0.34849717308172601</v>
      </c>
      <c r="P33" s="5">
        <v>0.44416003272198701</v>
      </c>
      <c r="Q33" s="5">
        <v>0.82975104005012301</v>
      </c>
      <c r="R33" s="5">
        <v>0.93427084394044102</v>
      </c>
      <c r="S33" s="5">
        <v>0.68633483426397102</v>
      </c>
      <c r="T33" s="5">
        <v>0.81022815126632797</v>
      </c>
      <c r="U33" s="5">
        <v>0.96962912199183104</v>
      </c>
    </row>
    <row r="34" spans="1:21" x14ac:dyDescent="0.4">
      <c r="A34" s="1" t="s">
        <v>4</v>
      </c>
      <c r="B34" s="5">
        <v>0.80586703545827398</v>
      </c>
      <c r="C34" s="5">
        <v>0.66820786954768596</v>
      </c>
      <c r="D34" s="5">
        <v>0.90105940792810701</v>
      </c>
      <c r="E34" s="5">
        <v>0.56715137392026005</v>
      </c>
      <c r="F34" s="5">
        <v>0.58775915001055701</v>
      </c>
      <c r="G34" s="5">
        <v>0.126560366533114</v>
      </c>
      <c r="H34" s="5">
        <v>0.77843589078273401</v>
      </c>
      <c r="I34" s="5">
        <v>0.83157715886467898</v>
      </c>
      <c r="J34" s="5">
        <v>0.864465425609934</v>
      </c>
      <c r="K34" s="5">
        <v>0.60894481631220698</v>
      </c>
      <c r="L34" s="5">
        <v>0.84285270716835203</v>
      </c>
      <c r="M34" s="5">
        <v>0.26418268660236199</v>
      </c>
      <c r="N34" s="5">
        <v>0.91982863261778702</v>
      </c>
      <c r="O34" s="5">
        <v>0.355126349302466</v>
      </c>
      <c r="P34" s="5">
        <v>0.273625173204953</v>
      </c>
      <c r="Q34" s="5">
        <v>0.13709130500515501</v>
      </c>
      <c r="R34" s="5">
        <v>0.58758295266734495</v>
      </c>
      <c r="S34" s="5">
        <v>0.74551693552212395</v>
      </c>
      <c r="T34" s="5">
        <v>0.33600322411649203</v>
      </c>
      <c r="U34" s="5">
        <v>0.33613219401255401</v>
      </c>
    </row>
    <row r="35" spans="1:21" x14ac:dyDescent="0.4">
      <c r="A35" s="1" t="s">
        <v>3</v>
      </c>
      <c r="B35" s="5">
        <v>0.97419581033861502</v>
      </c>
      <c r="C35" s="5">
        <v>0.80459595366540304</v>
      </c>
      <c r="D35" s="5">
        <v>0.29092379532942703</v>
      </c>
      <c r="E35" s="5">
        <v>0.92516853457527504</v>
      </c>
      <c r="F35" s="5">
        <v>0.94369047087581903</v>
      </c>
      <c r="G35" s="5">
        <v>0.23728359269000199</v>
      </c>
      <c r="H35" s="5">
        <v>1</v>
      </c>
      <c r="I35" s="5">
        <v>0.908541610133896</v>
      </c>
      <c r="J35" s="5">
        <v>0.88219058814906304</v>
      </c>
      <c r="K35" s="5">
        <v>0.85161758522842901</v>
      </c>
      <c r="L35" s="5">
        <v>0.89441010345727301</v>
      </c>
      <c r="M35" s="5">
        <v>0.59969135798691198</v>
      </c>
      <c r="N35" s="5">
        <v>0.49142521222546698</v>
      </c>
      <c r="O35" s="5">
        <v>0.99087917133454995</v>
      </c>
      <c r="P35" s="5">
        <v>0.65876774149394701</v>
      </c>
      <c r="Q35" s="5">
        <v>0.26063833571869099</v>
      </c>
      <c r="R35" s="5">
        <v>0.61127870116927296</v>
      </c>
      <c r="S35" s="5">
        <v>0.71992532755445504</v>
      </c>
      <c r="T35" s="5">
        <v>0.711979936817142</v>
      </c>
      <c r="U35" s="5">
        <v>0.70766376502220596</v>
      </c>
    </row>
    <row r="36" spans="1:21" x14ac:dyDescent="0.4">
      <c r="A36" s="1" t="s">
        <v>2</v>
      </c>
      <c r="B36" s="5">
        <v>0.14258107787662699</v>
      </c>
      <c r="C36" s="5">
        <v>0.58786681393112095</v>
      </c>
      <c r="D36" s="5">
        <v>0.81710883858064098</v>
      </c>
      <c r="E36" s="5">
        <v>0.50016781866479798</v>
      </c>
      <c r="F36" s="5">
        <v>0.41046155680424501</v>
      </c>
      <c r="G36" s="5">
        <v>0.77614605000000003</v>
      </c>
      <c r="H36" s="5">
        <v>0.216407341</v>
      </c>
      <c r="I36" s="5">
        <v>0.18359604199999999</v>
      </c>
      <c r="J36" s="5">
        <v>0.51233810000000002</v>
      </c>
      <c r="K36" s="5">
        <v>0.45503554699999998</v>
      </c>
      <c r="L36" s="5">
        <v>0.189688502573162</v>
      </c>
      <c r="M36" s="5">
        <v>0.420458545996032</v>
      </c>
      <c r="N36" s="5">
        <v>0.78227681463440601</v>
      </c>
      <c r="O36" s="5">
        <v>0.621130944617169</v>
      </c>
      <c r="P36" s="5">
        <v>0.43494444042242397</v>
      </c>
      <c r="Q36" s="5">
        <v>0.50218923462899701</v>
      </c>
      <c r="R36" s="5">
        <v>0.66451318280680105</v>
      </c>
      <c r="S36" s="5">
        <v>0.50386093761038397</v>
      </c>
      <c r="T36" s="5">
        <v>0.66590425968186695</v>
      </c>
      <c r="U36" s="5">
        <v>0.78036794236006102</v>
      </c>
    </row>
    <row r="37" spans="1:21" x14ac:dyDescent="0.4">
      <c r="A37" s="1" t="s">
        <v>1</v>
      </c>
      <c r="B37" s="5">
        <v>0.24948215532930401</v>
      </c>
      <c r="C37" s="5">
        <v>0.28037280847157597</v>
      </c>
      <c r="D37" s="5">
        <v>0.12650953952788699</v>
      </c>
      <c r="E37" s="5">
        <v>0.54809563742700096</v>
      </c>
      <c r="F37" s="5">
        <v>0.55496528773711296</v>
      </c>
      <c r="G37" s="5">
        <v>0.86668473287082404</v>
      </c>
      <c r="H37" s="5">
        <v>0.56682352922894697</v>
      </c>
      <c r="I37" s="5">
        <v>0.50388380493370399</v>
      </c>
      <c r="J37" s="5">
        <v>0.43366898880800098</v>
      </c>
      <c r="K37" s="5">
        <v>0.452663853879334</v>
      </c>
      <c r="L37" s="5">
        <v>0.25045385981843998</v>
      </c>
      <c r="M37" s="5">
        <v>0.26996484457976799</v>
      </c>
      <c r="N37" s="5">
        <v>0.228998269620344</v>
      </c>
      <c r="O37" s="5">
        <v>0.79134022187555797</v>
      </c>
      <c r="P37" s="5">
        <v>0.24205427131892501</v>
      </c>
      <c r="Q37" s="5">
        <v>0.89834737218804395</v>
      </c>
      <c r="R37" s="5">
        <v>0.323858772308044</v>
      </c>
      <c r="S37" s="5">
        <v>0.46609640318937401</v>
      </c>
      <c r="T37" s="5">
        <v>0.32396153427908297</v>
      </c>
      <c r="U37" s="5">
        <v>0.29197909500670999</v>
      </c>
    </row>
    <row r="38" spans="1:21" x14ac:dyDescent="0.4">
      <c r="A38" s="1" t="s">
        <v>0</v>
      </c>
      <c r="B38" s="5">
        <v>0.97126461661641295</v>
      </c>
      <c r="C38" s="5">
        <v>0.92755930302038303</v>
      </c>
      <c r="D38" s="5">
        <v>0.40151186711798498</v>
      </c>
      <c r="E38" s="5">
        <v>0.78010250316614904</v>
      </c>
      <c r="F38" s="5">
        <v>0.21225480512938499</v>
      </c>
      <c r="G38" s="5">
        <v>0.326730407213218</v>
      </c>
      <c r="H38" s="5">
        <v>0.43475087855883798</v>
      </c>
      <c r="I38" s="5">
        <v>0.41435953752452898</v>
      </c>
      <c r="J38" s="5">
        <v>0.61863262940075503</v>
      </c>
      <c r="K38" s="5">
        <v>0.61540523824353899</v>
      </c>
      <c r="L38" s="5">
        <v>0.91169338005184597</v>
      </c>
      <c r="M38" s="5">
        <v>0.292877371316423</v>
      </c>
      <c r="N38" s="5">
        <v>0.57857101587026705</v>
      </c>
      <c r="O38" s="5">
        <v>0.48145165690306702</v>
      </c>
      <c r="P38" s="5">
        <v>0.48509393315792798</v>
      </c>
      <c r="Q38" s="5">
        <v>0.37139839607268998</v>
      </c>
      <c r="R38" s="5">
        <v>0.53307137876802801</v>
      </c>
      <c r="S38" s="5">
        <v>0.44910236224959998</v>
      </c>
      <c r="T38" s="5">
        <v>0.64386586089850295</v>
      </c>
      <c r="U38" s="5">
        <v>0.68916982252876902</v>
      </c>
    </row>
  </sheetData>
  <mergeCells count="8">
    <mergeCell ref="A1:U1"/>
    <mergeCell ref="B2:K2"/>
    <mergeCell ref="L2:U2"/>
    <mergeCell ref="A3:A4"/>
    <mergeCell ref="B3:F3"/>
    <mergeCell ref="G3:K3"/>
    <mergeCell ref="L3:P3"/>
    <mergeCell ref="Q3:U3"/>
  </mergeCells>
  <phoneticPr fontId="3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CD0C0-54AB-4BA5-948C-67D7D6B50330}">
  <dimension ref="A1:F36"/>
  <sheetViews>
    <sheetView workbookViewId="0">
      <selection sqref="A1:F1"/>
    </sheetView>
  </sheetViews>
  <sheetFormatPr defaultRowHeight="13.9" x14ac:dyDescent="0.4"/>
  <cols>
    <col min="1" max="1" width="20.53125" style="91" customWidth="1"/>
    <col min="2" max="2" width="10.6640625" style="91" customWidth="1"/>
    <col min="3" max="3" width="9.796875" style="91" customWidth="1"/>
    <col min="4" max="4" width="10.6640625" style="91" customWidth="1"/>
    <col min="5" max="5" width="11.9296875" style="91" customWidth="1"/>
    <col min="6" max="6" width="11.6640625" style="91" customWidth="1"/>
    <col min="7" max="16384" width="9.06640625" style="91"/>
  </cols>
  <sheetData>
    <row r="1" spans="1:6" ht="28.5" customHeight="1" thickBot="1" x14ac:dyDescent="0.45">
      <c r="A1" s="96" t="s">
        <v>324</v>
      </c>
      <c r="B1" s="96"/>
      <c r="C1" s="96"/>
      <c r="D1" s="96"/>
      <c r="E1" s="96"/>
      <c r="F1" s="96"/>
    </row>
    <row r="2" spans="1:6" ht="14.65" customHeight="1" thickTop="1" x14ac:dyDescent="0.4">
      <c r="A2" s="12" t="s">
        <v>310</v>
      </c>
      <c r="B2" s="12" t="s">
        <v>308</v>
      </c>
      <c r="C2" s="12" t="s">
        <v>309</v>
      </c>
      <c r="D2" s="12" t="s">
        <v>307</v>
      </c>
      <c r="E2" s="12" t="s">
        <v>311</v>
      </c>
      <c r="F2" s="12" t="s">
        <v>312</v>
      </c>
    </row>
    <row r="3" spans="1:6" x14ac:dyDescent="0.4">
      <c r="A3" s="93" t="s">
        <v>33</v>
      </c>
      <c r="B3" s="94">
        <v>-2.7738421999999999E-2</v>
      </c>
      <c r="C3" s="94">
        <v>9.8163699999999996E-3</v>
      </c>
      <c r="D3" s="97">
        <v>4.7172854433485296E-3</v>
      </c>
      <c r="E3" s="97">
        <f>B3-1.96*C3</f>
        <v>-4.6978507199999998E-2</v>
      </c>
      <c r="F3" s="97">
        <f>B3+1.96*C3</f>
        <v>-8.498336799999999E-3</v>
      </c>
    </row>
    <row r="4" spans="1:6" x14ac:dyDescent="0.4">
      <c r="A4" s="93" t="s">
        <v>32</v>
      </c>
      <c r="B4" s="94">
        <v>-6.0300000000000002E-4</v>
      </c>
      <c r="C4" s="94">
        <v>1.1221359E-2</v>
      </c>
      <c r="D4" s="97">
        <v>0.95716621103696897</v>
      </c>
      <c r="E4" s="97">
        <f t="shared" ref="E4:E36" si="0">B4-1.96*C4</f>
        <v>-2.2596863639999999E-2</v>
      </c>
      <c r="F4" s="97">
        <f t="shared" ref="F4:F36" si="1">B4+1.96*C4</f>
        <v>2.139086364E-2</v>
      </c>
    </row>
    <row r="5" spans="1:6" x14ac:dyDescent="0.4">
      <c r="A5" s="93" t="s">
        <v>31</v>
      </c>
      <c r="B5" s="94">
        <v>-1.0335559999999999E-3</v>
      </c>
      <c r="C5" s="94">
        <v>5.371481E-3</v>
      </c>
      <c r="D5" s="97">
        <v>0.847416852489698</v>
      </c>
      <c r="E5" s="97">
        <f t="shared" si="0"/>
        <v>-1.1561658759999999E-2</v>
      </c>
      <c r="F5" s="97">
        <f t="shared" si="1"/>
        <v>9.49454676E-3</v>
      </c>
    </row>
    <row r="6" spans="1:6" x14ac:dyDescent="0.4">
      <c r="A6" s="93" t="s">
        <v>30</v>
      </c>
      <c r="B6" s="94">
        <v>1.8761323E-2</v>
      </c>
      <c r="C6" s="94">
        <v>7.7688310000000003E-3</v>
      </c>
      <c r="D6" s="97">
        <v>0.115665200703093</v>
      </c>
      <c r="E6" s="97">
        <f t="shared" si="0"/>
        <v>3.5344142399999987E-3</v>
      </c>
      <c r="F6" s="97">
        <f t="shared" si="1"/>
        <v>3.3988231760000001E-2</v>
      </c>
    </row>
    <row r="7" spans="1:6" x14ac:dyDescent="0.4">
      <c r="A7" s="93" t="s">
        <v>29</v>
      </c>
      <c r="B7" s="94">
        <v>2.4677681E-2</v>
      </c>
      <c r="C7" s="94">
        <v>2.0343678E-2</v>
      </c>
      <c r="D7" s="97">
        <v>0.22511478624940501</v>
      </c>
      <c r="E7" s="97">
        <f t="shared" si="0"/>
        <v>-1.5195927880000001E-2</v>
      </c>
      <c r="F7" s="97">
        <f t="shared" si="1"/>
        <v>6.4551289880000001E-2</v>
      </c>
    </row>
    <row r="8" spans="1:6" x14ac:dyDescent="0.4">
      <c r="A8" s="93" t="s">
        <v>28</v>
      </c>
      <c r="B8" s="94">
        <v>4.3063040000000004E-3</v>
      </c>
      <c r="C8" s="94">
        <v>1.2170790000000001E-2</v>
      </c>
      <c r="D8" s="97">
        <v>0.72347160312591696</v>
      </c>
      <c r="E8" s="97">
        <f t="shared" si="0"/>
        <v>-1.95484444E-2</v>
      </c>
      <c r="F8" s="97">
        <f t="shared" si="1"/>
        <v>2.8161052400000001E-2</v>
      </c>
    </row>
    <row r="9" spans="1:6" x14ac:dyDescent="0.4">
      <c r="A9" s="93" t="s">
        <v>27</v>
      </c>
      <c r="B9" s="94">
        <v>8.9799649999999995E-3</v>
      </c>
      <c r="C9" s="94">
        <v>5.8038020000000003E-3</v>
      </c>
      <c r="D9" s="97">
        <v>0.12180164949584001</v>
      </c>
      <c r="E9" s="97">
        <f t="shared" si="0"/>
        <v>-2.3954869200000003E-3</v>
      </c>
      <c r="F9" s="97">
        <f t="shared" si="1"/>
        <v>2.0355416920000001E-2</v>
      </c>
    </row>
    <row r="10" spans="1:6" x14ac:dyDescent="0.4">
      <c r="A10" s="93" t="s">
        <v>26</v>
      </c>
      <c r="B10" s="94">
        <v>-4.2472259999999998E-3</v>
      </c>
      <c r="C10" s="94">
        <v>5.723672E-3</v>
      </c>
      <c r="D10" s="97">
        <v>0.45805970257948603</v>
      </c>
      <c r="E10" s="97">
        <f t="shared" si="0"/>
        <v>-1.5465623119999999E-2</v>
      </c>
      <c r="F10" s="97">
        <f t="shared" si="1"/>
        <v>6.9711711199999995E-3</v>
      </c>
    </row>
    <row r="11" spans="1:6" x14ac:dyDescent="0.4">
      <c r="A11" s="93" t="s">
        <v>25</v>
      </c>
      <c r="B11" s="94">
        <v>7.8670670000000002E-3</v>
      </c>
      <c r="C11" s="94">
        <v>6.4184929999999999E-3</v>
      </c>
      <c r="D11" s="97">
        <v>0.220316282626355</v>
      </c>
      <c r="E11" s="97">
        <f t="shared" si="0"/>
        <v>-4.7131792800000002E-3</v>
      </c>
      <c r="F11" s="97">
        <f t="shared" si="1"/>
        <v>2.0447313280000001E-2</v>
      </c>
    </row>
    <row r="12" spans="1:6" x14ac:dyDescent="0.4">
      <c r="A12" s="93" t="s">
        <v>24</v>
      </c>
      <c r="B12" s="94">
        <v>3.7826270000000002E-3</v>
      </c>
      <c r="C12" s="94">
        <v>8.1599949999999997E-3</v>
      </c>
      <c r="D12" s="97">
        <v>0.64296478764782306</v>
      </c>
      <c r="E12" s="97">
        <f t="shared" si="0"/>
        <v>-1.2210963199999997E-2</v>
      </c>
      <c r="F12" s="97">
        <f t="shared" si="1"/>
        <v>1.9776217199999998E-2</v>
      </c>
    </row>
    <row r="13" spans="1:6" x14ac:dyDescent="0.4">
      <c r="A13" s="93" t="s">
        <v>23</v>
      </c>
      <c r="B13" s="94">
        <v>3.2965020000000002E-3</v>
      </c>
      <c r="C13" s="94">
        <v>9.9113480000000004E-3</v>
      </c>
      <c r="D13" s="97">
        <v>0.73943722247716703</v>
      </c>
      <c r="E13" s="97">
        <f t="shared" si="0"/>
        <v>-1.612974008E-2</v>
      </c>
      <c r="F13" s="97">
        <f t="shared" si="1"/>
        <v>2.2722744079999999E-2</v>
      </c>
    </row>
    <row r="14" spans="1:6" x14ac:dyDescent="0.4">
      <c r="A14" s="93" t="s">
        <v>22</v>
      </c>
      <c r="B14" s="94">
        <v>3.6855257363826899E-3</v>
      </c>
      <c r="C14" s="94">
        <v>6.3215396637590999E-3</v>
      </c>
      <c r="D14" s="97">
        <v>0.55988604691564903</v>
      </c>
      <c r="E14" s="97">
        <f t="shared" si="0"/>
        <v>-8.7046920045851465E-3</v>
      </c>
      <c r="F14" s="97">
        <f t="shared" si="1"/>
        <v>1.6075743477350527E-2</v>
      </c>
    </row>
    <row r="15" spans="1:6" x14ac:dyDescent="0.4">
      <c r="A15" s="93" t="s">
        <v>21</v>
      </c>
      <c r="B15" s="94">
        <v>5.1415130000000003E-3</v>
      </c>
      <c r="C15" s="94">
        <v>1.1704884E-2</v>
      </c>
      <c r="D15" s="97">
        <v>0.66047157346962504</v>
      </c>
      <c r="E15" s="97">
        <f t="shared" si="0"/>
        <v>-1.7800059640000001E-2</v>
      </c>
      <c r="F15" s="97">
        <f t="shared" si="1"/>
        <v>2.8083085640000002E-2</v>
      </c>
    </row>
    <row r="16" spans="1:6" x14ac:dyDescent="0.4">
      <c r="A16" s="93" t="s">
        <v>20</v>
      </c>
      <c r="B16" s="94">
        <v>7.9050019999999995E-3</v>
      </c>
      <c r="C16" s="94">
        <v>6.8992560000000003E-3</v>
      </c>
      <c r="D16" s="97">
        <v>0.25188779891936502</v>
      </c>
      <c r="E16" s="97">
        <f t="shared" si="0"/>
        <v>-5.6175397600000017E-3</v>
      </c>
      <c r="F16" s="97">
        <f t="shared" si="1"/>
        <v>2.1427543760000001E-2</v>
      </c>
    </row>
    <row r="17" spans="1:6" x14ac:dyDescent="0.4">
      <c r="A17" s="89" t="s">
        <v>19</v>
      </c>
      <c r="B17" s="94">
        <v>6.699811E-3</v>
      </c>
      <c r="C17" s="94">
        <v>7.9498160000000002E-3</v>
      </c>
      <c r="D17" s="97">
        <v>0.399360993491155</v>
      </c>
      <c r="E17" s="97">
        <f t="shared" si="0"/>
        <v>-8.8818283599999999E-3</v>
      </c>
      <c r="F17" s="97">
        <f t="shared" si="1"/>
        <v>2.228145036E-2</v>
      </c>
    </row>
    <row r="18" spans="1:6" x14ac:dyDescent="0.4">
      <c r="A18" s="89" t="s">
        <v>18</v>
      </c>
      <c r="B18" s="94">
        <v>-1.995148E-3</v>
      </c>
      <c r="C18" s="94">
        <v>6.0503370000000002E-3</v>
      </c>
      <c r="D18" s="97">
        <v>0.741582662367543</v>
      </c>
      <c r="E18" s="97">
        <f t="shared" si="0"/>
        <v>-1.385380852E-2</v>
      </c>
      <c r="F18" s="97">
        <f t="shared" si="1"/>
        <v>9.8635125199999993E-3</v>
      </c>
    </row>
    <row r="19" spans="1:6" x14ac:dyDescent="0.4">
      <c r="A19" s="89" t="s">
        <v>17</v>
      </c>
      <c r="B19" s="94">
        <v>-4.6900000000000002E-4</v>
      </c>
      <c r="C19" s="94">
        <v>6.3568690000000002E-3</v>
      </c>
      <c r="D19" s="97">
        <v>0.94116007533589596</v>
      </c>
      <c r="E19" s="97">
        <f t="shared" si="0"/>
        <v>-1.292846324E-2</v>
      </c>
      <c r="F19" s="97">
        <f t="shared" si="1"/>
        <v>1.1990463239999999E-2</v>
      </c>
    </row>
    <row r="20" spans="1:6" x14ac:dyDescent="0.4">
      <c r="A20" s="89" t="s">
        <v>16</v>
      </c>
      <c r="B20" s="94">
        <v>8.4054500000000001E-3</v>
      </c>
      <c r="C20" s="94">
        <v>1.91419E-2</v>
      </c>
      <c r="D20" s="97">
        <v>0.66057993981409702</v>
      </c>
      <c r="E20" s="97">
        <f t="shared" si="0"/>
        <v>-2.9112673999999998E-2</v>
      </c>
      <c r="F20" s="97">
        <f t="shared" si="1"/>
        <v>4.5923574000000002E-2</v>
      </c>
    </row>
    <row r="21" spans="1:6" x14ac:dyDescent="0.4">
      <c r="A21" s="89" t="s">
        <v>15</v>
      </c>
      <c r="B21" s="94">
        <v>-2.689978E-3</v>
      </c>
      <c r="C21" s="94">
        <v>5.2764079999999998E-3</v>
      </c>
      <c r="D21" s="97">
        <v>0.61018295745195295</v>
      </c>
      <c r="E21" s="97">
        <f t="shared" si="0"/>
        <v>-1.3031737679999999E-2</v>
      </c>
      <c r="F21" s="97">
        <f t="shared" si="1"/>
        <v>7.6517816799999997E-3</v>
      </c>
    </row>
    <row r="22" spans="1:6" x14ac:dyDescent="0.4">
      <c r="A22" s="89" t="s">
        <v>14</v>
      </c>
      <c r="B22" s="94">
        <v>1.1370460000000001E-3</v>
      </c>
      <c r="C22" s="94">
        <v>9.8088089999999999E-3</v>
      </c>
      <c r="D22" s="97">
        <v>0.90771523552470301</v>
      </c>
      <c r="E22" s="97">
        <f t="shared" si="0"/>
        <v>-1.808821964E-2</v>
      </c>
      <c r="F22" s="97">
        <f t="shared" si="1"/>
        <v>2.0362311639999998E-2</v>
      </c>
    </row>
    <row r="23" spans="1:6" x14ac:dyDescent="0.4">
      <c r="A23" s="89" t="s">
        <v>13</v>
      </c>
      <c r="B23" s="94">
        <v>8.8099999999999995E-4</v>
      </c>
      <c r="C23" s="94">
        <v>5.6561850000000002E-3</v>
      </c>
      <c r="D23" s="97">
        <v>0.876222440626654</v>
      </c>
      <c r="E23" s="97">
        <f t="shared" si="0"/>
        <v>-1.02051226E-2</v>
      </c>
      <c r="F23" s="97">
        <f t="shared" si="1"/>
        <v>1.19671226E-2</v>
      </c>
    </row>
    <row r="24" spans="1:6" x14ac:dyDescent="0.4">
      <c r="A24" s="89" t="s">
        <v>12</v>
      </c>
      <c r="B24" s="94">
        <v>3.5317220000000002E-3</v>
      </c>
      <c r="C24" s="94">
        <v>6.0503370000000002E-3</v>
      </c>
      <c r="D24" s="97">
        <v>0.559406581644047</v>
      </c>
      <c r="E24" s="97">
        <f t="shared" si="0"/>
        <v>-8.3269385200000004E-3</v>
      </c>
      <c r="F24" s="97">
        <f t="shared" si="1"/>
        <v>1.5390382519999999E-2</v>
      </c>
    </row>
    <row r="25" spans="1:6" x14ac:dyDescent="0.4">
      <c r="A25" s="89" t="s">
        <v>11</v>
      </c>
      <c r="B25" s="94">
        <v>-8.5944699999999999E-3</v>
      </c>
      <c r="C25" s="94">
        <v>5.3270590000000003E-3</v>
      </c>
      <c r="D25" s="97">
        <v>0.106666063593876</v>
      </c>
      <c r="E25" s="97">
        <f t="shared" si="0"/>
        <v>-1.9035505639999999E-2</v>
      </c>
      <c r="F25" s="97">
        <f t="shared" si="1"/>
        <v>1.8465656400000006E-3</v>
      </c>
    </row>
    <row r="26" spans="1:6" x14ac:dyDescent="0.4">
      <c r="A26" s="89" t="s">
        <v>10</v>
      </c>
      <c r="B26" s="94">
        <v>4.2102270000000004E-3</v>
      </c>
      <c r="C26" s="94">
        <v>8.781212E-3</v>
      </c>
      <c r="D26" s="97">
        <v>0.63161248897313405</v>
      </c>
      <c r="E26" s="97">
        <f t="shared" si="0"/>
        <v>-1.300094852E-2</v>
      </c>
      <c r="F26" s="97">
        <f t="shared" si="1"/>
        <v>2.1421402520000001E-2</v>
      </c>
    </row>
    <row r="27" spans="1:6" x14ac:dyDescent="0.4">
      <c r="A27" s="89" t="s">
        <v>9</v>
      </c>
      <c r="B27" s="94">
        <v>-5.6206629999999997E-3</v>
      </c>
      <c r="C27" s="94">
        <v>8.2687909999999993E-3</v>
      </c>
      <c r="D27" s="97">
        <v>0.496666383402386</v>
      </c>
      <c r="E27" s="97">
        <f t="shared" si="0"/>
        <v>-2.1827493359999998E-2</v>
      </c>
      <c r="F27" s="97">
        <f t="shared" si="1"/>
        <v>1.0586167359999997E-2</v>
      </c>
    </row>
    <row r="28" spans="1:6" x14ac:dyDescent="0.4">
      <c r="A28" s="89" t="s">
        <v>8</v>
      </c>
      <c r="B28" s="94">
        <v>-6.4901100000000003E-3</v>
      </c>
      <c r="C28" s="94">
        <v>5.8780869999999997E-3</v>
      </c>
      <c r="D28" s="97">
        <v>0.26954133042570699</v>
      </c>
      <c r="E28" s="97">
        <f t="shared" si="0"/>
        <v>-1.801116052E-2</v>
      </c>
      <c r="F28" s="97">
        <f t="shared" si="1"/>
        <v>5.030940519999999E-3</v>
      </c>
    </row>
    <row r="29" spans="1:6" x14ac:dyDescent="0.4">
      <c r="A29" s="89" t="s">
        <v>7</v>
      </c>
      <c r="B29" s="94">
        <v>1.0037711E-2</v>
      </c>
      <c r="C29" s="94">
        <v>1.0926636999999999E-2</v>
      </c>
      <c r="D29" s="97">
        <v>0.35828077854196899</v>
      </c>
      <c r="E29" s="97">
        <f t="shared" si="0"/>
        <v>-1.1378497519999997E-2</v>
      </c>
      <c r="F29" s="97">
        <f t="shared" si="1"/>
        <v>3.1453919519999998E-2</v>
      </c>
    </row>
    <row r="30" spans="1:6" x14ac:dyDescent="0.4">
      <c r="A30" s="89" t="s">
        <v>6</v>
      </c>
      <c r="B30" s="94">
        <v>2.4545090000000001E-3</v>
      </c>
      <c r="C30" s="94">
        <v>4.6630359999999997E-3</v>
      </c>
      <c r="D30" s="97">
        <v>0.59862716437682995</v>
      </c>
      <c r="E30" s="97">
        <f t="shared" si="0"/>
        <v>-6.6850415599999987E-3</v>
      </c>
      <c r="F30" s="97">
        <f t="shared" si="1"/>
        <v>1.159405956E-2</v>
      </c>
    </row>
    <row r="31" spans="1:6" x14ac:dyDescent="0.4">
      <c r="A31" s="89" t="s">
        <v>5</v>
      </c>
      <c r="B31" s="94">
        <v>4.1800000000000002E-4</v>
      </c>
      <c r="C31" s="94">
        <v>5.2059680000000001E-3</v>
      </c>
      <c r="D31" s="97">
        <v>0.93598484700738005</v>
      </c>
      <c r="E31" s="97">
        <f t="shared" si="0"/>
        <v>-9.7856972800000001E-3</v>
      </c>
      <c r="F31" s="97">
        <f t="shared" si="1"/>
        <v>1.062169728E-2</v>
      </c>
    </row>
    <row r="32" spans="1:6" x14ac:dyDescent="0.4">
      <c r="A32" s="89" t="s">
        <v>4</v>
      </c>
      <c r="B32" s="94">
        <v>1.028546E-3</v>
      </c>
      <c r="C32" s="94">
        <v>4.8361350000000001E-3</v>
      </c>
      <c r="D32" s="97">
        <v>0.83157715886467898</v>
      </c>
      <c r="E32" s="97">
        <f t="shared" si="0"/>
        <v>-8.4502785999999996E-3</v>
      </c>
      <c r="F32" s="97">
        <f t="shared" si="1"/>
        <v>1.05073706E-2</v>
      </c>
    </row>
    <row r="33" spans="1:6" x14ac:dyDescent="0.4">
      <c r="A33" s="89" t="s">
        <v>3</v>
      </c>
      <c r="B33" s="94">
        <v>6.9499999999999998E-4</v>
      </c>
      <c r="C33" s="94">
        <v>6.0503370000000002E-3</v>
      </c>
      <c r="D33" s="97">
        <v>0.908541610133896</v>
      </c>
      <c r="E33" s="97">
        <f t="shared" si="0"/>
        <v>-1.116366052E-2</v>
      </c>
      <c r="F33" s="97">
        <f t="shared" si="1"/>
        <v>1.2553660519999999E-2</v>
      </c>
    </row>
    <row r="34" spans="1:6" x14ac:dyDescent="0.4">
      <c r="A34" s="89" t="s">
        <v>2</v>
      </c>
      <c r="B34" s="94">
        <v>-5.6937869999999996E-3</v>
      </c>
      <c r="C34" s="94">
        <v>4.2818029999999998E-3</v>
      </c>
      <c r="D34" s="97">
        <v>0.18359604199999999</v>
      </c>
      <c r="E34" s="97">
        <f t="shared" si="0"/>
        <v>-1.4086120880000001E-2</v>
      </c>
      <c r="F34" s="97">
        <f t="shared" si="1"/>
        <v>2.6985468800000004E-3</v>
      </c>
    </row>
    <row r="35" spans="1:6" x14ac:dyDescent="0.4">
      <c r="A35" s="89" t="s">
        <v>1</v>
      </c>
      <c r="B35" s="94">
        <v>1.0149726E-2</v>
      </c>
      <c r="C35" s="94">
        <v>1.5185305E-2</v>
      </c>
      <c r="D35" s="97">
        <v>0.50388380493370399</v>
      </c>
      <c r="E35" s="97">
        <f t="shared" si="0"/>
        <v>-1.9613471799999997E-2</v>
      </c>
      <c r="F35" s="97">
        <f t="shared" si="1"/>
        <v>3.99129238E-2</v>
      </c>
    </row>
    <row r="36" spans="1:6" x14ac:dyDescent="0.4">
      <c r="A36" s="101" t="s">
        <v>0</v>
      </c>
      <c r="B36" s="102">
        <v>-7.8898130000000007E-3</v>
      </c>
      <c r="C36" s="102">
        <v>9.6659759999999997E-3</v>
      </c>
      <c r="D36" s="104">
        <v>0.41435953752452898</v>
      </c>
      <c r="E36" s="104">
        <f t="shared" si="0"/>
        <v>-2.6835125959999998E-2</v>
      </c>
      <c r="F36" s="104">
        <f t="shared" si="1"/>
        <v>1.1055499959999998E-2</v>
      </c>
    </row>
  </sheetData>
  <mergeCells count="1">
    <mergeCell ref="A1:F1"/>
  </mergeCells>
  <phoneticPr fontId="3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920DF-DCD9-4416-AEA1-8EDADAFF42A8}">
  <dimension ref="A1:F36"/>
  <sheetViews>
    <sheetView workbookViewId="0">
      <selection activeCell="A2" sqref="A2"/>
    </sheetView>
  </sheetViews>
  <sheetFormatPr defaultRowHeight="13.9" x14ac:dyDescent="0.4"/>
  <cols>
    <col min="1" max="1" width="18.6640625" style="91" customWidth="1"/>
    <col min="2" max="3" width="9.06640625" style="91"/>
    <col min="4" max="6" width="8.796875" style="92" customWidth="1"/>
    <col min="7" max="16384" width="9.06640625" style="91"/>
  </cols>
  <sheetData>
    <row r="1" spans="1:6" ht="27.4" customHeight="1" thickBot="1" x14ac:dyDescent="0.45">
      <c r="A1" s="96" t="s">
        <v>325</v>
      </c>
      <c r="B1" s="96"/>
      <c r="C1" s="96"/>
      <c r="D1" s="96"/>
      <c r="E1" s="96"/>
      <c r="F1" s="96"/>
    </row>
    <row r="2" spans="1:6" ht="28.15" thickTop="1" x14ac:dyDescent="0.4">
      <c r="A2" s="12" t="s">
        <v>310</v>
      </c>
      <c r="B2" s="12" t="s">
        <v>308</v>
      </c>
      <c r="C2" s="12" t="s">
        <v>309</v>
      </c>
      <c r="D2" s="12" t="s">
        <v>307</v>
      </c>
      <c r="E2" s="12" t="s">
        <v>311</v>
      </c>
      <c r="F2" s="12" t="s">
        <v>312</v>
      </c>
    </row>
    <row r="3" spans="1:6" x14ac:dyDescent="0.4">
      <c r="A3" s="93" t="s">
        <v>33</v>
      </c>
      <c r="B3" s="94">
        <v>-3.1078655E-2</v>
      </c>
      <c r="C3" s="94">
        <v>1.5224784E-2</v>
      </c>
      <c r="D3" s="92">
        <v>4.1219038625338399E-2</v>
      </c>
      <c r="E3" s="92">
        <f>B3-1.96*C3</f>
        <v>-6.0919231640000002E-2</v>
      </c>
      <c r="F3" s="92">
        <f>B3+1.96*C3</f>
        <v>-1.2380783600000021E-3</v>
      </c>
    </row>
    <row r="4" spans="1:6" x14ac:dyDescent="0.4">
      <c r="A4" s="93" t="s">
        <v>32</v>
      </c>
      <c r="B4" s="94">
        <v>-2.5305458080963401E-4</v>
      </c>
      <c r="C4" s="94">
        <v>1.1868214721914299E-2</v>
      </c>
      <c r="D4" s="92">
        <v>0.98298876032096605</v>
      </c>
      <c r="E4" s="92">
        <f>B4-1.96*C4</f>
        <v>-2.3514755435761661E-2</v>
      </c>
      <c r="F4" s="92">
        <f>B4+1.96*C4</f>
        <v>2.300864627414239E-2</v>
      </c>
    </row>
    <row r="5" spans="1:6" x14ac:dyDescent="0.4">
      <c r="A5" s="93" t="s">
        <v>31</v>
      </c>
      <c r="B5" s="94">
        <v>-1.8628500000000001E-3</v>
      </c>
      <c r="C5" s="94">
        <v>7.8886059999999994E-3</v>
      </c>
      <c r="D5" s="92">
        <v>0.98298876032096605</v>
      </c>
      <c r="E5" s="92">
        <f t="shared" ref="E4:E36" si="0">B5-1.96*C5</f>
        <v>-1.7324517759999998E-2</v>
      </c>
      <c r="F5" s="92">
        <f t="shared" ref="F4:F36" si="1">B5+1.96*C5</f>
        <v>1.359881776E-2</v>
      </c>
    </row>
    <row r="6" spans="1:6" x14ac:dyDescent="0.4">
      <c r="A6" s="93" t="s">
        <v>30</v>
      </c>
      <c r="B6" s="94">
        <v>1.7353484999999998E-2</v>
      </c>
      <c r="C6" s="94">
        <v>7.1857900000000001E-3</v>
      </c>
      <c r="D6" s="92">
        <v>0.104319740947197</v>
      </c>
      <c r="E6" s="92">
        <f>B6-1.96*C6</f>
        <v>3.2693365999999988E-3</v>
      </c>
      <c r="F6" s="92">
        <f>B6+1.96*C6</f>
        <v>3.1437633399999998E-2</v>
      </c>
    </row>
    <row r="7" spans="1:6" x14ac:dyDescent="0.4">
      <c r="A7" s="93" t="s">
        <v>29</v>
      </c>
      <c r="B7" s="94">
        <v>2.0549649999999999E-2</v>
      </c>
      <c r="C7" s="94">
        <v>1.8542604000000001E-2</v>
      </c>
      <c r="D7" s="92">
        <v>0.26775829857656502</v>
      </c>
      <c r="E7" s="92">
        <f t="shared" si="0"/>
        <v>-1.579385384E-2</v>
      </c>
      <c r="F7" s="92">
        <f t="shared" si="1"/>
        <v>5.6893153840000002E-2</v>
      </c>
    </row>
    <row r="8" spans="1:6" x14ac:dyDescent="0.4">
      <c r="A8" s="93" t="s">
        <v>28</v>
      </c>
      <c r="B8" s="94">
        <v>9.5699999999999995E-4</v>
      </c>
      <c r="C8" s="94">
        <v>1.3655179E-2</v>
      </c>
      <c r="D8" s="92">
        <v>0.94415080683093</v>
      </c>
      <c r="E8" s="92">
        <f t="shared" si="0"/>
        <v>-2.5807150840000001E-2</v>
      </c>
      <c r="F8" s="92">
        <f t="shared" si="1"/>
        <v>2.772115084E-2</v>
      </c>
    </row>
    <row r="9" spans="1:6" x14ac:dyDescent="0.4">
      <c r="A9" s="93" t="s">
        <v>27</v>
      </c>
      <c r="B9" s="94">
        <v>7.1228009999999998E-3</v>
      </c>
      <c r="C9" s="94">
        <v>8.6226930000000007E-3</v>
      </c>
      <c r="D9" s="92">
        <v>0.40877406585516801</v>
      </c>
      <c r="E9" s="92">
        <f t="shared" si="0"/>
        <v>-9.7776772800000026E-3</v>
      </c>
      <c r="F9" s="92">
        <f t="shared" si="1"/>
        <v>2.4023279280000004E-2</v>
      </c>
    </row>
    <row r="10" spans="1:6" x14ac:dyDescent="0.4">
      <c r="A10" s="93" t="s">
        <v>26</v>
      </c>
      <c r="B10" s="94">
        <v>-5.2321069999999997E-3</v>
      </c>
      <c r="C10" s="94">
        <v>1.0377421E-2</v>
      </c>
      <c r="D10" s="92">
        <v>0.61413361528189703</v>
      </c>
      <c r="E10" s="92">
        <f t="shared" si="0"/>
        <v>-2.5571852159999998E-2</v>
      </c>
      <c r="F10" s="92">
        <f t="shared" si="1"/>
        <v>1.5107638159999999E-2</v>
      </c>
    </row>
    <row r="11" spans="1:6" x14ac:dyDescent="0.4">
      <c r="A11" s="93" t="s">
        <v>25</v>
      </c>
      <c r="B11" s="94">
        <v>6.2207579999999998E-3</v>
      </c>
      <c r="C11" s="94">
        <v>8.6476290000000004E-3</v>
      </c>
      <c r="D11" s="92">
        <v>0.47191910925922498</v>
      </c>
      <c r="E11" s="92">
        <f t="shared" si="0"/>
        <v>-1.0728594840000001E-2</v>
      </c>
      <c r="F11" s="92">
        <f t="shared" si="1"/>
        <v>2.3170110840000001E-2</v>
      </c>
    </row>
    <row r="12" spans="1:6" x14ac:dyDescent="0.4">
      <c r="A12" s="93" t="s">
        <v>24</v>
      </c>
      <c r="B12" s="94">
        <v>4.37E-4</v>
      </c>
      <c r="C12" s="94">
        <v>8.4652779999999997E-3</v>
      </c>
      <c r="D12" s="92">
        <v>0.95886782589633401</v>
      </c>
      <c r="E12" s="92">
        <f t="shared" si="0"/>
        <v>-1.6154944880000001E-2</v>
      </c>
      <c r="F12" s="92">
        <f t="shared" si="1"/>
        <v>1.7028944880000001E-2</v>
      </c>
    </row>
    <row r="13" spans="1:6" x14ac:dyDescent="0.4">
      <c r="A13" s="93" t="s">
        <v>23</v>
      </c>
      <c r="B13" s="94">
        <v>3.516894E-3</v>
      </c>
      <c r="C13" s="94">
        <v>1.0455005999999999E-2</v>
      </c>
      <c r="D13" s="92">
        <v>0.73658150158865798</v>
      </c>
      <c r="E13" s="92">
        <f t="shared" si="0"/>
        <v>-1.697491776E-2</v>
      </c>
      <c r="F13" s="92">
        <f t="shared" si="1"/>
        <v>2.4008705759999999E-2</v>
      </c>
    </row>
    <row r="14" spans="1:6" x14ac:dyDescent="0.4">
      <c r="A14" s="93" t="s">
        <v>22</v>
      </c>
      <c r="B14" s="94">
        <v>1.3580759999999999E-3</v>
      </c>
      <c r="C14" s="94">
        <v>7.3083260000000004E-3</v>
      </c>
      <c r="D14" s="92">
        <v>0.85258132243962104</v>
      </c>
      <c r="E14" s="92">
        <f t="shared" si="0"/>
        <v>-1.2966242960000001E-2</v>
      </c>
      <c r="F14" s="92">
        <f t="shared" si="1"/>
        <v>1.5682394960000002E-2</v>
      </c>
    </row>
    <row r="15" spans="1:6" x14ac:dyDescent="0.4">
      <c r="A15" s="93" t="s">
        <v>21</v>
      </c>
      <c r="B15" s="94">
        <v>6.3819209999999996E-3</v>
      </c>
      <c r="C15" s="94">
        <v>1.1222853E-2</v>
      </c>
      <c r="D15" s="92">
        <v>0.56959093951804796</v>
      </c>
      <c r="E15" s="92">
        <f t="shared" si="0"/>
        <v>-1.5614870879999999E-2</v>
      </c>
      <c r="F15" s="92">
        <f t="shared" si="1"/>
        <v>2.8378712879999997E-2</v>
      </c>
    </row>
    <row r="16" spans="1:6" x14ac:dyDescent="0.4">
      <c r="A16" s="93" t="s">
        <v>20</v>
      </c>
      <c r="B16" s="94">
        <v>6.4530769999999998E-3</v>
      </c>
      <c r="C16" s="94">
        <v>7.2851189999999996E-3</v>
      </c>
      <c r="D16" s="92">
        <v>0.37573136725814499</v>
      </c>
      <c r="E16" s="92">
        <f t="shared" si="0"/>
        <v>-7.8257562399999987E-3</v>
      </c>
      <c r="F16" s="92">
        <f t="shared" si="1"/>
        <v>2.0731910239999998E-2</v>
      </c>
    </row>
    <row r="17" spans="1:6" x14ac:dyDescent="0.4">
      <c r="A17" s="89" t="s">
        <v>19</v>
      </c>
      <c r="B17" s="94">
        <v>5.3885399999999998E-3</v>
      </c>
      <c r="C17" s="94">
        <v>8.5636050000000002E-3</v>
      </c>
      <c r="D17" s="92">
        <v>0.52919371163030005</v>
      </c>
      <c r="E17" s="92">
        <f t="shared" si="0"/>
        <v>-1.13961258E-2</v>
      </c>
      <c r="F17" s="92">
        <f t="shared" si="1"/>
        <v>2.2173205800000002E-2</v>
      </c>
    </row>
    <row r="18" spans="1:6" x14ac:dyDescent="0.4">
      <c r="A18" s="89" t="s">
        <v>18</v>
      </c>
      <c r="B18" s="94">
        <v>-3.1438460000000001E-3</v>
      </c>
      <c r="C18" s="94">
        <v>8.5636050000000002E-3</v>
      </c>
      <c r="D18" s="92">
        <v>0.71353167655443095</v>
      </c>
      <c r="E18" s="92">
        <f t="shared" si="0"/>
        <v>-1.99285118E-2</v>
      </c>
      <c r="F18" s="92">
        <f t="shared" si="1"/>
        <v>1.36408198E-2</v>
      </c>
    </row>
    <row r="19" spans="1:6" x14ac:dyDescent="0.4">
      <c r="A19" s="89" t="s">
        <v>17</v>
      </c>
      <c r="B19" s="94">
        <v>-3.0474579999999999E-3</v>
      </c>
      <c r="C19" s="94">
        <v>8.2832540000000003E-3</v>
      </c>
      <c r="D19" s="92">
        <v>0.97207862723295002</v>
      </c>
      <c r="E19" s="92">
        <f t="shared" si="0"/>
        <v>-1.9282635839999999E-2</v>
      </c>
      <c r="F19" s="92">
        <f t="shared" si="1"/>
        <v>1.3187719840000001E-2</v>
      </c>
    </row>
    <row r="20" spans="1:6" x14ac:dyDescent="0.4">
      <c r="A20" s="89" t="s">
        <v>16</v>
      </c>
      <c r="B20" s="94">
        <v>7.9420659999999994E-3</v>
      </c>
      <c r="C20" s="94">
        <v>1.9683820000000001E-2</v>
      </c>
      <c r="D20" s="92">
        <v>0.68659371187695795</v>
      </c>
      <c r="E20" s="92">
        <f t="shared" si="0"/>
        <v>-3.0638221200000003E-2</v>
      </c>
      <c r="F20" s="92">
        <f t="shared" si="1"/>
        <v>4.6522353199999998E-2</v>
      </c>
    </row>
    <row r="21" spans="1:6" x14ac:dyDescent="0.4">
      <c r="A21" s="89" t="s">
        <v>15</v>
      </c>
      <c r="B21" s="94">
        <v>-3.7030930000000002E-3</v>
      </c>
      <c r="C21" s="94">
        <v>7.5172420000000004E-3</v>
      </c>
      <c r="D21" s="92">
        <v>0.62228587494955501</v>
      </c>
      <c r="E21" s="92">
        <f t="shared" si="0"/>
        <v>-1.8436887320000001E-2</v>
      </c>
      <c r="F21" s="92">
        <f t="shared" si="1"/>
        <v>1.1030701319999999E-2</v>
      </c>
    </row>
    <row r="22" spans="1:6" x14ac:dyDescent="0.4">
      <c r="A22" s="89" t="s">
        <v>14</v>
      </c>
      <c r="B22" s="94">
        <v>3.6200000000000002E-4</v>
      </c>
      <c r="C22" s="94">
        <v>1.0341784E-2</v>
      </c>
      <c r="D22" s="92">
        <v>0.97207862723295002</v>
      </c>
      <c r="E22" s="92">
        <f t="shared" si="0"/>
        <v>-1.9907896639999999E-2</v>
      </c>
      <c r="F22" s="92">
        <f t="shared" si="1"/>
        <v>2.0631896640000001E-2</v>
      </c>
    </row>
    <row r="23" spans="1:6" x14ac:dyDescent="0.4">
      <c r="A23" s="89" t="s">
        <v>13</v>
      </c>
      <c r="B23" s="94">
        <v>-7.27E-4</v>
      </c>
      <c r="C23" s="94">
        <v>7.8605240000000007E-3</v>
      </c>
      <c r="D23" s="92">
        <v>0.92627818706499498</v>
      </c>
      <c r="E23" s="92">
        <f t="shared" si="0"/>
        <v>-1.6133627040000001E-2</v>
      </c>
      <c r="F23" s="92">
        <f t="shared" si="1"/>
        <v>1.467962704E-2</v>
      </c>
    </row>
    <row r="24" spans="1:6" x14ac:dyDescent="0.4">
      <c r="A24" s="89" t="s">
        <v>12</v>
      </c>
      <c r="B24" s="94">
        <v>3.787744E-3</v>
      </c>
      <c r="C24" s="94">
        <v>6.5082600000000001E-3</v>
      </c>
      <c r="D24" s="92">
        <v>0.56057320129277699</v>
      </c>
      <c r="E24" s="92">
        <f t="shared" si="0"/>
        <v>-8.9684455999999996E-3</v>
      </c>
      <c r="F24" s="92">
        <f t="shared" si="1"/>
        <v>1.6543933600000001E-2</v>
      </c>
    </row>
    <row r="25" spans="1:6" x14ac:dyDescent="0.4">
      <c r="A25" s="89" t="s">
        <v>11</v>
      </c>
      <c r="B25" s="94">
        <v>-8.6255069999999993E-3</v>
      </c>
      <c r="C25" s="94">
        <v>8.2454950000000003E-3</v>
      </c>
      <c r="D25" s="92">
        <v>0.29552078889667899</v>
      </c>
      <c r="E25" s="92">
        <f t="shared" si="0"/>
        <v>-2.4786677200000003E-2</v>
      </c>
      <c r="F25" s="92">
        <f t="shared" si="1"/>
        <v>7.5356632000000024E-3</v>
      </c>
    </row>
    <row r="26" spans="1:6" x14ac:dyDescent="0.4">
      <c r="A26" s="89" t="s">
        <v>10</v>
      </c>
      <c r="B26" s="94">
        <v>3.8961E-3</v>
      </c>
      <c r="C26" s="94">
        <v>1.0774389000000001E-2</v>
      </c>
      <c r="D26" s="92">
        <v>0.71764532113078605</v>
      </c>
      <c r="E26" s="92">
        <f t="shared" si="0"/>
        <v>-1.722170244E-2</v>
      </c>
      <c r="F26" s="92">
        <f t="shared" si="1"/>
        <v>2.5013902439999999E-2</v>
      </c>
    </row>
    <row r="27" spans="1:6" x14ac:dyDescent="0.4">
      <c r="A27" s="89" t="s">
        <v>9</v>
      </c>
      <c r="B27" s="94">
        <v>-8.1169510000000007E-3</v>
      </c>
      <c r="C27" s="94">
        <v>1.14868E-2</v>
      </c>
      <c r="D27" s="92">
        <v>0.47979462082047902</v>
      </c>
      <c r="E27" s="92">
        <f t="shared" si="0"/>
        <v>-3.0631079000000002E-2</v>
      </c>
      <c r="F27" s="92">
        <f t="shared" si="1"/>
        <v>1.4397177000000001E-2</v>
      </c>
    </row>
    <row r="28" spans="1:6" x14ac:dyDescent="0.4">
      <c r="A28" s="89" t="s">
        <v>8</v>
      </c>
      <c r="B28" s="94">
        <v>-6.220494E-3</v>
      </c>
      <c r="C28" s="94">
        <v>1.008033E-2</v>
      </c>
      <c r="D28" s="92">
        <v>0.53717384312668504</v>
      </c>
      <c r="E28" s="92">
        <f t="shared" si="0"/>
        <v>-2.5977940800000002E-2</v>
      </c>
      <c r="F28" s="92">
        <f t="shared" si="1"/>
        <v>1.3536952800000002E-2</v>
      </c>
    </row>
    <row r="29" spans="1:6" x14ac:dyDescent="0.4">
      <c r="A29" s="89" t="s">
        <v>7</v>
      </c>
      <c r="B29" s="94">
        <v>9.4173109999999994E-3</v>
      </c>
      <c r="C29" s="94">
        <v>1.1045136000000001E-2</v>
      </c>
      <c r="D29" s="92">
        <v>0.39386972451498797</v>
      </c>
      <c r="E29" s="92">
        <f t="shared" si="0"/>
        <v>-1.223115556E-2</v>
      </c>
      <c r="F29" s="92">
        <f t="shared" si="1"/>
        <v>3.1065777560000001E-2</v>
      </c>
    </row>
    <row r="30" spans="1:6" x14ac:dyDescent="0.4">
      <c r="A30" s="89" t="s">
        <v>6</v>
      </c>
      <c r="B30" s="94">
        <v>1.31E-5</v>
      </c>
      <c r="C30" s="94">
        <v>7.0170079999999999E-3</v>
      </c>
      <c r="D30" s="92">
        <v>0.99851566747572995</v>
      </c>
      <c r="E30" s="92">
        <f t="shared" si="0"/>
        <v>-1.3740235679999999E-2</v>
      </c>
      <c r="F30" s="92">
        <f t="shared" si="1"/>
        <v>1.3766435679999999E-2</v>
      </c>
    </row>
    <row r="31" spans="1:6" x14ac:dyDescent="0.4">
      <c r="A31" s="89" t="s">
        <v>5</v>
      </c>
      <c r="B31" s="94">
        <v>-3.2406760000000001E-3</v>
      </c>
      <c r="C31" s="94">
        <v>8.0247740000000001E-3</v>
      </c>
      <c r="D31" s="92">
        <v>0.68633483426397102</v>
      </c>
      <c r="E31" s="92">
        <f t="shared" si="0"/>
        <v>-1.8969233040000002E-2</v>
      </c>
      <c r="F31" s="92">
        <f t="shared" si="1"/>
        <v>1.2487881040000001E-2</v>
      </c>
    </row>
    <row r="32" spans="1:6" x14ac:dyDescent="0.4">
      <c r="A32" s="89" t="s">
        <v>4</v>
      </c>
      <c r="B32" s="94">
        <v>-2.3109939999999998E-3</v>
      </c>
      <c r="C32" s="94">
        <v>7.1204730000000004E-3</v>
      </c>
      <c r="D32" s="92">
        <v>0.74551693552212395</v>
      </c>
      <c r="E32" s="92">
        <f t="shared" si="0"/>
        <v>-1.6267121079999999E-2</v>
      </c>
      <c r="F32" s="92">
        <f t="shared" si="1"/>
        <v>1.164513308E-2</v>
      </c>
    </row>
    <row r="33" spans="1:6" x14ac:dyDescent="0.4">
      <c r="A33" s="89" t="s">
        <v>3</v>
      </c>
      <c r="B33" s="94">
        <v>-4.297571E-3</v>
      </c>
      <c r="C33" s="94">
        <v>1.1985686000000001E-2</v>
      </c>
      <c r="D33" s="92">
        <v>0.71992532755445504</v>
      </c>
      <c r="E33" s="92">
        <f t="shared" si="0"/>
        <v>-2.7789515560000002E-2</v>
      </c>
      <c r="F33" s="92">
        <f t="shared" si="1"/>
        <v>1.9194373560000002E-2</v>
      </c>
    </row>
    <row r="34" spans="1:6" x14ac:dyDescent="0.4">
      <c r="A34" s="89" t="s">
        <v>2</v>
      </c>
      <c r="B34" s="94">
        <v>-5.3683769999999997E-3</v>
      </c>
      <c r="C34" s="94">
        <v>8.0313559999999999E-3</v>
      </c>
      <c r="D34" s="92">
        <v>0.50386093761038397</v>
      </c>
      <c r="E34" s="92">
        <f t="shared" si="0"/>
        <v>-2.1109834760000001E-2</v>
      </c>
      <c r="F34" s="92">
        <f t="shared" si="1"/>
        <v>1.037308076E-2</v>
      </c>
    </row>
    <row r="35" spans="1:6" x14ac:dyDescent="0.4">
      <c r="A35" s="89" t="s">
        <v>1</v>
      </c>
      <c r="B35" s="94">
        <v>1.2286982E-2</v>
      </c>
      <c r="C35" s="94">
        <v>1.6858152000000001E-2</v>
      </c>
      <c r="D35" s="92">
        <v>0.46609640318937401</v>
      </c>
      <c r="E35" s="92">
        <f t="shared" si="0"/>
        <v>-2.0754995919999998E-2</v>
      </c>
      <c r="F35" s="92">
        <f t="shared" si="1"/>
        <v>4.5328959920000002E-2</v>
      </c>
    </row>
    <row r="36" spans="1:6" x14ac:dyDescent="0.4">
      <c r="A36" s="101" t="s">
        <v>0</v>
      </c>
      <c r="B36" s="102">
        <v>-8.8918480000000008E-3</v>
      </c>
      <c r="C36" s="102">
        <v>1.1747525999999999E-2</v>
      </c>
      <c r="D36" s="103">
        <v>0.44910236224959998</v>
      </c>
      <c r="E36" s="103">
        <f t="shared" si="0"/>
        <v>-3.1916998959999998E-2</v>
      </c>
      <c r="F36" s="103">
        <f t="shared" si="1"/>
        <v>1.4133302959999997E-2</v>
      </c>
    </row>
  </sheetData>
  <mergeCells count="1">
    <mergeCell ref="A1:F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Summary</vt:lpstr>
      <vt:lpstr>Table 1</vt:lpstr>
      <vt:lpstr>Table 2</vt:lpstr>
      <vt:lpstr>Supplementary Table 1</vt:lpstr>
      <vt:lpstr>Supplementary Table 2</vt:lpstr>
      <vt:lpstr>Supplementary Table 3</vt:lpstr>
      <vt:lpstr>Supplementary Table 4</vt:lpstr>
      <vt:lpstr>Supplementary Table 5</vt:lpstr>
      <vt:lpstr>Supplementary Table 6</vt:lpstr>
      <vt:lpstr>Supplementary Table 7</vt:lpstr>
      <vt:lpstr>Supplementary Table 8</vt:lpstr>
      <vt:lpstr>Supplementary Table 9</vt:lpstr>
      <vt:lpstr>Supplementary Table 10</vt:lpstr>
      <vt:lpstr>Supplementary Table 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qiao meng</dc:creator>
  <cp:lastModifiedBy>qiao meng</cp:lastModifiedBy>
  <dcterms:created xsi:type="dcterms:W3CDTF">2023-09-20T05:20:28Z</dcterms:created>
  <dcterms:modified xsi:type="dcterms:W3CDTF">2023-11-08T11:06:30Z</dcterms:modified>
</cp:coreProperties>
</file>