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09"/>
  <workbookPr autoCompressPictures="0"/>
  <xr:revisionPtr revIDLastSave="0" documentId="11_93C520031627BC44B6DBA006D72FE0357BB03AAF" xr6:coauthVersionLast="47" xr6:coauthVersionMax="47" xr10:uidLastSave="{00000000-0000-0000-0000-000000000000}"/>
  <bookViews>
    <workbookView xWindow="-40" yWindow="1520" windowWidth="23660" windowHeight="13900" firstSheet="1" activeTab="1" xr2:uid="{00000000-000D-0000-FFFF-FFFF00000000}"/>
  </bookViews>
  <sheets>
    <sheet name="Results" sheetId="1" r:id="rId1"/>
    <sheet name="Sheet1" sheetId="2" r:id="rId2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88" i="2" l="1"/>
  <c r="V88" i="2"/>
  <c r="P88" i="2"/>
  <c r="Q88" i="2"/>
  <c r="K88" i="2"/>
  <c r="L88" i="2"/>
  <c r="F88" i="2"/>
  <c r="G88" i="2"/>
  <c r="U87" i="2"/>
  <c r="V87" i="2"/>
  <c r="W87" i="2"/>
  <c r="P87" i="2"/>
  <c r="Q87" i="2"/>
  <c r="K87" i="2"/>
  <c r="L87" i="2"/>
  <c r="F87" i="2"/>
  <c r="G87" i="2"/>
  <c r="U85" i="2"/>
  <c r="V85" i="2"/>
  <c r="P85" i="2"/>
  <c r="Q85" i="2"/>
  <c r="K85" i="2"/>
  <c r="L85" i="2"/>
  <c r="F85" i="2"/>
  <c r="G85" i="2"/>
  <c r="U84" i="2"/>
  <c r="V84" i="2"/>
  <c r="P84" i="2"/>
  <c r="Q84" i="2"/>
  <c r="K84" i="2"/>
  <c r="L84" i="2"/>
  <c r="F84" i="2"/>
  <c r="G84" i="2"/>
  <c r="U83" i="2"/>
  <c r="V83" i="2"/>
  <c r="P83" i="2"/>
  <c r="Q83" i="2"/>
  <c r="K83" i="2"/>
  <c r="L83" i="2"/>
  <c r="F83" i="2"/>
  <c r="G83" i="2"/>
  <c r="F67" i="2"/>
  <c r="G67" i="2"/>
  <c r="H83" i="2"/>
  <c r="U82" i="2"/>
  <c r="V82" i="2"/>
  <c r="P82" i="2"/>
  <c r="Q82" i="2"/>
  <c r="K82" i="2"/>
  <c r="L82" i="2"/>
  <c r="F82" i="2"/>
  <c r="G82" i="2"/>
  <c r="U81" i="2"/>
  <c r="V81" i="2"/>
  <c r="P81" i="2"/>
  <c r="Q81" i="2"/>
  <c r="K81" i="2"/>
  <c r="L81" i="2"/>
  <c r="F81" i="2"/>
  <c r="G81" i="2"/>
  <c r="H81" i="2"/>
  <c r="U80" i="2"/>
  <c r="V80" i="2"/>
  <c r="P80" i="2"/>
  <c r="Q80" i="2"/>
  <c r="K80" i="2"/>
  <c r="L80" i="2"/>
  <c r="F80" i="2"/>
  <c r="G80" i="2"/>
  <c r="U79" i="2"/>
  <c r="V79" i="2"/>
  <c r="P79" i="2"/>
  <c r="Q79" i="2"/>
  <c r="K79" i="2"/>
  <c r="L79" i="2"/>
  <c r="F79" i="2"/>
  <c r="G79" i="2"/>
  <c r="H79" i="2"/>
  <c r="U78" i="2"/>
  <c r="V78" i="2"/>
  <c r="P78" i="2"/>
  <c r="Q78" i="2"/>
  <c r="K78" i="2"/>
  <c r="L78" i="2"/>
  <c r="F78" i="2"/>
  <c r="G78" i="2"/>
  <c r="U76" i="2"/>
  <c r="V76" i="2"/>
  <c r="U67" i="2"/>
  <c r="V67" i="2"/>
  <c r="W76" i="2"/>
  <c r="P76" i="2"/>
  <c r="Q76" i="2"/>
  <c r="P67" i="2"/>
  <c r="Q67" i="2"/>
  <c r="R76" i="2"/>
  <c r="K76" i="2"/>
  <c r="L76" i="2"/>
  <c r="K67" i="2"/>
  <c r="L67" i="2"/>
  <c r="M76" i="2"/>
  <c r="F76" i="2"/>
  <c r="G76" i="2"/>
  <c r="H76" i="2"/>
  <c r="U75" i="2"/>
  <c r="V75" i="2"/>
  <c r="P75" i="2"/>
  <c r="Q75" i="2"/>
  <c r="R75" i="2"/>
  <c r="K75" i="2"/>
  <c r="L75" i="2"/>
  <c r="F75" i="2"/>
  <c r="G75" i="2"/>
  <c r="U74" i="2"/>
  <c r="V74" i="2"/>
  <c r="P74" i="2"/>
  <c r="Q74" i="2"/>
  <c r="R74" i="2"/>
  <c r="K74" i="2"/>
  <c r="L74" i="2"/>
  <c r="M74" i="2"/>
  <c r="F74" i="2"/>
  <c r="G74" i="2"/>
  <c r="H74" i="2"/>
  <c r="U73" i="2"/>
  <c r="V73" i="2"/>
  <c r="P73" i="2"/>
  <c r="Q73" i="2"/>
  <c r="R73" i="2"/>
  <c r="K73" i="2"/>
  <c r="L73" i="2"/>
  <c r="M73" i="2"/>
  <c r="F73" i="2"/>
  <c r="G73" i="2"/>
  <c r="U72" i="2"/>
  <c r="V72" i="2"/>
  <c r="W72" i="2"/>
  <c r="P72" i="2"/>
  <c r="Q72" i="2"/>
  <c r="R72" i="2"/>
  <c r="K72" i="2"/>
  <c r="L72" i="2"/>
  <c r="M72" i="2"/>
  <c r="F72" i="2"/>
  <c r="G72" i="2"/>
  <c r="U71" i="2"/>
  <c r="V71" i="2"/>
  <c r="W71" i="2"/>
  <c r="P71" i="2"/>
  <c r="Q71" i="2"/>
  <c r="R71" i="2"/>
  <c r="K71" i="2"/>
  <c r="L71" i="2"/>
  <c r="M71" i="2"/>
  <c r="F71" i="2"/>
  <c r="G71" i="2"/>
  <c r="H71" i="2"/>
  <c r="U70" i="2"/>
  <c r="V70" i="2"/>
  <c r="P70" i="2"/>
  <c r="Q70" i="2"/>
  <c r="R70" i="2"/>
  <c r="K70" i="2"/>
  <c r="L70" i="2"/>
  <c r="M70" i="2"/>
  <c r="F70" i="2"/>
  <c r="G70" i="2"/>
  <c r="U69" i="2"/>
  <c r="V69" i="2"/>
  <c r="W69" i="2"/>
  <c r="P69" i="2"/>
  <c r="Q69" i="2"/>
  <c r="R69" i="2"/>
  <c r="K69" i="2"/>
  <c r="L69" i="2"/>
  <c r="M69" i="2"/>
  <c r="F69" i="2"/>
  <c r="G69" i="2"/>
  <c r="W67" i="2"/>
  <c r="R67" i="2"/>
  <c r="M67" i="2"/>
  <c r="M75" i="2"/>
  <c r="U66" i="2"/>
  <c r="V66" i="2"/>
  <c r="P66" i="2"/>
  <c r="Q66" i="2"/>
  <c r="R66" i="2"/>
  <c r="K66" i="2"/>
  <c r="L66" i="2"/>
  <c r="M66" i="2"/>
  <c r="F66" i="2"/>
  <c r="G66" i="2"/>
  <c r="U65" i="2"/>
  <c r="V65" i="2"/>
  <c r="W65" i="2"/>
  <c r="P65" i="2"/>
  <c r="Q65" i="2"/>
  <c r="R65" i="2"/>
  <c r="K65" i="2"/>
  <c r="L65" i="2"/>
  <c r="M65" i="2"/>
  <c r="F65" i="2"/>
  <c r="G65" i="2"/>
  <c r="H65" i="2"/>
  <c r="U64" i="2"/>
  <c r="V64" i="2"/>
  <c r="W64" i="2"/>
  <c r="P64" i="2"/>
  <c r="Q64" i="2"/>
  <c r="R64" i="2"/>
  <c r="K64" i="2"/>
  <c r="L64" i="2"/>
  <c r="M64" i="2"/>
  <c r="F64" i="2"/>
  <c r="G64" i="2"/>
  <c r="H64" i="2"/>
  <c r="U63" i="2"/>
  <c r="V63" i="2"/>
  <c r="W63" i="2"/>
  <c r="P63" i="2"/>
  <c r="Q63" i="2"/>
  <c r="R63" i="2"/>
  <c r="K63" i="2"/>
  <c r="L63" i="2"/>
  <c r="M63" i="2"/>
  <c r="F63" i="2"/>
  <c r="G63" i="2"/>
  <c r="U62" i="2"/>
  <c r="V62" i="2"/>
  <c r="W62" i="2"/>
  <c r="P62" i="2"/>
  <c r="Q62" i="2"/>
  <c r="R62" i="2"/>
  <c r="F62" i="2"/>
  <c r="G62" i="2"/>
  <c r="U61" i="2"/>
  <c r="V61" i="2"/>
  <c r="W61" i="2"/>
  <c r="P61" i="2"/>
  <c r="Q61" i="2"/>
  <c r="R61" i="2"/>
  <c r="K61" i="2"/>
  <c r="L61" i="2"/>
  <c r="M61" i="2"/>
  <c r="F61" i="2"/>
  <c r="G61" i="2"/>
  <c r="D58" i="2"/>
  <c r="Z57" i="2"/>
  <c r="AA57" i="2"/>
  <c r="U57" i="2"/>
  <c r="V57" i="2"/>
  <c r="W57" i="2"/>
  <c r="P57" i="2"/>
  <c r="Q57" i="2"/>
  <c r="R57" i="2"/>
  <c r="K57" i="2"/>
  <c r="L57" i="2"/>
  <c r="M57" i="2"/>
  <c r="F57" i="2"/>
  <c r="G57" i="2"/>
  <c r="Z56" i="2"/>
  <c r="AA56" i="2"/>
  <c r="U56" i="2"/>
  <c r="V56" i="2"/>
  <c r="W56" i="2"/>
  <c r="P56" i="2"/>
  <c r="Q56" i="2"/>
  <c r="R56" i="2"/>
  <c r="K56" i="2"/>
  <c r="L56" i="2"/>
  <c r="M56" i="2"/>
  <c r="F56" i="2"/>
  <c r="G56" i="2"/>
  <c r="D55" i="2"/>
  <c r="Z54" i="2"/>
  <c r="AA54" i="2"/>
  <c r="U54" i="2"/>
  <c r="V54" i="2"/>
  <c r="P54" i="2"/>
  <c r="Q54" i="2"/>
  <c r="K54" i="2"/>
  <c r="L54" i="2"/>
  <c r="F54" i="2"/>
  <c r="G54" i="2"/>
  <c r="Z53" i="2"/>
  <c r="AA53" i="2"/>
  <c r="U53" i="2"/>
  <c r="V53" i="2"/>
  <c r="P53" i="2"/>
  <c r="Q53" i="2"/>
  <c r="K53" i="2"/>
  <c r="L53" i="2"/>
  <c r="F53" i="2"/>
  <c r="G53" i="2"/>
  <c r="Z52" i="2"/>
  <c r="AA52" i="2"/>
  <c r="U52" i="2"/>
  <c r="V52" i="2"/>
  <c r="P52" i="2"/>
  <c r="Q52" i="2"/>
  <c r="K52" i="2"/>
  <c r="L52" i="2"/>
  <c r="F52" i="2"/>
  <c r="G52" i="2"/>
  <c r="Z51" i="2"/>
  <c r="AA51" i="2"/>
  <c r="U51" i="2"/>
  <c r="V51" i="2"/>
  <c r="P51" i="2"/>
  <c r="Q51" i="2"/>
  <c r="K51" i="2"/>
  <c r="L51" i="2"/>
  <c r="F51" i="2"/>
  <c r="G51" i="2"/>
  <c r="Z50" i="2"/>
  <c r="AA50" i="2"/>
  <c r="U50" i="2"/>
  <c r="V50" i="2"/>
  <c r="P50" i="2"/>
  <c r="Q50" i="2"/>
  <c r="K50" i="2"/>
  <c r="L50" i="2"/>
  <c r="F50" i="2"/>
  <c r="G50" i="2"/>
  <c r="Z49" i="2"/>
  <c r="AA49" i="2"/>
  <c r="U49" i="2"/>
  <c r="V49" i="2"/>
  <c r="P49" i="2"/>
  <c r="Q49" i="2"/>
  <c r="K49" i="2"/>
  <c r="L49" i="2"/>
  <c r="F49" i="2"/>
  <c r="G49" i="2"/>
  <c r="Z48" i="2"/>
  <c r="AA48" i="2"/>
  <c r="U48" i="2"/>
  <c r="V48" i="2"/>
  <c r="P48" i="2"/>
  <c r="Q48" i="2"/>
  <c r="K48" i="2"/>
  <c r="L48" i="2"/>
  <c r="F48" i="2"/>
  <c r="G48" i="2"/>
  <c r="Z47" i="2"/>
  <c r="AA47" i="2"/>
  <c r="P47" i="2"/>
  <c r="Q47" i="2"/>
  <c r="K47" i="2"/>
  <c r="L47" i="2"/>
  <c r="F47" i="2"/>
  <c r="G47" i="2"/>
  <c r="D46" i="2"/>
  <c r="Z45" i="2"/>
  <c r="AA45" i="2"/>
  <c r="U45" i="2"/>
  <c r="V45" i="2"/>
  <c r="P45" i="2"/>
  <c r="Q45" i="2"/>
  <c r="K45" i="2"/>
  <c r="L45" i="2"/>
  <c r="F45" i="2"/>
  <c r="G45" i="2"/>
  <c r="Z44" i="2"/>
  <c r="AA44" i="2"/>
  <c r="U44" i="2"/>
  <c r="V44" i="2"/>
  <c r="P44" i="2"/>
  <c r="Q44" i="2"/>
  <c r="K44" i="2"/>
  <c r="L44" i="2"/>
  <c r="F44" i="2"/>
  <c r="G44" i="2"/>
  <c r="Z43" i="2"/>
  <c r="AA43" i="2"/>
  <c r="U43" i="2"/>
  <c r="V43" i="2"/>
  <c r="U30" i="2"/>
  <c r="V30" i="2"/>
  <c r="U31" i="2"/>
  <c r="V31" i="2"/>
  <c r="U32" i="2"/>
  <c r="V32" i="2"/>
  <c r="U33" i="2"/>
  <c r="V33" i="2"/>
  <c r="U34" i="2"/>
  <c r="V34" i="2"/>
  <c r="U35" i="2"/>
  <c r="V35" i="2"/>
  <c r="U36" i="2"/>
  <c r="V36" i="2"/>
  <c r="V37" i="2"/>
  <c r="W43" i="2"/>
  <c r="P43" i="2"/>
  <c r="Q43" i="2"/>
  <c r="K43" i="2"/>
  <c r="L43" i="2"/>
  <c r="F43" i="2"/>
  <c r="G43" i="2"/>
  <c r="Z42" i="2"/>
  <c r="AA42" i="2"/>
  <c r="U42" i="2"/>
  <c r="V42" i="2"/>
  <c r="P42" i="2"/>
  <c r="Q42" i="2"/>
  <c r="K42" i="2"/>
  <c r="L42" i="2"/>
  <c r="F42" i="2"/>
  <c r="G42" i="2"/>
  <c r="Z41" i="2"/>
  <c r="AA41" i="2"/>
  <c r="U41" i="2"/>
  <c r="V41" i="2"/>
  <c r="P41" i="2"/>
  <c r="Q41" i="2"/>
  <c r="F41" i="2"/>
  <c r="G41" i="2"/>
  <c r="Z40" i="2"/>
  <c r="AA40" i="2"/>
  <c r="U40" i="2"/>
  <c r="V40" i="2"/>
  <c r="P40" i="2"/>
  <c r="Q40" i="2"/>
  <c r="F40" i="2"/>
  <c r="G40" i="2"/>
  <c r="Z39" i="2"/>
  <c r="AA39" i="2"/>
  <c r="U39" i="2"/>
  <c r="V39" i="2"/>
  <c r="P39" i="2"/>
  <c r="Q39" i="2"/>
  <c r="K39" i="2"/>
  <c r="L39" i="2"/>
  <c r="F39" i="2"/>
  <c r="G39" i="2"/>
  <c r="Z38" i="2"/>
  <c r="AA38" i="2"/>
  <c r="U38" i="2"/>
  <c r="V38" i="2"/>
  <c r="P38" i="2"/>
  <c r="Q38" i="2"/>
  <c r="K38" i="2"/>
  <c r="L38" i="2"/>
  <c r="F38" i="2"/>
  <c r="G38" i="2"/>
  <c r="D37" i="2"/>
  <c r="Z36" i="2"/>
  <c r="AA36" i="2"/>
  <c r="P36" i="2"/>
  <c r="Q36" i="2"/>
  <c r="K36" i="2"/>
  <c r="L36" i="2"/>
  <c r="F36" i="2"/>
  <c r="G36" i="2"/>
  <c r="Z35" i="2"/>
  <c r="AA35" i="2"/>
  <c r="P35" i="2"/>
  <c r="Q35" i="2"/>
  <c r="K35" i="2"/>
  <c r="L35" i="2"/>
  <c r="F35" i="2"/>
  <c r="G35" i="2"/>
  <c r="Z34" i="2"/>
  <c r="AA34" i="2"/>
  <c r="P34" i="2"/>
  <c r="Q34" i="2"/>
  <c r="K34" i="2"/>
  <c r="L34" i="2"/>
  <c r="F34" i="2"/>
  <c r="G34" i="2"/>
  <c r="Z33" i="2"/>
  <c r="AA33" i="2"/>
  <c r="P33" i="2"/>
  <c r="Q33" i="2"/>
  <c r="K33" i="2"/>
  <c r="L33" i="2"/>
  <c r="F33" i="2"/>
  <c r="G33" i="2"/>
  <c r="Z32" i="2"/>
  <c r="AA32" i="2"/>
  <c r="P32" i="2"/>
  <c r="Q32" i="2"/>
  <c r="K32" i="2"/>
  <c r="L32" i="2"/>
  <c r="F32" i="2"/>
  <c r="G32" i="2"/>
  <c r="Z31" i="2"/>
  <c r="AA31" i="2"/>
  <c r="K31" i="2"/>
  <c r="L31" i="2"/>
  <c r="F31" i="2"/>
  <c r="G31" i="2"/>
  <c r="Z30" i="2"/>
  <c r="AA30" i="2"/>
  <c r="F30" i="2"/>
  <c r="G30" i="2"/>
  <c r="D28" i="2"/>
  <c r="Z27" i="2"/>
  <c r="AA27" i="2"/>
  <c r="U27" i="2"/>
  <c r="V27" i="2"/>
  <c r="P27" i="2"/>
  <c r="Q27" i="2"/>
  <c r="K27" i="2"/>
  <c r="L27" i="2"/>
  <c r="F27" i="2"/>
  <c r="G27" i="2"/>
  <c r="Z26" i="2"/>
  <c r="AA26" i="2"/>
  <c r="U26" i="2"/>
  <c r="V26" i="2"/>
  <c r="P26" i="2"/>
  <c r="Q26" i="2"/>
  <c r="K26" i="2"/>
  <c r="L26" i="2"/>
  <c r="F26" i="2"/>
  <c r="G26" i="2"/>
  <c r="D25" i="2"/>
  <c r="Z24" i="2"/>
  <c r="AA24" i="2"/>
  <c r="U24" i="2"/>
  <c r="V24" i="2"/>
  <c r="P24" i="2"/>
  <c r="Q24" i="2"/>
  <c r="K24" i="2"/>
  <c r="L24" i="2"/>
  <c r="F24" i="2"/>
  <c r="G24" i="2"/>
  <c r="Z23" i="2"/>
  <c r="AA23" i="2"/>
  <c r="U23" i="2"/>
  <c r="V23" i="2"/>
  <c r="P23" i="2"/>
  <c r="Q23" i="2"/>
  <c r="K23" i="2"/>
  <c r="L23" i="2"/>
  <c r="F23" i="2"/>
  <c r="G23" i="2"/>
  <c r="Z22" i="2"/>
  <c r="AA22" i="2"/>
  <c r="U22" i="2"/>
  <c r="V22" i="2"/>
  <c r="P22" i="2"/>
  <c r="Q22" i="2"/>
  <c r="K22" i="2"/>
  <c r="L22" i="2"/>
  <c r="F22" i="2"/>
  <c r="G22" i="2"/>
  <c r="Z21" i="2"/>
  <c r="AA21" i="2"/>
  <c r="U21" i="2"/>
  <c r="V21" i="2"/>
  <c r="P21" i="2"/>
  <c r="Q21" i="2"/>
  <c r="K21" i="2"/>
  <c r="L21" i="2"/>
  <c r="F21" i="2"/>
  <c r="G21" i="2"/>
  <c r="Z20" i="2"/>
  <c r="AA20" i="2"/>
  <c r="U20" i="2"/>
  <c r="V20" i="2"/>
  <c r="P20" i="2"/>
  <c r="Q20" i="2"/>
  <c r="K20" i="2"/>
  <c r="L20" i="2"/>
  <c r="F20" i="2"/>
  <c r="G20" i="2"/>
  <c r="Z19" i="2"/>
  <c r="AA19" i="2"/>
  <c r="U19" i="2"/>
  <c r="V19" i="2"/>
  <c r="P19" i="2"/>
  <c r="Q19" i="2"/>
  <c r="K19" i="2"/>
  <c r="L19" i="2"/>
  <c r="F19" i="2"/>
  <c r="G19" i="2"/>
  <c r="Z18" i="2"/>
  <c r="AA18" i="2"/>
  <c r="U18" i="2"/>
  <c r="V18" i="2"/>
  <c r="P18" i="2"/>
  <c r="Q18" i="2"/>
  <c r="K18" i="2"/>
  <c r="L18" i="2"/>
  <c r="F18" i="2"/>
  <c r="G18" i="2"/>
  <c r="D17" i="2"/>
  <c r="F16" i="2"/>
  <c r="G16" i="2"/>
  <c r="Z15" i="2"/>
  <c r="AA15" i="2"/>
  <c r="U15" i="2"/>
  <c r="V15" i="2"/>
  <c r="P15" i="2"/>
  <c r="Q15" i="2"/>
  <c r="K15" i="2"/>
  <c r="L15" i="2"/>
  <c r="F15" i="2"/>
  <c r="G15" i="2"/>
  <c r="Z14" i="2"/>
  <c r="AA14" i="2"/>
  <c r="U14" i="2"/>
  <c r="V14" i="2"/>
  <c r="P14" i="2"/>
  <c r="Q14" i="2"/>
  <c r="K14" i="2"/>
  <c r="L14" i="2"/>
  <c r="F14" i="2"/>
  <c r="G14" i="2"/>
  <c r="Z13" i="2"/>
  <c r="AA13" i="2"/>
  <c r="U13" i="2"/>
  <c r="V13" i="2"/>
  <c r="P13" i="2"/>
  <c r="Q13" i="2"/>
  <c r="K13" i="2"/>
  <c r="L13" i="2"/>
  <c r="K8" i="2"/>
  <c r="L8" i="2"/>
  <c r="M13" i="2"/>
  <c r="F13" i="2"/>
  <c r="G13" i="2"/>
  <c r="Z12" i="2"/>
  <c r="AA12" i="2"/>
  <c r="U12" i="2"/>
  <c r="V12" i="2"/>
  <c r="P12" i="2"/>
  <c r="Q12" i="2"/>
  <c r="K12" i="2"/>
  <c r="L12" i="2"/>
  <c r="M12" i="2"/>
  <c r="F12" i="2"/>
  <c r="G12" i="2"/>
  <c r="Z11" i="2"/>
  <c r="AA11" i="2"/>
  <c r="P11" i="2"/>
  <c r="Q11" i="2"/>
  <c r="K11" i="2"/>
  <c r="L11" i="2"/>
  <c r="F11" i="2"/>
  <c r="G11" i="2"/>
  <c r="F10" i="2"/>
  <c r="G10" i="2"/>
  <c r="D9" i="2"/>
  <c r="Z8" i="2"/>
  <c r="AA8" i="2"/>
  <c r="U8" i="2"/>
  <c r="V8" i="2"/>
  <c r="P8" i="2"/>
  <c r="Q8" i="2"/>
  <c r="M8" i="2"/>
  <c r="F8" i="2"/>
  <c r="Z7" i="2"/>
  <c r="AA7" i="2"/>
  <c r="U7" i="2"/>
  <c r="V7" i="2"/>
  <c r="P7" i="2"/>
  <c r="Q7" i="2"/>
  <c r="K7" i="2"/>
  <c r="L7" i="2"/>
  <c r="M7" i="2"/>
  <c r="F7" i="2"/>
  <c r="G7" i="2"/>
  <c r="Z6" i="2"/>
  <c r="AA6" i="2"/>
  <c r="U6" i="2"/>
  <c r="V6" i="2"/>
  <c r="P6" i="2"/>
  <c r="Q6" i="2"/>
  <c r="K6" i="2"/>
  <c r="L6" i="2"/>
  <c r="M6" i="2"/>
  <c r="F6" i="2"/>
  <c r="G6" i="2"/>
  <c r="Z5" i="2"/>
  <c r="AA5" i="2"/>
  <c r="U5" i="2"/>
  <c r="V5" i="2"/>
  <c r="P5" i="2"/>
  <c r="Q5" i="2"/>
  <c r="K5" i="2"/>
  <c r="L5" i="2"/>
  <c r="M5" i="2"/>
  <c r="F5" i="2"/>
  <c r="G5" i="2"/>
  <c r="Z4" i="2"/>
  <c r="AA4" i="2"/>
  <c r="U4" i="2"/>
  <c r="V4" i="2"/>
  <c r="P4" i="2"/>
  <c r="Q4" i="2"/>
  <c r="K4" i="2"/>
  <c r="L4" i="2"/>
  <c r="M4" i="2"/>
  <c r="F4" i="2"/>
  <c r="G4" i="2"/>
  <c r="F3" i="2"/>
  <c r="G3" i="2"/>
  <c r="Z2" i="2"/>
  <c r="AA2" i="2"/>
  <c r="U2" i="2"/>
  <c r="V2" i="2"/>
  <c r="P2" i="2"/>
  <c r="Q2" i="2"/>
  <c r="Q9" i="2"/>
  <c r="K2" i="2"/>
  <c r="L2" i="2"/>
  <c r="M2" i="2"/>
  <c r="F2" i="2"/>
  <c r="G2" i="2"/>
  <c r="AA9" i="2"/>
  <c r="AB5" i="2"/>
  <c r="G8" i="2"/>
  <c r="R11" i="2"/>
  <c r="R15" i="2"/>
  <c r="AB26" i="2"/>
  <c r="AA25" i="2"/>
  <c r="AC26" i="2"/>
  <c r="R27" i="2"/>
  <c r="W36" i="2"/>
  <c r="W41" i="2"/>
  <c r="AB15" i="2"/>
  <c r="AB4" i="2"/>
  <c r="AB6" i="2"/>
  <c r="R7" i="2"/>
  <c r="AB8" i="2"/>
  <c r="AB12" i="2"/>
  <c r="R14" i="2"/>
  <c r="R26" i="2"/>
  <c r="Q25" i="2"/>
  <c r="S26" i="2"/>
  <c r="L37" i="2"/>
  <c r="M35" i="2"/>
  <c r="M36" i="2"/>
  <c r="R4" i="2"/>
  <c r="V9" i="2"/>
  <c r="W5" i="2"/>
  <c r="R8" i="2"/>
  <c r="AB11" i="2"/>
  <c r="R12" i="2"/>
  <c r="R13" i="2"/>
  <c r="W15" i="2"/>
  <c r="S23" i="2"/>
  <c r="G37" i="2"/>
  <c r="H43" i="2"/>
  <c r="H44" i="2"/>
  <c r="R6" i="2"/>
  <c r="R5" i="2"/>
  <c r="AB13" i="2"/>
  <c r="W54" i="2"/>
  <c r="W53" i="2"/>
  <c r="W49" i="2"/>
  <c r="W52" i="2"/>
  <c r="W48" i="2"/>
  <c r="W42" i="2"/>
  <c r="M11" i="2"/>
  <c r="W14" i="2"/>
  <c r="M15" i="2"/>
  <c r="H19" i="2"/>
  <c r="AB19" i="2"/>
  <c r="R21" i="2"/>
  <c r="AB23" i="2"/>
  <c r="AC22" i="2"/>
  <c r="H34" i="2"/>
  <c r="W35" i="2"/>
  <c r="W44" i="2"/>
  <c r="M82" i="2"/>
  <c r="W84" i="2"/>
  <c r="W2" i="2"/>
  <c r="W19" i="2"/>
  <c r="AC19" i="2"/>
  <c r="M21" i="2"/>
  <c r="AB22" i="2"/>
  <c r="AC23" i="2"/>
  <c r="W26" i="2"/>
  <c r="W33" i="2"/>
  <c r="G55" i="2"/>
  <c r="I49" i="2"/>
  <c r="H49" i="2"/>
  <c r="I57" i="2"/>
  <c r="V86" i="2"/>
  <c r="X81" i="2"/>
  <c r="X78" i="2"/>
  <c r="W78" i="2"/>
  <c r="W81" i="2"/>
  <c r="V25" i="2"/>
  <c r="X21" i="2"/>
  <c r="W18" i="2"/>
  <c r="R19" i="2"/>
  <c r="H21" i="2"/>
  <c r="L25" i="2"/>
  <c r="N21" i="2"/>
  <c r="M24" i="2"/>
  <c r="G25" i="2"/>
  <c r="H42" i="2"/>
  <c r="W45" i="2"/>
  <c r="W51" i="2"/>
  <c r="R2" i="2"/>
  <c r="R18" i="2"/>
  <c r="M19" i="2"/>
  <c r="S19" i="2"/>
  <c r="H20" i="2"/>
  <c r="W21" i="2"/>
  <c r="R22" i="2"/>
  <c r="M23" i="2"/>
  <c r="H24" i="2"/>
  <c r="N24" i="2"/>
  <c r="W32" i="2"/>
  <c r="W34" i="2"/>
  <c r="Q37" i="2"/>
  <c r="R41" i="2"/>
  <c r="Q55" i="2"/>
  <c r="S56" i="2"/>
  <c r="S47" i="2"/>
  <c r="M48" i="2"/>
  <c r="L55" i="2"/>
  <c r="N49" i="2"/>
  <c r="M49" i="2"/>
  <c r="R52" i="2"/>
  <c r="H67" i="2"/>
  <c r="H75" i="2"/>
  <c r="H62" i="2"/>
  <c r="H87" i="2"/>
  <c r="H88" i="2"/>
  <c r="H73" i="2"/>
  <c r="H66" i="2"/>
  <c r="M80" i="2"/>
  <c r="X82" i="2"/>
  <c r="W82" i="2"/>
  <c r="H85" i="2"/>
  <c r="X85" i="2"/>
  <c r="W85" i="2"/>
  <c r="M14" i="2"/>
  <c r="N18" i="2"/>
  <c r="M18" i="2"/>
  <c r="M22" i="2"/>
  <c r="W24" i="2"/>
  <c r="M26" i="2"/>
  <c r="W27" i="2"/>
  <c r="W30" i="2"/>
  <c r="R40" i="2"/>
  <c r="M42" i="2"/>
  <c r="I50" i="2"/>
  <c r="H50" i="2"/>
  <c r="N53" i="2"/>
  <c r="M53" i="2"/>
  <c r="X79" i="2"/>
  <c r="W79" i="2"/>
  <c r="AB18" i="2"/>
  <c r="R20" i="2"/>
  <c r="X20" i="2"/>
  <c r="H22" i="2"/>
  <c r="W23" i="2"/>
  <c r="R24" i="2"/>
  <c r="X24" i="2"/>
  <c r="M33" i="2"/>
  <c r="AA37" i="2"/>
  <c r="AB34" i="2"/>
  <c r="N57" i="2"/>
  <c r="M47" i="2"/>
  <c r="AA55" i="2"/>
  <c r="AC50" i="2"/>
  <c r="I54" i="2"/>
  <c r="H54" i="2"/>
  <c r="M84" i="2"/>
  <c r="AC18" i="2"/>
  <c r="M20" i="2"/>
  <c r="AB21" i="2"/>
  <c r="R23" i="2"/>
  <c r="S24" i="2"/>
  <c r="H35" i="2"/>
  <c r="W39" i="2"/>
  <c r="R48" i="2"/>
  <c r="L86" i="2"/>
  <c r="N78" i="2"/>
  <c r="M78" i="2"/>
  <c r="X80" i="2"/>
  <c r="W80" i="2"/>
  <c r="X83" i="2"/>
  <c r="W83" i="2"/>
  <c r="R32" i="2"/>
  <c r="R33" i="2"/>
  <c r="R36" i="2"/>
  <c r="R39" i="2"/>
  <c r="W40" i="2"/>
  <c r="AB43" i="2"/>
  <c r="V55" i="2"/>
  <c r="X56" i="2"/>
  <c r="X48" i="2"/>
  <c r="S49" i="2"/>
  <c r="I51" i="2"/>
  <c r="AC51" i="2"/>
  <c r="X52" i="2"/>
  <c r="N54" i="2"/>
  <c r="AC54" i="2"/>
  <c r="AB54" i="2"/>
  <c r="AC47" i="2"/>
  <c r="W70" i="2"/>
  <c r="W74" i="2"/>
  <c r="G86" i="2"/>
  <c r="I78" i="2"/>
  <c r="H78" i="2"/>
  <c r="I79" i="2"/>
  <c r="Q86" i="2"/>
  <c r="S79" i="2"/>
  <c r="R79" i="2"/>
  <c r="I80" i="2"/>
  <c r="H80" i="2"/>
  <c r="I81" i="2"/>
  <c r="R81" i="2"/>
  <c r="I82" i="2"/>
  <c r="H82" i="2"/>
  <c r="I83" i="2"/>
  <c r="S83" i="2"/>
  <c r="R83" i="2"/>
  <c r="I84" i="2"/>
  <c r="H84" i="2"/>
  <c r="I85" i="2"/>
  <c r="S85" i="2"/>
  <c r="R85" i="2"/>
  <c r="S81" i="2"/>
  <c r="M87" i="2"/>
  <c r="S88" i="2"/>
  <c r="R88" i="2"/>
  <c r="AC49" i="2"/>
  <c r="X50" i="2"/>
  <c r="S51" i="2"/>
  <c r="I53" i="2"/>
  <c r="AC53" i="2"/>
  <c r="AC56" i="2"/>
  <c r="AC57" i="2"/>
  <c r="H61" i="2"/>
  <c r="H69" i="2"/>
  <c r="H72" i="2"/>
  <c r="M79" i="2"/>
  <c r="M81" i="2"/>
  <c r="M83" i="2"/>
  <c r="M85" i="2"/>
  <c r="S87" i="2"/>
  <c r="M88" i="2"/>
  <c r="X88" i="2"/>
  <c r="M27" i="2"/>
  <c r="AB27" i="2"/>
  <c r="W31" i="2"/>
  <c r="W38" i="2"/>
  <c r="R45" i="2"/>
  <c r="I47" i="2"/>
  <c r="I48" i="2"/>
  <c r="AC48" i="2"/>
  <c r="X49" i="2"/>
  <c r="AB49" i="2"/>
  <c r="S50" i="2"/>
  <c r="W50" i="2"/>
  <c r="N51" i="2"/>
  <c r="R51" i="2"/>
  <c r="I52" i="2"/>
  <c r="M52" i="2"/>
  <c r="AC52" i="2"/>
  <c r="H53" i="2"/>
  <c r="X53" i="2"/>
  <c r="S54" i="2"/>
  <c r="N56" i="2"/>
  <c r="AB56" i="2"/>
  <c r="AB57" i="2"/>
  <c r="H63" i="2"/>
  <c r="H70" i="2"/>
  <c r="W73" i="2"/>
  <c r="S78" i="2"/>
  <c r="R78" i="2"/>
  <c r="S80" i="2"/>
  <c r="R80" i="2"/>
  <c r="S82" i="2"/>
  <c r="R82" i="2"/>
  <c r="S84" i="2"/>
  <c r="R84" i="2"/>
  <c r="R87" i="2"/>
  <c r="I88" i="2"/>
  <c r="W88" i="2"/>
  <c r="X54" i="2"/>
  <c r="I56" i="2"/>
  <c r="X57" i="2"/>
  <c r="W66" i="2"/>
  <c r="W75" i="2"/>
  <c r="I87" i="2"/>
  <c r="X87" i="2"/>
  <c r="I24" i="2"/>
  <c r="I20" i="2"/>
  <c r="AB52" i="2"/>
  <c r="AB48" i="2"/>
  <c r="AB45" i="2"/>
  <c r="AB44" i="2"/>
  <c r="AB42" i="2"/>
  <c r="AB32" i="2"/>
  <c r="AB41" i="2"/>
  <c r="AB47" i="2"/>
  <c r="AB35" i="2"/>
  <c r="AB33" i="2"/>
  <c r="AB30" i="2"/>
  <c r="AB36" i="2"/>
  <c r="AB51" i="2"/>
  <c r="AB39" i="2"/>
  <c r="N85" i="2"/>
  <c r="N81" i="2"/>
  <c r="N88" i="2"/>
  <c r="N87" i="2"/>
  <c r="I18" i="2"/>
  <c r="X27" i="2"/>
  <c r="N80" i="2"/>
  <c r="S22" i="2"/>
  <c r="S18" i="2"/>
  <c r="I21" i="2"/>
  <c r="AB38" i="2"/>
  <c r="X19" i="2"/>
  <c r="S48" i="2"/>
  <c r="X84" i="2"/>
  <c r="AB40" i="2"/>
  <c r="W16" i="2"/>
  <c r="W13" i="2"/>
  <c r="W12" i="2"/>
  <c r="N20" i="2"/>
  <c r="S27" i="2"/>
  <c r="G9" i="2"/>
  <c r="H45" i="2"/>
  <c r="H31" i="2"/>
  <c r="H30" i="2"/>
  <c r="H56" i="2"/>
  <c r="H52" i="2"/>
  <c r="H48" i="2"/>
  <c r="H47" i="2"/>
  <c r="H40" i="2"/>
  <c r="H39" i="2"/>
  <c r="H38" i="2"/>
  <c r="H36" i="2"/>
  <c r="H33" i="2"/>
  <c r="H32" i="2"/>
  <c r="H41" i="2"/>
  <c r="H57" i="2"/>
  <c r="H51" i="2"/>
  <c r="S57" i="2"/>
  <c r="AB53" i="2"/>
  <c r="N83" i="2"/>
  <c r="N79" i="2"/>
  <c r="N52" i="2"/>
  <c r="S53" i="2"/>
  <c r="N50" i="2"/>
  <c r="R44" i="2"/>
  <c r="R54" i="2"/>
  <c r="R50" i="2"/>
  <c r="R43" i="2"/>
  <c r="R35" i="2"/>
  <c r="R38" i="2"/>
  <c r="R53" i="2"/>
  <c r="R49" i="2"/>
  <c r="R34" i="2"/>
  <c r="R47" i="2"/>
  <c r="X23" i="2"/>
  <c r="S20" i="2"/>
  <c r="AB50" i="2"/>
  <c r="N47" i="2"/>
  <c r="H27" i="2"/>
  <c r="N22" i="2"/>
  <c r="I19" i="2"/>
  <c r="N26" i="2"/>
  <c r="W20" i="2"/>
  <c r="S52" i="2"/>
  <c r="N48" i="2"/>
  <c r="AB24" i="2"/>
  <c r="X22" i="2"/>
  <c r="AB20" i="2"/>
  <c r="X18" i="2"/>
  <c r="X51" i="2"/>
  <c r="M38" i="2"/>
  <c r="M51" i="2"/>
  <c r="M45" i="2"/>
  <c r="M44" i="2"/>
  <c r="M50" i="2"/>
  <c r="M32" i="2"/>
  <c r="M31" i="2"/>
  <c r="M43" i="2"/>
  <c r="M39" i="2"/>
  <c r="M54" i="2"/>
  <c r="W22" i="2"/>
  <c r="R42" i="2"/>
  <c r="H26" i="2"/>
  <c r="S21" i="2"/>
  <c r="H18" i="2"/>
  <c r="H23" i="2"/>
  <c r="AB7" i="2"/>
  <c r="I27" i="2"/>
  <c r="W7" i="2"/>
  <c r="M34" i="2"/>
  <c r="AB2" i="2"/>
  <c r="AB14" i="2"/>
  <c r="W8" i="2"/>
  <c r="N84" i="2"/>
  <c r="N82" i="2"/>
  <c r="I26" i="2"/>
  <c r="I22" i="2"/>
  <c r="N23" i="2"/>
  <c r="N19" i="2"/>
  <c r="N27" i="2"/>
  <c r="AB31" i="2"/>
  <c r="X26" i="2"/>
  <c r="I23" i="2"/>
  <c r="AC24" i="2"/>
  <c r="AC20" i="2"/>
  <c r="AC27" i="2"/>
  <c r="AC21" i="2"/>
  <c r="W6" i="2"/>
  <c r="W4" i="2"/>
  <c r="H12" i="2"/>
  <c r="H10" i="2"/>
  <c r="H2" i="2"/>
  <c r="H11" i="2"/>
  <c r="H15" i="2"/>
  <c r="H4" i="2"/>
  <c r="H7" i="2"/>
  <c r="H6" i="2"/>
  <c r="H13" i="2"/>
  <c r="H16" i="2"/>
  <c r="H5" i="2"/>
  <c r="H14" i="2"/>
  <c r="H3" i="2"/>
  <c r="H8" i="2"/>
</calcChain>
</file>

<file path=xl/sharedStrings.xml><?xml version="1.0" encoding="utf-8"?>
<sst xmlns="http://schemas.openxmlformats.org/spreadsheetml/2006/main" count="194" uniqueCount="51">
  <si>
    <t>B actin</t>
  </si>
  <si>
    <t>Hif1a</t>
  </si>
  <si>
    <t>Timp1</t>
  </si>
  <si>
    <t>Krt5</t>
  </si>
  <si>
    <t>Twist1</t>
  </si>
  <si>
    <t>Vegfa</t>
  </si>
  <si>
    <t>Mmp2</t>
  </si>
  <si>
    <t>Id1</t>
  </si>
  <si>
    <t>Muc1</t>
  </si>
  <si>
    <t>Thbs1</t>
  </si>
  <si>
    <t>Tgfb</t>
  </si>
  <si>
    <t>Cox2</t>
  </si>
  <si>
    <t>Serpine</t>
  </si>
  <si>
    <t>Nr3c1</t>
  </si>
  <si>
    <t>Brca2</t>
  </si>
  <si>
    <t>CA33A</t>
  </si>
  <si>
    <t/>
  </si>
  <si>
    <t>CA33F</t>
  </si>
  <si>
    <t>CA52A</t>
  </si>
  <si>
    <t>CA52B</t>
  </si>
  <si>
    <t>CB41E</t>
  </si>
  <si>
    <t>CB42B</t>
  </si>
  <si>
    <t>CB42C</t>
  </si>
  <si>
    <t>DA83A</t>
  </si>
  <si>
    <t>DA83C</t>
  </si>
  <si>
    <t>DA83D</t>
  </si>
  <si>
    <t>DA83E</t>
  </si>
  <si>
    <t>DB92A</t>
  </si>
  <si>
    <t>DB92SC</t>
  </si>
  <si>
    <t>DB92E</t>
  </si>
  <si>
    <t>DB92F</t>
  </si>
  <si>
    <t>DA81E</t>
  </si>
  <si>
    <t>DA81F</t>
  </si>
  <si>
    <t>DB93B</t>
  </si>
  <si>
    <t>DB93E</t>
  </si>
  <si>
    <t>DB93F</t>
  </si>
  <si>
    <t>DA103A</t>
  </si>
  <si>
    <t>DA103B</t>
  </si>
  <si>
    <t>DA103C</t>
  </si>
  <si>
    <t>DA103D</t>
  </si>
  <si>
    <t>Legenda</t>
  </si>
  <si>
    <t>b-actin</t>
  </si>
  <si>
    <t>dct</t>
  </si>
  <si>
    <t>2^-dct</t>
  </si>
  <si>
    <t>Fold Change</t>
  </si>
  <si>
    <t>controle puro</t>
  </si>
  <si>
    <t>dieta sem fibro</t>
  </si>
  <si>
    <t>dieta-ração mama sadia</t>
  </si>
  <si>
    <t>Fibro</t>
  </si>
  <si>
    <t>DA81 FIBRO</t>
  </si>
  <si>
    <t>DB93 FIBRO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</si>
</sst>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3">
    <font>
      <sz val="10"/>
      <color rgb="FF000000"/>
      <name val="Arial"/>
    </font>
    <font>
      <sz val="10"/>
      <color theme="1"/>
      <name val="Calibri"/>
    </font>
    <font>
      <b/>
      <sz val="10"/>
      <color theme="1"/>
      <name val="Arial"/>
    </font>
    <font>
      <b/>
      <sz val="10"/>
      <color rgb="FF000000"/>
      <name val="Calibri"/>
    </font>
    <font>
      <sz val="10"/>
      <color rgb="FF000000"/>
      <name val="Calibri"/>
    </font>
    <font>
      <sz val="10"/>
      <color theme="1"/>
      <name val="Arial"/>
    </font>
    <font>
      <b/>
      <sz val="10"/>
      <color rgb="FF000000"/>
      <name val="Arial"/>
    </font>
    <font>
      <sz val="10"/>
      <color rgb="FFFF0000"/>
      <name val="Arial"/>
    </font>
    <font>
      <sz val="10"/>
      <color rgb="FFFF0000"/>
      <name val="Calibri"/>
    </font>
    <font>
      <b/>
      <sz val="10"/>
      <color rgb="FFFF0000"/>
      <name val="Arial"/>
    </font>
    <font>
      <b/>
      <sz val="11"/>
      <color theme="1"/>
      <name val="Calibri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164" fontId="8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164" fontId="5" fillId="2" borderId="0" xfId="0" applyNumberFormat="1" applyFont="1" applyFill="1" applyAlignment="1">
      <alignment horizontal="center"/>
    </xf>
    <xf numFmtId="0" fontId="4" fillId="2" borderId="0" xfId="0" applyFont="1" applyFill="1"/>
    <xf numFmtId="164" fontId="0" fillId="2" borderId="0" xfId="0" applyNumberFormat="1" applyFill="1"/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/>
    <xf numFmtId="164" fontId="7" fillId="2" borderId="0" xfId="0" applyNumberFormat="1" applyFont="1" applyFill="1"/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21"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9" builtinId="8" hidden="1"/>
    <cellStyle name="Hiperlink" xfId="17" builtinId="8" hidden="1"/>
    <cellStyle name="Hiperlink" xfId="5" builtinId="8" hidden="1"/>
    <cellStyle name="Hiperlink" xfId="7" builtinId="8" hidden="1"/>
    <cellStyle name="Hiperlink" xfId="3" builtinId="8" hidden="1"/>
    <cellStyle name="Hiperlink" xfId="1" builtinId="8" hidden="1"/>
    <cellStyle name="Hiperlink Visitado" xfId="12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1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4" builtinId="9" hidden="1"/>
    <cellStyle name="Hiperlink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/>
  </sheetViews>
  <sheetFormatPr defaultColWidth="14.42578125" defaultRowHeight="15" customHeight="1"/>
  <cols>
    <col min="1" max="27" width="8" customWidth="1"/>
  </cols>
  <sheetData>
    <row r="1" spans="1:27" ht="12.75" customHeight="1">
      <c r="A1" s="1"/>
      <c r="B1" s="1"/>
    </row>
    <row r="2" spans="1:27" ht="12.75" customHeight="1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27" ht="12.75" customHeight="1">
      <c r="A3" s="2" t="s">
        <v>15</v>
      </c>
      <c r="B3" s="3">
        <v>22.854616165161133</v>
      </c>
      <c r="C3" s="3" t="s">
        <v>16</v>
      </c>
      <c r="D3" s="3" t="s">
        <v>16</v>
      </c>
      <c r="E3" s="3">
        <v>26.917812347412109</v>
      </c>
      <c r="F3" s="3">
        <v>36.330146789550781</v>
      </c>
      <c r="G3" s="3">
        <v>28.193443298339844</v>
      </c>
      <c r="H3" s="3">
        <v>29.867897033691406</v>
      </c>
      <c r="I3" s="3">
        <v>40.348834991455078</v>
      </c>
      <c r="J3" s="3">
        <v>33.352397918701172</v>
      </c>
      <c r="K3" s="3">
        <v>35.770912170410156</v>
      </c>
      <c r="L3" s="3">
        <v>33.482261657714844</v>
      </c>
      <c r="M3" s="3">
        <v>31.655332565307617</v>
      </c>
      <c r="N3" s="3">
        <v>31.981252670288086</v>
      </c>
      <c r="O3" s="3">
        <v>29.031068801879883</v>
      </c>
      <c r="P3" s="3">
        <v>35.249481201171875</v>
      </c>
    </row>
    <row r="4" spans="1:27" ht="12.75" customHeight="1">
      <c r="A4" s="2" t="s">
        <v>17</v>
      </c>
      <c r="B4" s="3">
        <v>21.784763336181641</v>
      </c>
      <c r="C4" s="3">
        <v>43.577320098876953</v>
      </c>
      <c r="D4" s="3">
        <v>4.2835841178894043</v>
      </c>
      <c r="E4" s="3"/>
      <c r="F4" s="3"/>
      <c r="G4" s="3"/>
      <c r="H4" s="3"/>
      <c r="I4" s="3" t="s">
        <v>16</v>
      </c>
      <c r="J4" s="3">
        <v>36.744216918945313</v>
      </c>
      <c r="K4" s="3">
        <v>30.832296371459961</v>
      </c>
      <c r="L4" s="3">
        <v>29.708024978637695</v>
      </c>
      <c r="M4" s="3">
        <v>27.998163223266602</v>
      </c>
      <c r="N4" s="3">
        <v>28.849969863891602</v>
      </c>
      <c r="O4" s="3">
        <v>25.374794006347656</v>
      </c>
      <c r="P4" s="3">
        <v>32.386314392089844</v>
      </c>
    </row>
    <row r="5" spans="1:27" ht="12.75" customHeight="1">
      <c r="A5" s="2" t="s">
        <v>18</v>
      </c>
      <c r="B5" s="3">
        <v>22.321220397949219</v>
      </c>
      <c r="C5" s="3">
        <v>32.283561706542969</v>
      </c>
      <c r="D5" s="3">
        <v>35.38519287109375</v>
      </c>
      <c r="E5" s="3">
        <v>26.185686111450195</v>
      </c>
      <c r="F5" s="3">
        <v>36.194778442382813</v>
      </c>
      <c r="G5" s="3">
        <v>28.224781036376953</v>
      </c>
      <c r="H5" s="3">
        <v>29.422208786010742</v>
      </c>
      <c r="I5" s="3">
        <v>33.61077880859375</v>
      </c>
      <c r="J5" s="3">
        <v>29.399423599243164</v>
      </c>
      <c r="K5" s="3">
        <v>28.358188629150391</v>
      </c>
      <c r="L5" s="3">
        <v>30.233692169189453</v>
      </c>
      <c r="M5" s="3">
        <v>30.315418243408203</v>
      </c>
      <c r="N5" s="3">
        <v>30.285789489746094</v>
      </c>
      <c r="O5" s="3">
        <v>27.640041351318359</v>
      </c>
      <c r="P5" s="3">
        <v>32.882644653320313</v>
      </c>
    </row>
    <row r="6" spans="1:27" ht="12.75" customHeight="1">
      <c r="A6" s="2" t="s">
        <v>19</v>
      </c>
      <c r="B6" s="3">
        <v>21.923892974853516</v>
      </c>
      <c r="C6" s="3">
        <v>31.576644897460938</v>
      </c>
      <c r="D6" s="3">
        <v>35.584308624267578</v>
      </c>
      <c r="E6" s="3">
        <v>27.367815017700195</v>
      </c>
      <c r="F6" s="3">
        <v>35.440567016601563</v>
      </c>
      <c r="G6" s="3">
        <v>29.458587646484375</v>
      </c>
      <c r="H6" s="3">
        <v>30.343706130981445</v>
      </c>
      <c r="I6" s="3">
        <v>35.401180267333984</v>
      </c>
      <c r="J6" s="3">
        <v>33.093849182128906</v>
      </c>
      <c r="K6" s="3">
        <v>28.255495071411133</v>
      </c>
      <c r="L6" s="3">
        <v>29.621852874755859</v>
      </c>
      <c r="M6" s="3">
        <v>28.284578323364258</v>
      </c>
      <c r="N6" s="3">
        <v>28.805252075195313</v>
      </c>
      <c r="O6" s="3">
        <v>25.749187469482422</v>
      </c>
      <c r="P6" s="3">
        <v>31.328279495239258</v>
      </c>
    </row>
    <row r="7" spans="1:27" ht="12.75" customHeight="1">
      <c r="A7" s="2" t="s">
        <v>20</v>
      </c>
      <c r="B7" s="3">
        <v>21.880449295043945</v>
      </c>
      <c r="C7" s="3">
        <v>39.884090423583984</v>
      </c>
      <c r="D7" s="3">
        <v>32.604766845703125</v>
      </c>
      <c r="E7" s="3">
        <v>26.587360382080078</v>
      </c>
      <c r="F7" s="3">
        <v>37.072998046875</v>
      </c>
      <c r="G7" s="3">
        <v>26.961517333984375</v>
      </c>
      <c r="H7" s="3">
        <v>30.687160491943359</v>
      </c>
      <c r="I7" s="3">
        <v>35.76605224609375</v>
      </c>
      <c r="J7" s="3">
        <v>29.436012268066406</v>
      </c>
      <c r="K7" s="3">
        <v>26.689254760742188</v>
      </c>
      <c r="L7" s="3">
        <v>29.111234664916992</v>
      </c>
      <c r="M7" s="3">
        <v>31.382583618164063</v>
      </c>
      <c r="N7" s="3">
        <v>30.72279167175293</v>
      </c>
      <c r="O7" s="3">
        <v>27.908786773681641</v>
      </c>
      <c r="P7" s="3">
        <v>31.432083129882813</v>
      </c>
    </row>
    <row r="8" spans="1:27" ht="12.75" customHeight="1">
      <c r="A8" s="2" t="s">
        <v>21</v>
      </c>
      <c r="B8" s="3">
        <v>21.903757095336914</v>
      </c>
      <c r="C8" s="3">
        <v>32.368881225585938</v>
      </c>
      <c r="D8" s="3">
        <v>31.138748168945313</v>
      </c>
      <c r="E8" s="3">
        <v>27.642599105834961</v>
      </c>
      <c r="F8" s="3">
        <v>35.972335815429688</v>
      </c>
      <c r="G8" s="3">
        <v>28.279745101928711</v>
      </c>
      <c r="H8" s="3">
        <v>30.215751647949219</v>
      </c>
      <c r="I8" s="3">
        <v>32.691349029541016</v>
      </c>
      <c r="J8" s="3">
        <v>30.057912826538086</v>
      </c>
      <c r="K8" s="3">
        <v>27.188186645507813</v>
      </c>
      <c r="L8" s="3">
        <v>29.706302642822266</v>
      </c>
      <c r="M8" s="3">
        <v>28.742385864257813</v>
      </c>
      <c r="N8" s="3">
        <v>30.804632186889648</v>
      </c>
      <c r="O8" s="3">
        <v>27.013175964355469</v>
      </c>
      <c r="P8" s="3">
        <v>31.775402069091797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>
      <c r="A9" s="2" t="s">
        <v>22</v>
      </c>
      <c r="B9" s="3">
        <v>21.512229919433594</v>
      </c>
      <c r="C9" s="3">
        <v>31.864116668701172</v>
      </c>
      <c r="D9" s="3">
        <v>38.930839538574219</v>
      </c>
      <c r="E9" s="3">
        <v>29.253841400146484</v>
      </c>
      <c r="F9" s="3">
        <v>35.309650421142578</v>
      </c>
      <c r="G9" s="3">
        <v>29.445636749267578</v>
      </c>
      <c r="H9" s="3">
        <v>28.920078277587891</v>
      </c>
      <c r="I9" s="3">
        <v>31.787422180175781</v>
      </c>
      <c r="J9" s="3">
        <v>32.127643585205078</v>
      </c>
      <c r="K9" s="3">
        <v>27.812919616699219</v>
      </c>
      <c r="L9" s="3">
        <v>30.332439422607422</v>
      </c>
      <c r="M9" s="3">
        <v>28.322759628295898</v>
      </c>
      <c r="N9" s="3">
        <v>28.884544372558594</v>
      </c>
      <c r="O9" s="3">
        <v>25.424400329589844</v>
      </c>
      <c r="P9" s="3">
        <v>32.533119201660156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2" t="s">
        <v>23</v>
      </c>
      <c r="B10" s="3">
        <v>20.089738845825195</v>
      </c>
      <c r="C10" s="3">
        <v>30.001804351806641</v>
      </c>
      <c r="D10" s="3">
        <v>30.547714233398438</v>
      </c>
      <c r="E10" s="3"/>
      <c r="F10" s="3" t="s">
        <v>16</v>
      </c>
      <c r="G10" s="3"/>
      <c r="H10" s="3"/>
      <c r="I10" s="3">
        <v>32.385147094726563</v>
      </c>
      <c r="J10" s="3">
        <v>27.979940414428711</v>
      </c>
      <c r="K10" s="3">
        <v>24.705028533935547</v>
      </c>
      <c r="L10" s="3">
        <v>27.729763031005859</v>
      </c>
      <c r="M10" s="3">
        <v>23.984094619750977</v>
      </c>
      <c r="N10" s="3">
        <v>28.718652725219727</v>
      </c>
      <c r="O10" s="3">
        <v>26.183698654174805</v>
      </c>
      <c r="P10" s="3">
        <v>29.263095855712891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>
      <c r="A11" s="2" t="s">
        <v>24</v>
      </c>
      <c r="B11" s="3">
        <v>21.495735168457031</v>
      </c>
      <c r="C11" s="3">
        <v>36.879364013671875</v>
      </c>
      <c r="D11" s="3">
        <v>33.790184020996094</v>
      </c>
      <c r="E11" s="3"/>
      <c r="F11" s="3"/>
      <c r="G11" s="3"/>
      <c r="H11" s="3"/>
      <c r="I11" s="3">
        <v>31.951431274414063</v>
      </c>
      <c r="J11" s="3">
        <v>35.410163879394531</v>
      </c>
      <c r="K11" s="3">
        <v>27.80952262878418</v>
      </c>
      <c r="L11" s="3">
        <v>29.25837516784668</v>
      </c>
      <c r="M11" s="3">
        <v>23.003946304321289</v>
      </c>
      <c r="N11" s="3">
        <v>30.363613128662109</v>
      </c>
      <c r="O11" s="3">
        <v>27.466514587402344</v>
      </c>
      <c r="P11" s="3">
        <v>30.087127685546875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2" t="s">
        <v>25</v>
      </c>
      <c r="B12" s="3">
        <v>19.518508911132813</v>
      </c>
      <c r="C12" s="3" t="s">
        <v>16</v>
      </c>
      <c r="D12" s="3">
        <v>27.659648895263672</v>
      </c>
      <c r="E12" s="3">
        <v>25.125520706176758</v>
      </c>
      <c r="F12" s="3"/>
      <c r="G12" s="3">
        <v>37.071876525878906</v>
      </c>
      <c r="H12" s="3">
        <v>35.243965148925781</v>
      </c>
      <c r="I12" s="3">
        <v>39.241127014160156</v>
      </c>
      <c r="J12" s="3">
        <v>39.595932006835938</v>
      </c>
      <c r="K12" s="3">
        <v>24.350673675537109</v>
      </c>
      <c r="L12" s="3">
        <v>27.078756332397461</v>
      </c>
      <c r="M12" s="3">
        <v>25.368873596191406</v>
      </c>
      <c r="N12" s="3">
        <v>28.383285522460938</v>
      </c>
      <c r="O12" s="3">
        <v>29.884500503540039</v>
      </c>
      <c r="P12" s="3">
        <v>29.190591812133789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2" t="s">
        <v>26</v>
      </c>
      <c r="B13" s="3">
        <v>19.888832092285156</v>
      </c>
      <c r="C13" s="3" t="s">
        <v>16</v>
      </c>
      <c r="D13" s="3">
        <v>31.671201705932617</v>
      </c>
      <c r="E13" s="3">
        <v>25.69734001159668</v>
      </c>
      <c r="F13" s="3">
        <v>37.052932739257813</v>
      </c>
      <c r="G13" s="3">
        <v>29.506137847900391</v>
      </c>
      <c r="H13" s="3">
        <v>31.470573425292969</v>
      </c>
      <c r="I13" s="3">
        <v>32.552505493164063</v>
      </c>
      <c r="J13" s="3">
        <v>28.487039566040039</v>
      </c>
      <c r="K13" s="3">
        <v>24.150733947753906</v>
      </c>
      <c r="L13" s="3">
        <v>28.181652069091797</v>
      </c>
      <c r="M13" s="3">
        <v>25.603096008300781</v>
      </c>
      <c r="N13" s="3">
        <v>28.728784561157227</v>
      </c>
      <c r="O13" s="3">
        <v>26.66215705871582</v>
      </c>
      <c r="P13" s="3">
        <v>30.277507781982422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2" t="s">
        <v>27</v>
      </c>
      <c r="B14" s="3">
        <v>23.179098129272461</v>
      </c>
      <c r="C14" s="3">
        <v>28.578483581542969</v>
      </c>
      <c r="D14" s="3">
        <v>29.468400955200195</v>
      </c>
      <c r="E14" s="3">
        <v>27.5111083984375</v>
      </c>
      <c r="F14" s="3">
        <v>36.16082763671875</v>
      </c>
      <c r="G14" s="3">
        <v>29.775228500366211</v>
      </c>
      <c r="H14" s="3">
        <v>31.228187561035156</v>
      </c>
      <c r="I14" s="3">
        <v>33.266616821289063</v>
      </c>
      <c r="J14" s="3">
        <v>30.032363891601563</v>
      </c>
      <c r="K14" s="3">
        <v>25.749347686767578</v>
      </c>
      <c r="L14" s="3">
        <v>29.765102386474609</v>
      </c>
      <c r="M14" s="3">
        <v>27.852693557739258</v>
      </c>
      <c r="N14" s="3">
        <v>29.537574768066406</v>
      </c>
      <c r="O14" s="3">
        <v>31.816495895385742</v>
      </c>
      <c r="P14" s="3">
        <v>34.679252624511719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2" t="s">
        <v>28</v>
      </c>
      <c r="B15" s="3">
        <v>22.098321914672852</v>
      </c>
      <c r="C15" s="3">
        <v>34.682929992675781</v>
      </c>
      <c r="D15" s="3">
        <v>30.37286376953125</v>
      </c>
      <c r="E15" s="3">
        <v>21.219314575195313</v>
      </c>
      <c r="F15" s="3">
        <v>34.293849945068359</v>
      </c>
      <c r="G15" s="3">
        <v>30.160545349121094</v>
      </c>
      <c r="H15" s="3">
        <v>30.659164428710938</v>
      </c>
      <c r="I15" s="3">
        <v>37.055648803710938</v>
      </c>
      <c r="J15" s="3">
        <v>39.314823150634766</v>
      </c>
      <c r="K15" s="3">
        <v>31.90791130065918</v>
      </c>
      <c r="L15" s="3">
        <v>29.727275848388672</v>
      </c>
      <c r="M15" s="3">
        <v>26.630149841308594</v>
      </c>
      <c r="N15" s="3">
        <v>30.65681266784668</v>
      </c>
      <c r="O15" s="3">
        <v>28.512300491333008</v>
      </c>
      <c r="P15" s="3">
        <v>31.072010040283203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2" t="s">
        <v>29</v>
      </c>
      <c r="B16" s="3">
        <v>21.291069030761719</v>
      </c>
      <c r="C16" s="3">
        <v>28.260826110839844</v>
      </c>
      <c r="D16" s="3">
        <v>29.368467330932617</v>
      </c>
      <c r="E16" s="3">
        <v>23.431325912475586</v>
      </c>
      <c r="F16" s="3">
        <v>35.869346618652344</v>
      </c>
      <c r="G16" s="3">
        <v>28.269655227661133</v>
      </c>
      <c r="H16" s="3">
        <v>31.296394348144531</v>
      </c>
      <c r="I16" s="3">
        <v>31.467273712158203</v>
      </c>
      <c r="J16" s="3">
        <v>30.377635955810547</v>
      </c>
      <c r="K16" s="3">
        <v>25.734878540039063</v>
      </c>
      <c r="L16" s="3">
        <v>28.6624755859375</v>
      </c>
      <c r="M16" s="3">
        <v>26.22245979309082</v>
      </c>
      <c r="N16" s="3">
        <v>29.914222717285156</v>
      </c>
      <c r="O16" s="3">
        <v>26.091556549072266</v>
      </c>
      <c r="P16" s="3">
        <v>30.868984222412109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2" t="s">
        <v>30</v>
      </c>
      <c r="B17" s="3">
        <v>22.636808395385742</v>
      </c>
      <c r="C17" s="3">
        <v>30.320110321044922</v>
      </c>
      <c r="D17" s="3">
        <v>35.716915130615234</v>
      </c>
      <c r="E17" s="3"/>
      <c r="F17" s="3"/>
      <c r="G17" s="3"/>
      <c r="H17" s="3"/>
      <c r="I17" s="3">
        <v>33.538482666015625</v>
      </c>
      <c r="J17" s="3">
        <v>33.155002593994141</v>
      </c>
      <c r="K17" s="3">
        <v>30.154071807861328</v>
      </c>
      <c r="L17" s="3">
        <v>30.002338409423828</v>
      </c>
      <c r="M17" s="3">
        <v>32.860565185546875</v>
      </c>
      <c r="N17" s="3" t="s">
        <v>16</v>
      </c>
      <c r="O17" s="3">
        <v>27.120742797851563</v>
      </c>
      <c r="P17" s="3">
        <v>32.045433044433594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>
      <c r="A18" s="2" t="s">
        <v>31</v>
      </c>
      <c r="B18" s="3">
        <v>23.452390670776367</v>
      </c>
      <c r="C18" s="3">
        <v>28.873802185058594</v>
      </c>
      <c r="D18" s="3">
        <v>31.109426498413086</v>
      </c>
      <c r="E18" s="3">
        <v>32.870376586914063</v>
      </c>
      <c r="F18" s="3">
        <v>40.644977569580078</v>
      </c>
      <c r="G18" s="3">
        <v>33.732406616210938</v>
      </c>
      <c r="H18" s="3">
        <v>31.998456954956055</v>
      </c>
      <c r="I18" s="3">
        <v>36.888053894042969</v>
      </c>
      <c r="J18" s="3" t="s">
        <v>16</v>
      </c>
      <c r="K18" s="3">
        <v>31.151744842529297</v>
      </c>
      <c r="L18" s="3">
        <v>29.741348266601563</v>
      </c>
      <c r="M18" s="3">
        <v>30.472902297973633</v>
      </c>
      <c r="N18" s="3">
        <v>29.456008911132813</v>
      </c>
      <c r="O18" s="3">
        <v>26.511695861816406</v>
      </c>
      <c r="P18" s="3">
        <v>33.484786987304688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2" t="s">
        <v>32</v>
      </c>
      <c r="B19" s="3">
        <v>23.899131774902344</v>
      </c>
      <c r="C19" s="3">
        <v>31.545589447021484</v>
      </c>
      <c r="D19" s="3">
        <v>34.618614196777344</v>
      </c>
      <c r="E19" s="3"/>
      <c r="F19" s="3"/>
      <c r="G19" s="3"/>
      <c r="H19" s="3"/>
      <c r="I19" s="3">
        <v>33.674179077148438</v>
      </c>
      <c r="J19" s="3">
        <v>35.105003356933594</v>
      </c>
      <c r="K19" s="3">
        <v>31.3243408203125</v>
      </c>
      <c r="L19" s="3">
        <v>30.879146575927734</v>
      </c>
      <c r="M19" s="3">
        <v>28.491506576538086</v>
      </c>
      <c r="N19" s="3">
        <v>30.337739944458008</v>
      </c>
      <c r="O19" s="3">
        <v>26.455863952636719</v>
      </c>
      <c r="P19" s="3">
        <v>34.126312255859375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>
      <c r="A20" s="2" t="s">
        <v>33</v>
      </c>
      <c r="B20" s="3">
        <v>21.807094573974609</v>
      </c>
      <c r="C20" s="3">
        <v>29.674846649169922</v>
      </c>
      <c r="D20" s="3">
        <v>29.370700836181641</v>
      </c>
      <c r="E20" s="3">
        <v>26.333705902099609</v>
      </c>
      <c r="F20" s="3">
        <v>34.301540374755859</v>
      </c>
      <c r="G20" s="3">
        <v>30.822832107543945</v>
      </c>
      <c r="H20" s="3">
        <v>30.572353363037109</v>
      </c>
      <c r="I20" s="3">
        <v>34.885955810546875</v>
      </c>
      <c r="J20" s="3">
        <v>29.311834335327148</v>
      </c>
      <c r="K20" s="3">
        <v>26.238918304443359</v>
      </c>
      <c r="L20" s="3">
        <v>28.954380035400391</v>
      </c>
      <c r="M20" s="3">
        <v>32.401046752929688</v>
      </c>
      <c r="N20" s="3">
        <v>31.651580810546875</v>
      </c>
      <c r="O20" s="3">
        <v>26.184978485107422</v>
      </c>
      <c r="P20" s="3">
        <v>31.071132659912109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2" t="s">
        <v>34</v>
      </c>
      <c r="B21" s="3">
        <v>22.978324890136719</v>
      </c>
      <c r="C21" s="3">
        <v>31.348899841308594</v>
      </c>
      <c r="D21" s="3">
        <v>29.498046875</v>
      </c>
      <c r="E21" s="3">
        <v>28.130348205566406</v>
      </c>
      <c r="F21" s="3">
        <v>34.722244262695313</v>
      </c>
      <c r="G21" s="3">
        <v>30.958168029785156</v>
      </c>
      <c r="H21" s="3">
        <v>29.792812347412109</v>
      </c>
      <c r="I21" s="3">
        <v>38.482246398925781</v>
      </c>
      <c r="J21" s="3">
        <v>32.878116607666016</v>
      </c>
      <c r="K21" s="3">
        <v>26.819068908691406</v>
      </c>
      <c r="L21" s="3">
        <v>31.897737503051758</v>
      </c>
      <c r="M21" s="3">
        <v>34.084285736083984</v>
      </c>
      <c r="N21" s="3">
        <v>31.90339469909668</v>
      </c>
      <c r="O21" s="3">
        <v>27.162652969360352</v>
      </c>
      <c r="P21" s="3">
        <v>32.158187866210938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>
      <c r="A22" s="2" t="s">
        <v>35</v>
      </c>
      <c r="B22" s="3">
        <v>31.646745681762695</v>
      </c>
      <c r="C22" s="3">
        <v>33.218486785888672</v>
      </c>
      <c r="D22" s="3" t="s">
        <v>16</v>
      </c>
      <c r="E22" s="3"/>
      <c r="F22" s="3"/>
      <c r="G22" s="3"/>
      <c r="H22" s="3"/>
      <c r="I22" s="3" t="s">
        <v>16</v>
      </c>
      <c r="J22" s="3" t="s">
        <v>16</v>
      </c>
      <c r="K22" s="3">
        <v>44.758056640625</v>
      </c>
      <c r="L22" s="3">
        <v>34.030857086181641</v>
      </c>
      <c r="M22" s="3">
        <v>31.586248397827148</v>
      </c>
      <c r="N22" s="3">
        <v>30.199321746826172</v>
      </c>
      <c r="O22" s="3">
        <v>25.877040863037109</v>
      </c>
      <c r="P22" s="3">
        <v>36.432823181152344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2" t="s">
        <v>36</v>
      </c>
      <c r="B23" s="3">
        <v>24.397705078125</v>
      </c>
      <c r="C23" s="3">
        <v>31.065021514892578</v>
      </c>
      <c r="D23" s="3">
        <v>31.934144973754883</v>
      </c>
      <c r="E23" s="3">
        <v>28.705343246459961</v>
      </c>
      <c r="F23" s="3">
        <v>36.800308227539063</v>
      </c>
      <c r="G23" s="3">
        <v>29.917932510375977</v>
      </c>
      <c r="H23" s="3">
        <v>31.224533081054688</v>
      </c>
      <c r="I23" s="3">
        <v>34.214488983154297</v>
      </c>
      <c r="J23" s="3">
        <v>30.912609100341797</v>
      </c>
      <c r="K23" s="3">
        <v>27.676094055175781</v>
      </c>
      <c r="L23" s="3">
        <v>30.523269653320313</v>
      </c>
      <c r="M23" s="3">
        <v>31.519514083862305</v>
      </c>
      <c r="N23" s="3">
        <v>30.611738204956055</v>
      </c>
      <c r="O23" s="3">
        <v>27.72857666015625</v>
      </c>
      <c r="P23" s="3">
        <v>32.906761169433594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>
      <c r="A24" s="2" t="s">
        <v>37</v>
      </c>
      <c r="B24" s="3">
        <v>21.890850067138672</v>
      </c>
      <c r="C24" s="3">
        <v>28.367691040039063</v>
      </c>
      <c r="D24" s="3">
        <v>29.26849365234375</v>
      </c>
      <c r="E24" s="3">
        <v>30.396747589111328</v>
      </c>
      <c r="F24" s="3">
        <v>35.235038757324219</v>
      </c>
      <c r="G24" s="3">
        <v>31.689445495605469</v>
      </c>
      <c r="H24" s="3">
        <v>32.200679779052734</v>
      </c>
      <c r="I24" s="3">
        <v>30.150087356567383</v>
      </c>
      <c r="J24" s="3">
        <v>31.581081390380859</v>
      </c>
      <c r="K24" s="3">
        <v>26.903608322143555</v>
      </c>
      <c r="L24" s="3">
        <v>28.059991836547852</v>
      </c>
      <c r="M24" s="3">
        <v>31.119472503662109</v>
      </c>
      <c r="N24" s="3">
        <v>27.517305374145508</v>
      </c>
      <c r="O24" s="3">
        <v>25.592777252197266</v>
      </c>
      <c r="P24" s="3">
        <v>31.878501892089844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2" t="s">
        <v>38</v>
      </c>
      <c r="B25" s="3">
        <v>22.109256744384766</v>
      </c>
      <c r="C25" s="3">
        <v>31.630542755126953</v>
      </c>
      <c r="D25" s="3">
        <v>44.484733581542969</v>
      </c>
      <c r="E25" s="3">
        <v>29.721004486083984</v>
      </c>
      <c r="F25" s="3">
        <v>34.897441864013672</v>
      </c>
      <c r="G25" s="3">
        <v>31.167259216308594</v>
      </c>
      <c r="H25" s="3">
        <v>33.095741271972656</v>
      </c>
      <c r="I25" s="3">
        <v>33.451934814453125</v>
      </c>
      <c r="J25" s="3">
        <v>33.875392913818359</v>
      </c>
      <c r="K25" s="3">
        <v>30.320182800292969</v>
      </c>
      <c r="L25" s="3">
        <v>30.225866317749023</v>
      </c>
      <c r="M25" s="3">
        <v>31.458766937255859</v>
      </c>
      <c r="N25" s="3">
        <v>28.967048645019531</v>
      </c>
      <c r="O25" s="3">
        <v>28.313587188720703</v>
      </c>
      <c r="P25" s="3">
        <v>32.329448699951172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2" t="s">
        <v>39</v>
      </c>
      <c r="B26" s="3">
        <v>23.203691482543945</v>
      </c>
      <c r="C26" s="3">
        <v>32.923328399658203</v>
      </c>
      <c r="D26" s="3">
        <v>34.389854431152344</v>
      </c>
      <c r="E26" s="3">
        <v>29.948400497436523</v>
      </c>
      <c r="F26" s="3">
        <v>37.284347534179688</v>
      </c>
      <c r="G26" s="3">
        <v>31.897956848144531</v>
      </c>
      <c r="H26" s="3">
        <v>33.665267944335938</v>
      </c>
      <c r="I26" s="3">
        <v>36.094635009765625</v>
      </c>
      <c r="J26" s="3">
        <v>22.468393325805664</v>
      </c>
      <c r="K26" s="3">
        <v>28.424968719482422</v>
      </c>
      <c r="L26" s="3">
        <v>30.135387420654297</v>
      </c>
      <c r="M26" s="3">
        <v>32.336139678955078</v>
      </c>
      <c r="N26" s="3">
        <v>29.402843475341797</v>
      </c>
      <c r="O26" s="3">
        <v>26.598897933959961</v>
      </c>
      <c r="P26" s="3">
        <v>34.926074981689453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/>
    <row r="101" spans="1:27" ht="12.75" customHeight="1">
      <c r="A101" s="1"/>
      <c r="B101" s="1"/>
    </row>
    <row r="102" spans="1:27" ht="12.75" customHeight="1">
      <c r="A102" s="1"/>
      <c r="B102" s="1"/>
    </row>
    <row r="103" spans="1:27" ht="12.75" customHeight="1">
      <c r="A103" s="1"/>
      <c r="B103" s="1"/>
    </row>
    <row r="104" spans="1:27" ht="12.75" customHeight="1">
      <c r="A104" s="1"/>
      <c r="B104" s="1"/>
    </row>
    <row r="105" spans="1:27" ht="12.75" customHeight="1"/>
    <row r="106" spans="1:27" ht="12.75" customHeight="1"/>
    <row r="107" spans="1:27" ht="12.75" customHeight="1"/>
    <row r="108" spans="1:27" ht="12.75" customHeight="1"/>
    <row r="109" spans="1:27" ht="12.75" customHeight="1"/>
    <row r="110" spans="1:27" ht="12.75" customHeight="1"/>
    <row r="111" spans="1:27" ht="12.75" customHeight="1"/>
    <row r="112" spans="1:27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1000"/>
  <sheetViews>
    <sheetView tabSelected="1" workbookViewId="0">
      <selection activeCell="C61" sqref="C61:C88"/>
    </sheetView>
  </sheetViews>
  <sheetFormatPr defaultColWidth="14.42578125" defaultRowHeight="15" customHeight="1"/>
  <cols>
    <col min="2" max="3" width="15" customWidth="1"/>
    <col min="4" max="4" width="10.42578125" customWidth="1"/>
    <col min="5" max="5" width="11.7109375" customWidth="1"/>
    <col min="6" max="6" width="10.42578125" customWidth="1"/>
    <col min="7" max="7" width="10.28515625" customWidth="1"/>
    <col min="8" max="8" width="11.42578125" customWidth="1"/>
    <col min="9" max="9" width="10.28515625" customWidth="1"/>
    <col min="14" max="14" width="11.42578125" customWidth="1"/>
    <col min="19" max="19" width="8.7109375" customWidth="1"/>
    <col min="24" max="24" width="9.28515625" customWidth="1"/>
  </cols>
  <sheetData>
    <row r="1" spans="1:31" ht="15" customHeight="1">
      <c r="B1" s="4"/>
      <c r="C1" s="4" t="s">
        <v>40</v>
      </c>
      <c r="D1" s="4" t="s">
        <v>41</v>
      </c>
      <c r="E1" s="4" t="s">
        <v>11</v>
      </c>
      <c r="F1" s="4" t="s">
        <v>42</v>
      </c>
      <c r="G1" s="4" t="s">
        <v>43</v>
      </c>
      <c r="H1" s="4" t="s">
        <v>44</v>
      </c>
      <c r="I1" s="4"/>
      <c r="J1" s="4" t="s">
        <v>3</v>
      </c>
      <c r="K1" s="4" t="s">
        <v>42</v>
      </c>
      <c r="L1" s="4" t="s">
        <v>43</v>
      </c>
      <c r="M1" s="4" t="s">
        <v>44</v>
      </c>
      <c r="N1" s="4"/>
      <c r="O1" s="4" t="s">
        <v>6</v>
      </c>
      <c r="P1" s="4" t="s">
        <v>42</v>
      </c>
      <c r="Q1" s="4" t="s">
        <v>43</v>
      </c>
      <c r="R1" s="4" t="s">
        <v>44</v>
      </c>
      <c r="S1" s="5"/>
      <c r="T1" s="4" t="s">
        <v>4</v>
      </c>
      <c r="U1" s="4" t="s">
        <v>42</v>
      </c>
      <c r="V1" s="4" t="s">
        <v>43</v>
      </c>
      <c r="W1" s="4" t="s">
        <v>44</v>
      </c>
      <c r="X1" s="4"/>
      <c r="Y1" s="4" t="s">
        <v>5</v>
      </c>
      <c r="Z1" s="4" t="s">
        <v>42</v>
      </c>
      <c r="AA1" s="4" t="s">
        <v>43</v>
      </c>
      <c r="AB1" s="4" t="s">
        <v>44</v>
      </c>
      <c r="AD1" s="4"/>
      <c r="AE1" s="4"/>
    </row>
    <row r="2" spans="1:31" ht="15" customHeight="1">
      <c r="A2" t="s">
        <v>45</v>
      </c>
      <c r="B2" s="2" t="s">
        <v>15</v>
      </c>
      <c r="C2" s="2">
        <v>1</v>
      </c>
      <c r="D2" s="3">
        <v>22.854616165161133</v>
      </c>
      <c r="E2" s="3">
        <v>31.655332565307617</v>
      </c>
      <c r="F2" s="6">
        <f t="shared" ref="F2:F8" si="0">E2-D2</f>
        <v>8.8007164001464844</v>
      </c>
      <c r="G2" s="6">
        <f t="shared" ref="G2:G7" si="1">2^-F2</f>
        <v>2.2424376691483113E-3</v>
      </c>
      <c r="H2" s="6">
        <f t="shared" ref="H2:H8" si="2">G2/$G$9</f>
        <v>0.32091500715141535</v>
      </c>
      <c r="I2" s="5"/>
      <c r="J2" s="3">
        <v>26.917812347412109</v>
      </c>
      <c r="K2" s="6">
        <f>J2-D2</f>
        <v>4.0631961822509766</v>
      </c>
      <c r="L2" s="6">
        <f>2^-K2</f>
        <v>5.9821330889634566E-2</v>
      </c>
      <c r="M2" s="6">
        <f>L2/$L$8</f>
        <v>12.803047045905776</v>
      </c>
      <c r="N2" s="6"/>
      <c r="O2" s="3">
        <v>29.867897033691406</v>
      </c>
      <c r="P2" s="6">
        <f>O2-D2</f>
        <v>7.0132808685302734</v>
      </c>
      <c r="Q2" s="7">
        <f>2^-P2</f>
        <v>7.7409112906826078E-3</v>
      </c>
      <c r="R2" s="3">
        <f>Q2/$Q$9</f>
        <v>1.589856583638187</v>
      </c>
      <c r="S2" s="5"/>
      <c r="T2" s="3">
        <v>36.330146789550781</v>
      </c>
      <c r="U2" s="6">
        <f>T2-D2</f>
        <v>13.475530624389648</v>
      </c>
      <c r="V2" s="6">
        <f>2^-U2</f>
        <v>8.7793239526683188E-5</v>
      </c>
      <c r="W2" s="6">
        <f>V2/$V$9</f>
        <v>1.3339504155922295</v>
      </c>
      <c r="X2" s="5"/>
      <c r="Y2" s="3">
        <v>28.193443298339844</v>
      </c>
      <c r="Z2" s="8">
        <f>Y2-D2</f>
        <v>5.3388271331787109</v>
      </c>
      <c r="AA2" s="8">
        <f>2^-Z2</f>
        <v>2.4708870386471977E-2</v>
      </c>
      <c r="AB2" s="3">
        <f>AA2/$AA$9</f>
        <v>1.6030748368192893</v>
      </c>
      <c r="AD2" s="5"/>
      <c r="AE2" s="5"/>
    </row>
    <row r="3" spans="1:31" ht="15" customHeight="1">
      <c r="B3" s="2" t="s">
        <v>17</v>
      </c>
      <c r="C3" s="2">
        <v>2</v>
      </c>
      <c r="D3" s="3">
        <v>21.784763336181641</v>
      </c>
      <c r="E3" s="3">
        <v>27.998163223266602</v>
      </c>
      <c r="F3" s="6">
        <f t="shared" si="0"/>
        <v>6.2133998870849609</v>
      </c>
      <c r="G3" s="6">
        <f t="shared" si="1"/>
        <v>1.3476597539268031E-2</v>
      </c>
      <c r="H3" s="6">
        <f t="shared" si="2"/>
        <v>1.9286343853354651</v>
      </c>
      <c r="I3" s="9"/>
      <c r="J3" s="3"/>
      <c r="K3" s="6"/>
      <c r="L3" s="6"/>
      <c r="M3" s="6"/>
      <c r="N3" s="6"/>
      <c r="O3" s="3"/>
      <c r="P3" s="6"/>
      <c r="Q3" s="7"/>
      <c r="R3" s="3"/>
      <c r="S3" s="5"/>
      <c r="T3" s="3"/>
      <c r="U3" s="6"/>
      <c r="V3" s="6"/>
      <c r="W3" s="6"/>
      <c r="X3" s="6"/>
      <c r="Y3" s="3"/>
      <c r="Z3" s="8"/>
      <c r="AA3" s="8"/>
      <c r="AB3" s="3"/>
      <c r="AD3" s="5"/>
      <c r="AE3" s="5"/>
    </row>
    <row r="4" spans="1:31" ht="15" customHeight="1">
      <c r="B4" s="2" t="s">
        <v>18</v>
      </c>
      <c r="C4" s="2">
        <v>3</v>
      </c>
      <c r="D4" s="3">
        <v>22.321220397949219</v>
      </c>
      <c r="E4" s="3">
        <v>30.315418243408203</v>
      </c>
      <c r="F4" s="6">
        <f t="shared" si="0"/>
        <v>7.9941978454589844</v>
      </c>
      <c r="G4" s="6">
        <f t="shared" si="1"/>
        <v>3.9219915825722306E-3</v>
      </c>
      <c r="H4" s="6">
        <f t="shared" si="2"/>
        <v>0.56127578219241669</v>
      </c>
      <c r="I4" s="9"/>
      <c r="J4" s="3">
        <v>26.185686111450195</v>
      </c>
      <c r="K4" s="6">
        <f t="shared" ref="K4:K8" si="3">J4-D4</f>
        <v>3.8644657135009766</v>
      </c>
      <c r="L4" s="6">
        <f t="shared" ref="L4:L8" si="4">2^-K4</f>
        <v>6.8656222243208817E-2</v>
      </c>
      <c r="M4" s="6">
        <f t="shared" ref="M4:M8" si="5">L4/$L$8</f>
        <v>14.693903166341519</v>
      </c>
      <c r="N4" s="6"/>
      <c r="O4" s="3">
        <v>29.422208786010742</v>
      </c>
      <c r="P4" s="6">
        <f t="shared" ref="P4:P8" si="6">O4-D4</f>
        <v>7.1009883880615234</v>
      </c>
      <c r="Q4" s="7">
        <f t="shared" ref="Q4:Q8" si="7">2^-P4</f>
        <v>7.2843280550233631E-3</v>
      </c>
      <c r="R4" s="3">
        <f t="shared" ref="R4:R8" si="8">Q4/$Q$9</f>
        <v>1.4960818540316856</v>
      </c>
      <c r="S4" s="5"/>
      <c r="T4" s="3">
        <v>36.194778442382813</v>
      </c>
      <c r="U4" s="6">
        <f t="shared" ref="U4:U8" si="9">T4-D4</f>
        <v>13.873558044433594</v>
      </c>
      <c r="V4" s="6">
        <f t="shared" ref="V4:V8" si="10">2^-U4</f>
        <v>6.6625868305589465E-5</v>
      </c>
      <c r="W4" s="6">
        <f t="shared" ref="W4:W8" si="11">V4/$V$9</f>
        <v>1.0123285710219414</v>
      </c>
      <c r="X4" s="6"/>
      <c r="Y4" s="3">
        <v>28.224781036376953</v>
      </c>
      <c r="Z4" s="8">
        <f t="shared" ref="Z4:Z8" si="12">Y4-D4</f>
        <v>5.9035606384277344</v>
      </c>
      <c r="AA4" s="8">
        <f t="shared" ref="AA4:AA8" si="13">2^-Z4</f>
        <v>1.6705180271018385E-2</v>
      </c>
      <c r="AB4" s="3">
        <f t="shared" ref="AB4:AB8" si="14">AA4/$AA$9</f>
        <v>1.0838073015131189</v>
      </c>
      <c r="AD4" s="5"/>
      <c r="AE4" s="5"/>
    </row>
    <row r="5" spans="1:31" ht="15" customHeight="1">
      <c r="B5" s="2" t="s">
        <v>19</v>
      </c>
      <c r="C5" s="2">
        <v>4</v>
      </c>
      <c r="D5" s="3">
        <v>21.923892974853516</v>
      </c>
      <c r="E5" s="3">
        <v>28.284578323364258</v>
      </c>
      <c r="F5" s="6">
        <f t="shared" si="0"/>
        <v>6.3606853485107422</v>
      </c>
      <c r="G5" s="6">
        <f t="shared" si="1"/>
        <v>1.216866449164522E-2</v>
      </c>
      <c r="H5" s="6">
        <f t="shared" si="2"/>
        <v>1.7414562313532123</v>
      </c>
      <c r="I5" s="9"/>
      <c r="J5" s="3">
        <v>27.367815017700195</v>
      </c>
      <c r="K5" s="6">
        <f t="shared" si="3"/>
        <v>5.4439220428466797</v>
      </c>
      <c r="L5" s="6">
        <f t="shared" si="4"/>
        <v>2.2972918457131789E-2</v>
      </c>
      <c r="M5" s="6">
        <f t="shared" si="5"/>
        <v>4.916696961006247</v>
      </c>
      <c r="N5" s="6"/>
      <c r="O5" s="3">
        <v>30.343706130981445</v>
      </c>
      <c r="P5" s="6">
        <f t="shared" si="6"/>
        <v>8.4198131561279297</v>
      </c>
      <c r="Q5" s="7">
        <f t="shared" si="7"/>
        <v>2.920005585061127E-3</v>
      </c>
      <c r="R5" s="3">
        <f t="shared" si="8"/>
        <v>0.59972139317208661</v>
      </c>
      <c r="S5" s="5"/>
      <c r="T5" s="3">
        <v>35.440567016601563</v>
      </c>
      <c r="U5" s="6">
        <f t="shared" si="9"/>
        <v>13.516674041748047</v>
      </c>
      <c r="V5" s="6">
        <f t="shared" si="10"/>
        <v>8.5324877182092694E-5</v>
      </c>
      <c r="W5" s="6">
        <f t="shared" si="11"/>
        <v>1.2964455576652367</v>
      </c>
      <c r="X5" s="6"/>
      <c r="Y5" s="3">
        <v>29.458587646484375</v>
      </c>
      <c r="Z5" s="8">
        <f t="shared" si="12"/>
        <v>7.5346946716308594</v>
      </c>
      <c r="AA5" s="8">
        <f t="shared" si="13"/>
        <v>5.3930059032137887E-3</v>
      </c>
      <c r="AB5" s="3">
        <f t="shared" si="14"/>
        <v>0.34989021849389085</v>
      </c>
      <c r="AD5" s="5"/>
      <c r="AE5" s="5"/>
    </row>
    <row r="6" spans="1:31" ht="15" customHeight="1">
      <c r="B6" s="2" t="s">
        <v>20</v>
      </c>
      <c r="C6" s="2">
        <v>5</v>
      </c>
      <c r="D6" s="3">
        <v>21.880449295043945</v>
      </c>
      <c r="E6" s="3">
        <v>31.382583618164063</v>
      </c>
      <c r="F6" s="6">
        <f t="shared" si="0"/>
        <v>9.5021343231201172</v>
      </c>
      <c r="G6" s="6">
        <f t="shared" si="1"/>
        <v>1.3790262906075762E-3</v>
      </c>
      <c r="H6" s="6">
        <f t="shared" si="2"/>
        <v>0.19735230013345378</v>
      </c>
      <c r="I6" s="5"/>
      <c r="J6" s="3">
        <v>26.587360382080078</v>
      </c>
      <c r="K6" s="6">
        <f t="shared" si="3"/>
        <v>4.7069110870361328</v>
      </c>
      <c r="L6" s="6">
        <f t="shared" si="4"/>
        <v>3.8289401316311644E-2</v>
      </c>
      <c r="M6" s="6">
        <f t="shared" si="5"/>
        <v>8.1947525927954015</v>
      </c>
      <c r="N6" s="6"/>
      <c r="O6" s="3">
        <v>30.687160491943299</v>
      </c>
      <c r="P6" s="6">
        <f t="shared" si="6"/>
        <v>8.8067111968993537</v>
      </c>
      <c r="Q6" s="7">
        <f t="shared" si="7"/>
        <v>2.2331390532117491E-3</v>
      </c>
      <c r="R6" s="3">
        <f t="shared" si="8"/>
        <v>0.458650240599149</v>
      </c>
      <c r="S6" s="5"/>
      <c r="T6" s="3">
        <v>37.072998046875</v>
      </c>
      <c r="U6" s="6">
        <f t="shared" si="9"/>
        <v>15.192548751831055</v>
      </c>
      <c r="V6" s="6">
        <f t="shared" si="10"/>
        <v>2.6704663821452143E-5</v>
      </c>
      <c r="W6" s="6">
        <f t="shared" si="11"/>
        <v>0.4057567256309067</v>
      </c>
      <c r="X6" s="6"/>
      <c r="Y6" s="3">
        <v>26.961517333984375</v>
      </c>
      <c r="Z6" s="8">
        <f t="shared" si="12"/>
        <v>5.0810680389404297</v>
      </c>
      <c r="AA6" s="8">
        <f t="shared" si="13"/>
        <v>2.9542422865409996E-2</v>
      </c>
      <c r="AB6" s="3">
        <f t="shared" si="14"/>
        <v>1.9166685475084408</v>
      </c>
      <c r="AD6" s="5"/>
      <c r="AE6" s="5"/>
    </row>
    <row r="7" spans="1:31" ht="15" customHeight="1">
      <c r="B7" s="2" t="s">
        <v>21</v>
      </c>
      <c r="C7" s="2">
        <v>6</v>
      </c>
      <c r="D7" s="3">
        <v>21.903757095336914</v>
      </c>
      <c r="E7" s="3">
        <v>28.742385864257813</v>
      </c>
      <c r="F7" s="6">
        <f t="shared" si="0"/>
        <v>6.8386287689208984</v>
      </c>
      <c r="G7" s="6">
        <f t="shared" si="1"/>
        <v>8.7371061341605608E-3</v>
      </c>
      <c r="H7" s="6">
        <f t="shared" si="2"/>
        <v>1.2503662938340374</v>
      </c>
      <c r="I7" s="9"/>
      <c r="J7" s="3">
        <v>27.642599105834961</v>
      </c>
      <c r="K7" s="6">
        <f t="shared" si="3"/>
        <v>5.7388420104980469</v>
      </c>
      <c r="L7" s="6">
        <f t="shared" si="4"/>
        <v>1.8725628989365178E-2</v>
      </c>
      <c r="M7" s="6">
        <f t="shared" si="5"/>
        <v>4.0076859767183945</v>
      </c>
      <c r="N7" s="6"/>
      <c r="O7" s="3">
        <v>30.215751647949219</v>
      </c>
      <c r="P7" s="6">
        <f t="shared" si="6"/>
        <v>8.3119945526123047</v>
      </c>
      <c r="Q7" s="7">
        <f t="shared" si="7"/>
        <v>3.1465911429159285E-3</v>
      </c>
      <c r="R7" s="3">
        <f t="shared" si="8"/>
        <v>0.64625836115754731</v>
      </c>
      <c r="S7" s="5"/>
      <c r="T7" s="3">
        <v>35.972335815429688</v>
      </c>
      <c r="U7" s="6">
        <f t="shared" si="9"/>
        <v>14.068578720092773</v>
      </c>
      <c r="V7" s="6">
        <f t="shared" si="10"/>
        <v>5.820171860787408E-5</v>
      </c>
      <c r="W7" s="6">
        <f t="shared" si="11"/>
        <v>0.8843301277378981</v>
      </c>
      <c r="X7" s="6"/>
      <c r="Y7" s="3">
        <v>28.279745101928711</v>
      </c>
      <c r="Z7" s="8">
        <f t="shared" si="12"/>
        <v>6.3759880065917969</v>
      </c>
      <c r="AA7" s="8">
        <f t="shared" si="13"/>
        <v>1.2040273660851931E-2</v>
      </c>
      <c r="AB7" s="3">
        <f t="shared" si="14"/>
        <v>0.78115508447918691</v>
      </c>
      <c r="AD7" s="5"/>
      <c r="AE7" s="5"/>
    </row>
    <row r="8" spans="1:31" ht="15" customHeight="1">
      <c r="B8" s="2" t="s">
        <v>22</v>
      </c>
      <c r="C8" s="2">
        <v>7</v>
      </c>
      <c r="D8" s="3">
        <v>21.512229919433594</v>
      </c>
      <c r="E8" s="3">
        <v>28.322759628295898</v>
      </c>
      <c r="F8" s="6">
        <f t="shared" si="0"/>
        <v>6.8105297088623047</v>
      </c>
      <c r="G8" s="6">
        <f>AVERAGE(G6,G7,G4,G5,G3,G2)</f>
        <v>6.9876372845669886E-3</v>
      </c>
      <c r="H8" s="6">
        <f t="shared" si="2"/>
        <v>1.0000000000000002</v>
      </c>
      <c r="I8" s="9"/>
      <c r="J8" s="3">
        <v>29.253841400146484</v>
      </c>
      <c r="K8" s="6">
        <f t="shared" si="3"/>
        <v>7.7416114807128906</v>
      </c>
      <c r="L8" s="6">
        <f t="shared" si="4"/>
        <v>4.6724292018253998E-3</v>
      </c>
      <c r="M8" s="6">
        <f t="shared" si="5"/>
        <v>1</v>
      </c>
      <c r="N8" s="6"/>
      <c r="O8" s="3">
        <v>28.920078277587891</v>
      </c>
      <c r="P8" s="6">
        <f t="shared" si="6"/>
        <v>7.4078483581542969</v>
      </c>
      <c r="Q8" s="7">
        <f t="shared" si="7"/>
        <v>5.8886459142000287E-3</v>
      </c>
      <c r="R8" s="3">
        <f t="shared" si="8"/>
        <v>1.2094315674013438</v>
      </c>
      <c r="S8" s="5"/>
      <c r="T8" s="3">
        <v>35.309650421142578</v>
      </c>
      <c r="U8" s="6">
        <f t="shared" si="9"/>
        <v>13.797420501708984</v>
      </c>
      <c r="V8" s="6">
        <f t="shared" si="10"/>
        <v>7.0236452188382519E-5</v>
      </c>
      <c r="W8" s="6">
        <f t="shared" si="11"/>
        <v>1.0671886023517863</v>
      </c>
      <c r="X8" s="6"/>
      <c r="Y8" s="3">
        <v>29.445636749267578</v>
      </c>
      <c r="Z8" s="8">
        <f t="shared" si="12"/>
        <v>7.9334068298339844</v>
      </c>
      <c r="AA8" s="8">
        <f t="shared" si="13"/>
        <v>4.0907842614871567E-3</v>
      </c>
      <c r="AB8" s="3">
        <f t="shared" si="14"/>
        <v>0.26540401118607321</v>
      </c>
      <c r="AD8" s="5"/>
      <c r="AE8" s="5"/>
    </row>
    <row r="9" spans="1:31" ht="15" customHeight="1">
      <c r="B9" s="2"/>
      <c r="C9" s="2"/>
      <c r="D9" s="10">
        <f>AVERAGE(D2:D8)</f>
        <v>22.025847026279994</v>
      </c>
      <c r="E9" s="3"/>
      <c r="F9" s="6"/>
      <c r="G9" s="6">
        <f>AVERAGE(G2:G8)</f>
        <v>6.9876372845669877E-3</v>
      </c>
      <c r="H9" s="6"/>
      <c r="I9" s="9"/>
      <c r="J9" s="3"/>
      <c r="K9" s="6"/>
      <c r="L9" s="6"/>
      <c r="M9" s="6"/>
      <c r="N9" s="6"/>
      <c r="O9" s="3"/>
      <c r="P9" s="6"/>
      <c r="Q9" s="7">
        <f>AVERAGE(Q2,Q4:Q8)</f>
        <v>4.8689368401824678E-3</v>
      </c>
      <c r="R9" s="3"/>
      <c r="S9" s="5"/>
      <c r="T9" s="3"/>
      <c r="U9" s="6"/>
      <c r="V9" s="6">
        <f>AVERAGE(V2:V8)</f>
        <v>6.5814469938679025E-5</v>
      </c>
      <c r="W9" s="6"/>
      <c r="X9" s="6"/>
      <c r="Y9" s="3"/>
      <c r="Z9" s="8"/>
      <c r="AA9" s="8">
        <f>AVERAGE(AA2:AA8)</f>
        <v>1.5413422891408872E-2</v>
      </c>
      <c r="AB9" s="3"/>
      <c r="AD9" s="5"/>
      <c r="AE9" s="5"/>
    </row>
    <row r="10" spans="1:31" ht="15" customHeight="1">
      <c r="A10" t="s">
        <v>46</v>
      </c>
      <c r="B10" s="20" t="s">
        <v>23</v>
      </c>
      <c r="C10" s="20"/>
      <c r="D10" s="18">
        <v>20.089738845825195</v>
      </c>
      <c r="E10" s="18">
        <v>23.984094619750977</v>
      </c>
      <c r="F10" s="19">
        <f t="shared" ref="F10:F16" si="15">E10-D10</f>
        <v>3.8943557739257813</v>
      </c>
      <c r="G10" s="19">
        <f t="shared" ref="G10:G16" si="16">2^-F10</f>
        <v>6.7248422044754119E-2</v>
      </c>
      <c r="H10" s="19">
        <f t="shared" ref="H10:H16" si="17">G10/$G$9</f>
        <v>9.6239142511418141</v>
      </c>
      <c r="I10" s="21"/>
      <c r="J10" s="18"/>
      <c r="K10" s="19"/>
      <c r="L10" s="19"/>
      <c r="M10" s="19"/>
      <c r="N10" s="19"/>
      <c r="O10" s="18"/>
      <c r="P10" s="19"/>
      <c r="Q10" s="22"/>
      <c r="R10" s="18"/>
      <c r="S10" s="23"/>
      <c r="T10" s="18" t="s">
        <v>16</v>
      </c>
      <c r="U10" s="19"/>
      <c r="V10" s="19"/>
      <c r="W10" s="19"/>
      <c r="X10" s="19"/>
      <c r="Y10" s="18"/>
      <c r="Z10" s="24"/>
      <c r="AA10" s="24"/>
      <c r="AB10" s="18"/>
      <c r="AD10" s="5"/>
      <c r="AE10" s="5"/>
    </row>
    <row r="11" spans="1:31" ht="15" customHeight="1">
      <c r="B11" s="2" t="s">
        <v>25</v>
      </c>
      <c r="C11" s="2">
        <v>9</v>
      </c>
      <c r="D11" s="3">
        <v>19.518508911132813</v>
      </c>
      <c r="E11" s="3">
        <v>25.368873596191406</v>
      </c>
      <c r="F11" s="6">
        <f t="shared" si="15"/>
        <v>5.8503646850585938</v>
      </c>
      <c r="G11" s="6">
        <f t="shared" si="16"/>
        <v>1.733264109495497E-2</v>
      </c>
      <c r="H11" s="6">
        <f t="shared" si="17"/>
        <v>2.4804723526843802</v>
      </c>
      <c r="I11" s="5"/>
      <c r="J11" s="3">
        <v>25.125520706176758</v>
      </c>
      <c r="K11" s="6">
        <f t="shared" ref="K11:K15" si="18">J11-D11</f>
        <v>5.6070117950439453</v>
      </c>
      <c r="L11" s="6">
        <f t="shared" ref="L11:L15" si="19">2^-K11</f>
        <v>2.0517349840339715E-2</v>
      </c>
      <c r="M11" s="6">
        <f t="shared" ref="M11:M15" si="20">L11/$L$8</f>
        <v>4.3911526433239709</v>
      </c>
      <c r="N11" s="6"/>
      <c r="O11" s="3">
        <v>35.243965148925781</v>
      </c>
      <c r="P11" s="6">
        <f t="shared" ref="P11:P15" si="21">O11-D11</f>
        <v>15.725456237792969</v>
      </c>
      <c r="Q11" s="7">
        <f t="shared" ref="Q11:Q15" si="22">2^-P11</f>
        <v>1.8457206745289162E-5</v>
      </c>
      <c r="R11" s="3">
        <f t="shared" ref="R11:R15" si="23">Q11/$Q$9</f>
        <v>3.7908084148812787E-3</v>
      </c>
      <c r="S11" s="5"/>
      <c r="T11" s="3"/>
      <c r="U11" s="6"/>
      <c r="V11" s="6"/>
      <c r="W11" s="6"/>
      <c r="X11" s="6"/>
      <c r="Y11" s="11">
        <v>37.071876525878906</v>
      </c>
      <c r="Z11" s="12">
        <f t="shared" ref="Z11:Z15" si="24">Y11-D11</f>
        <v>17.553367614746094</v>
      </c>
      <c r="AA11" s="12">
        <f t="shared" ref="AA11:AA15" si="25">2^-Z11</f>
        <v>5.1988803571493862E-6</v>
      </c>
      <c r="AB11" s="11">
        <f t="shared" ref="AB11:AB15" si="26">AA11/$AA$9</f>
        <v>3.3729564119382827E-4</v>
      </c>
      <c r="AD11" s="5"/>
      <c r="AE11" s="5"/>
    </row>
    <row r="12" spans="1:31" ht="15" customHeight="1">
      <c r="B12" s="2" t="s">
        <v>26</v>
      </c>
      <c r="C12" s="2">
        <v>10</v>
      </c>
      <c r="D12" s="3">
        <v>19.888832092285156</v>
      </c>
      <c r="E12" s="3">
        <v>25.603096008300781</v>
      </c>
      <c r="F12" s="6">
        <f t="shared" si="15"/>
        <v>5.714263916015625</v>
      </c>
      <c r="G12" s="6">
        <f t="shared" si="16"/>
        <v>1.9047376139375845E-2</v>
      </c>
      <c r="H12" s="6">
        <f t="shared" si="17"/>
        <v>2.7258678954965503</v>
      </c>
      <c r="I12" s="9"/>
      <c r="J12" s="3">
        <v>25.69734001159668</v>
      </c>
      <c r="K12" s="6">
        <f t="shared" si="18"/>
        <v>5.8085079193115234</v>
      </c>
      <c r="L12" s="6">
        <f t="shared" si="19"/>
        <v>1.7842877187088439E-2</v>
      </c>
      <c r="M12" s="6">
        <f t="shared" si="20"/>
        <v>3.8187581697583943</v>
      </c>
      <c r="N12" s="6"/>
      <c r="O12" s="3">
        <v>31.470573425292969</v>
      </c>
      <c r="P12" s="6">
        <f t="shared" si="21"/>
        <v>11.581741333007813</v>
      </c>
      <c r="Q12" s="7">
        <f t="shared" si="22"/>
        <v>3.2624844978714341E-4</v>
      </c>
      <c r="R12" s="3">
        <f t="shared" si="23"/>
        <v>6.7006096093642692E-2</v>
      </c>
      <c r="S12" s="5"/>
      <c r="T12" s="3">
        <v>37.052932739257813</v>
      </c>
      <c r="U12" s="6">
        <f t="shared" ref="U12:U15" si="27">T12-D12</f>
        <v>17.164100646972656</v>
      </c>
      <c r="V12" s="6">
        <f t="shared" ref="V12:V15" si="28">2^-U12</f>
        <v>6.8091179408490023E-6</v>
      </c>
      <c r="W12" s="6">
        <f t="shared" ref="W12:W16" si="29">V12/$V$9</f>
        <v>0.10345928406311297</v>
      </c>
      <c r="X12" s="6"/>
      <c r="Y12" s="3">
        <v>29.506137847900391</v>
      </c>
      <c r="Z12" s="8">
        <f t="shared" si="24"/>
        <v>9.6173057556152344</v>
      </c>
      <c r="AA12" s="8">
        <f t="shared" si="25"/>
        <v>1.2732171800002611E-3</v>
      </c>
      <c r="AB12" s="3">
        <f t="shared" si="26"/>
        <v>8.2604440880547469E-2</v>
      </c>
      <c r="AD12" s="5"/>
      <c r="AE12" s="5"/>
    </row>
    <row r="13" spans="1:31" s="27" customFormat="1" ht="15" customHeight="1">
      <c r="B13" s="20" t="s">
        <v>27</v>
      </c>
      <c r="C13" s="20"/>
      <c r="D13" s="18">
        <v>23.179098129272461</v>
      </c>
      <c r="E13" s="18">
        <v>27.852693557739258</v>
      </c>
      <c r="F13" s="19">
        <f t="shared" si="15"/>
        <v>4.6735954284667969</v>
      </c>
      <c r="G13" s="19">
        <f t="shared" si="16"/>
        <v>3.9183893594139686E-2</v>
      </c>
      <c r="H13" s="19">
        <f t="shared" si="17"/>
        <v>5.6076026843410842</v>
      </c>
      <c r="I13" s="21"/>
      <c r="J13" s="18">
        <v>27.5111083984375</v>
      </c>
      <c r="K13" s="19">
        <f t="shared" si="18"/>
        <v>4.3320102691650391</v>
      </c>
      <c r="L13" s="19">
        <f t="shared" si="19"/>
        <v>4.965179658113586E-2</v>
      </c>
      <c r="M13" s="19">
        <f t="shared" si="20"/>
        <v>10.626548725818715</v>
      </c>
      <c r="N13" s="19"/>
      <c r="O13" s="18">
        <v>31.228187561035156</v>
      </c>
      <c r="P13" s="19">
        <f t="shared" si="21"/>
        <v>8.0490894317626953</v>
      </c>
      <c r="Q13" s="22">
        <f t="shared" si="22"/>
        <v>3.7755710141214624E-3</v>
      </c>
      <c r="R13" s="18">
        <f t="shared" si="23"/>
        <v>0.7754405403172101</v>
      </c>
      <c r="S13" s="23"/>
      <c r="T13" s="18">
        <v>36.16082763671875</v>
      </c>
      <c r="U13" s="19">
        <f t="shared" si="27"/>
        <v>12.981729507446289</v>
      </c>
      <c r="V13" s="19">
        <f t="shared" si="28"/>
        <v>1.2362605837585309E-4</v>
      </c>
      <c r="W13" s="19">
        <f t="shared" si="29"/>
        <v>1.8784024013418106</v>
      </c>
      <c r="X13" s="19"/>
      <c r="Y13" s="18">
        <v>29.775228500366211</v>
      </c>
      <c r="Z13" s="24">
        <f t="shared" si="24"/>
        <v>6.59613037109375</v>
      </c>
      <c r="AA13" s="24">
        <f t="shared" si="25"/>
        <v>1.0336342774445725E-2</v>
      </c>
      <c r="AB13" s="18">
        <f t="shared" si="26"/>
        <v>0.67060657760885756</v>
      </c>
      <c r="AD13" s="23"/>
      <c r="AE13" s="23"/>
    </row>
    <row r="14" spans="1:31" ht="15" customHeight="1">
      <c r="B14" s="20" t="s">
        <v>28</v>
      </c>
      <c r="C14" s="20"/>
      <c r="D14" s="18">
        <v>22.098321914672852</v>
      </c>
      <c r="E14" s="18">
        <v>26.630149841308594</v>
      </c>
      <c r="F14" s="19">
        <f t="shared" si="15"/>
        <v>4.5318279266357422</v>
      </c>
      <c r="G14" s="19">
        <f t="shared" si="16"/>
        <v>4.3229862968561794E-2</v>
      </c>
      <c r="H14" s="19">
        <f t="shared" si="17"/>
        <v>6.1866209146316153</v>
      </c>
      <c r="I14" s="21"/>
      <c r="J14" s="25">
        <v>21.219314575195313</v>
      </c>
      <c r="K14" s="26">
        <f t="shared" si="18"/>
        <v>-0.87900733947753906</v>
      </c>
      <c r="L14" s="26">
        <f t="shared" si="19"/>
        <v>1.8391094484512003</v>
      </c>
      <c r="M14" s="26">
        <f t="shared" si="20"/>
        <v>393.60884221267747</v>
      </c>
      <c r="N14" s="19"/>
      <c r="O14" s="18">
        <v>30.659164428710938</v>
      </c>
      <c r="P14" s="19">
        <f t="shared" si="21"/>
        <v>8.5608425140380859</v>
      </c>
      <c r="Q14" s="22">
        <f t="shared" si="22"/>
        <v>2.6480709384450458E-3</v>
      </c>
      <c r="R14" s="18">
        <f t="shared" si="23"/>
        <v>0.54387046399759975</v>
      </c>
      <c r="S14" s="23"/>
      <c r="T14" s="18">
        <v>34.293849945068359</v>
      </c>
      <c r="U14" s="19">
        <f t="shared" si="27"/>
        <v>12.195528030395508</v>
      </c>
      <c r="V14" s="19">
        <f t="shared" si="28"/>
        <v>2.1319658796686131E-4</v>
      </c>
      <c r="W14" s="19">
        <f t="shared" si="29"/>
        <v>3.2393573657206671</v>
      </c>
      <c r="X14" s="19"/>
      <c r="Y14" s="18">
        <v>30.160545349121094</v>
      </c>
      <c r="Z14" s="24">
        <f t="shared" si="24"/>
        <v>8.0622234344482422</v>
      </c>
      <c r="AA14" s="24">
        <f t="shared" si="25"/>
        <v>3.741354966600705E-3</v>
      </c>
      <c r="AB14" s="18">
        <f t="shared" si="26"/>
        <v>0.24273355717022857</v>
      </c>
      <c r="AD14" s="5"/>
      <c r="AE14" s="5"/>
    </row>
    <row r="15" spans="1:31" ht="15" customHeight="1">
      <c r="B15" s="2" t="s">
        <v>29</v>
      </c>
      <c r="C15" s="2">
        <v>11</v>
      </c>
      <c r="D15" s="3">
        <v>21.291069030761719</v>
      </c>
      <c r="E15" s="3">
        <v>26.22245979309082</v>
      </c>
      <c r="F15" s="6">
        <f t="shared" si="15"/>
        <v>4.9313907623291016</v>
      </c>
      <c r="G15" s="6">
        <f t="shared" si="16"/>
        <v>3.2772038787480626E-2</v>
      </c>
      <c r="H15" s="6">
        <f t="shared" si="17"/>
        <v>4.6900028511585017</v>
      </c>
      <c r="I15" s="9"/>
      <c r="J15" s="3">
        <v>23.431325912475586</v>
      </c>
      <c r="K15" s="6">
        <f t="shared" si="18"/>
        <v>2.1402568817138672</v>
      </c>
      <c r="L15" s="6">
        <f t="shared" si="19"/>
        <v>0.22683939492831781</v>
      </c>
      <c r="M15" s="6">
        <f t="shared" si="20"/>
        <v>48.548492685495887</v>
      </c>
      <c r="N15" s="6"/>
      <c r="O15" s="3">
        <v>31.296394348144531</v>
      </c>
      <c r="P15" s="6">
        <f t="shared" si="21"/>
        <v>10.005325317382813</v>
      </c>
      <c r="Q15" s="7">
        <f t="shared" si="22"/>
        <v>9.7296442918041342E-4</v>
      </c>
      <c r="R15" s="3">
        <f t="shared" si="23"/>
        <v>0.1998309818173675</v>
      </c>
      <c r="S15" s="5"/>
      <c r="T15" s="3">
        <v>35.869346618652344</v>
      </c>
      <c r="U15" s="6">
        <f t="shared" si="27"/>
        <v>14.578277587890625</v>
      </c>
      <c r="V15" s="6">
        <f t="shared" si="28"/>
        <v>4.0879084486389584E-5</v>
      </c>
      <c r="W15" s="6">
        <f t="shared" si="29"/>
        <v>0.62112609164029797</v>
      </c>
      <c r="X15" s="6"/>
      <c r="Y15" s="3">
        <v>28.269655227661133</v>
      </c>
      <c r="Z15" s="8">
        <f t="shared" si="24"/>
        <v>6.9785861968994141</v>
      </c>
      <c r="AA15" s="8">
        <f t="shared" si="25"/>
        <v>7.9293251592298126E-3</v>
      </c>
      <c r="AB15" s="3">
        <f t="shared" si="26"/>
        <v>0.51444284732169754</v>
      </c>
      <c r="AD15" s="5"/>
      <c r="AE15" s="5"/>
    </row>
    <row r="16" spans="1:31" ht="15" customHeight="1">
      <c r="B16" s="2" t="s">
        <v>30</v>
      </c>
      <c r="C16" s="2">
        <v>12</v>
      </c>
      <c r="D16" s="3">
        <v>22.636808395385742</v>
      </c>
      <c r="E16" s="3">
        <v>32.860565185546875</v>
      </c>
      <c r="F16" s="6">
        <f t="shared" si="15"/>
        <v>10.223756790161133</v>
      </c>
      <c r="G16" s="6">
        <f t="shared" si="16"/>
        <v>8.3626233702889334E-4</v>
      </c>
      <c r="H16" s="6">
        <f t="shared" si="17"/>
        <v>0.11967741068585175</v>
      </c>
      <c r="I16" s="9"/>
      <c r="J16" s="3"/>
      <c r="K16" s="6"/>
      <c r="L16" s="6"/>
      <c r="M16" s="6"/>
      <c r="N16" s="6"/>
      <c r="O16" s="3"/>
      <c r="P16" s="6"/>
      <c r="Q16" s="7"/>
      <c r="R16" s="3"/>
      <c r="S16" s="5"/>
      <c r="T16" s="3"/>
      <c r="U16" s="6"/>
      <c r="V16" s="6"/>
      <c r="W16" s="6">
        <f t="shared" si="29"/>
        <v>0</v>
      </c>
      <c r="X16" s="6"/>
      <c r="Y16" s="3"/>
      <c r="Z16" s="8"/>
      <c r="AA16" s="8"/>
      <c r="AB16" s="3"/>
      <c r="AD16" s="5"/>
      <c r="AE16" s="5"/>
    </row>
    <row r="17" spans="1:31" ht="15" customHeight="1">
      <c r="B17" s="2"/>
      <c r="C17" s="2"/>
      <c r="D17" s="10">
        <f>AVERAGE(D10:D16)</f>
        <v>21.243196759905135</v>
      </c>
      <c r="E17" s="3"/>
      <c r="F17" s="6"/>
      <c r="G17" s="6"/>
      <c r="H17" s="6"/>
      <c r="I17" s="9"/>
      <c r="J17" s="3"/>
      <c r="K17" s="6"/>
      <c r="L17" s="6"/>
      <c r="M17" s="6"/>
      <c r="N17" s="6"/>
      <c r="O17" s="3"/>
      <c r="P17" s="6"/>
      <c r="Q17" s="7"/>
      <c r="R17" s="3"/>
      <c r="S17" s="5"/>
      <c r="T17" s="3"/>
      <c r="U17" s="6"/>
      <c r="V17" s="6"/>
      <c r="W17" s="6"/>
      <c r="X17" s="6"/>
      <c r="Y17" s="3"/>
      <c r="Z17" s="8"/>
      <c r="AA17" s="8"/>
      <c r="AB17" s="3"/>
      <c r="AD17" s="5"/>
      <c r="AE17" s="5"/>
    </row>
    <row r="18" spans="1:31" ht="15" customHeight="1">
      <c r="A18" t="s">
        <v>47</v>
      </c>
      <c r="B18" s="2" t="s">
        <v>31</v>
      </c>
      <c r="C18" s="2">
        <v>13</v>
      </c>
      <c r="D18" s="3">
        <v>23.452390670776367</v>
      </c>
      <c r="E18" s="3">
        <v>30.472902297973633</v>
      </c>
      <c r="F18" s="6">
        <f t="shared" ref="F18:F24" si="30">E18-D18</f>
        <v>7.0205116271972656</v>
      </c>
      <c r="G18" s="6">
        <f t="shared" ref="G18:G24" si="31">2^-F18</f>
        <v>7.7022110616398534E-3</v>
      </c>
      <c r="H18" s="6">
        <f t="shared" ref="H18:H24" si="32">G18/$G$8</f>
        <v>1.1022625743112173</v>
      </c>
      <c r="I18" s="6">
        <f t="shared" ref="I18:I24" si="33">G18/$G$25</f>
        <v>2.5717541868349088</v>
      </c>
      <c r="J18" s="3">
        <v>32.870376586914063</v>
      </c>
      <c r="K18" s="6">
        <f t="shared" ref="K18:K24" si="34">J18-D18</f>
        <v>9.4179859161376953</v>
      </c>
      <c r="L18" s="6">
        <f t="shared" ref="L18:L24" si="35">2^-K18</f>
        <v>1.4618531251072329E-3</v>
      </c>
      <c r="M18" s="6">
        <f t="shared" ref="M18:M24" si="36">L18/$L$8</f>
        <v>0.31286790274663207</v>
      </c>
      <c r="N18" s="6">
        <f t="shared" ref="N18:N24" si="37">L18/$L$25</f>
        <v>7.2750292797782931E-2</v>
      </c>
      <c r="O18" s="3">
        <v>31.998456954956055</v>
      </c>
      <c r="P18" s="6">
        <f t="shared" ref="P18:P24" si="38">O18-D18</f>
        <v>8.5460662841796875</v>
      </c>
      <c r="Q18" s="7">
        <f t="shared" ref="Q18:Q24" si="39">2^-P18</f>
        <v>2.6753321188605931E-3</v>
      </c>
      <c r="R18" s="3">
        <f t="shared" ref="R18:R24" si="40">Q18/$Q$9</f>
        <v>0.54946946462347879</v>
      </c>
      <c r="S18" s="6">
        <f t="shared" ref="S18:S24" si="41">Q18/$Q$25</f>
        <v>0.75951818898560486</v>
      </c>
      <c r="T18" s="3">
        <v>40.644977569580078</v>
      </c>
      <c r="U18" s="6">
        <f t="shared" ref="U18:U24" si="42">T18-D18</f>
        <v>17.192586898803711</v>
      </c>
      <c r="V18" s="6">
        <f t="shared" ref="V18:V24" si="43">2^-U18</f>
        <v>6.6759894300780906E-6</v>
      </c>
      <c r="W18" s="6">
        <f t="shared" ref="W18:W24" si="44">V18/$V$9</f>
        <v>0.10143649924246562</v>
      </c>
      <c r="X18" s="6">
        <f t="shared" ref="X18:X24" si="45">V18/$V$25</f>
        <v>4.9115067411348107E-2</v>
      </c>
      <c r="Y18" s="3">
        <v>33.732406616210938</v>
      </c>
      <c r="Z18" s="8">
        <f t="shared" ref="Z18:Z24" si="46">Y18-D18</f>
        <v>10.28001594543457</v>
      </c>
      <c r="AA18" s="8">
        <f t="shared" ref="AA18:AA24" si="47">2^-Z18</f>
        <v>8.0427921342867944E-4</v>
      </c>
      <c r="AB18" s="3">
        <f t="shared" ref="AB18:AB24" si="48">AA18/$AA$9</f>
        <v>5.2180441625134952E-2</v>
      </c>
      <c r="AC18" s="31">
        <f t="shared" ref="AC18:AC24" si="49">AA18/$AA$25</f>
        <v>0.39846682453450283</v>
      </c>
      <c r="AD18" s="5"/>
      <c r="AE18" s="5"/>
    </row>
    <row r="19" spans="1:31" ht="15" customHeight="1">
      <c r="B19" s="2" t="s">
        <v>33</v>
      </c>
      <c r="C19" s="2">
        <v>15</v>
      </c>
      <c r="D19" s="3">
        <v>21.807094573974609</v>
      </c>
      <c r="E19" s="3">
        <v>32.401046752929688</v>
      </c>
      <c r="F19" s="6">
        <f t="shared" si="30"/>
        <v>10.593952178955078</v>
      </c>
      <c r="G19" s="6">
        <f t="shared" si="31"/>
        <v>6.4699752822777203E-4</v>
      </c>
      <c r="H19" s="6">
        <f t="shared" si="32"/>
        <v>9.2591744802888024E-2</v>
      </c>
      <c r="I19" s="6">
        <f t="shared" si="33"/>
        <v>0.21603129137535607</v>
      </c>
      <c r="J19" s="3">
        <v>26.333705902099609</v>
      </c>
      <c r="K19" s="6">
        <f t="shared" si="34"/>
        <v>4.526611328125</v>
      </c>
      <c r="L19" s="6">
        <f t="shared" si="35"/>
        <v>4.3386459502722539E-2</v>
      </c>
      <c r="M19" s="6">
        <f t="shared" si="36"/>
        <v>9.2856322971726453</v>
      </c>
      <c r="N19" s="6">
        <f t="shared" si="37"/>
        <v>2.1591619418337142</v>
      </c>
      <c r="O19" s="3">
        <v>30.572353363037109</v>
      </c>
      <c r="P19" s="6">
        <f t="shared" si="38"/>
        <v>8.7652587890625</v>
      </c>
      <c r="Q19" s="7">
        <f t="shared" si="39"/>
        <v>2.2982336795031701E-3</v>
      </c>
      <c r="R19" s="3">
        <f t="shared" si="40"/>
        <v>0.47201961227680284</v>
      </c>
      <c r="S19" s="6">
        <f t="shared" si="41"/>
        <v>0.65246115419321826</v>
      </c>
      <c r="T19" s="3">
        <v>34.301540374755859</v>
      </c>
      <c r="U19" s="6">
        <f t="shared" si="42"/>
        <v>12.49444580078125</v>
      </c>
      <c r="V19" s="6">
        <f t="shared" si="43"/>
        <v>1.7329939029218485E-4</v>
      </c>
      <c r="W19" s="6">
        <f t="shared" si="44"/>
        <v>2.6331502852435369</v>
      </c>
      <c r="X19" s="6">
        <f t="shared" si="45"/>
        <v>1.2749587646436136</v>
      </c>
      <c r="Y19" s="3">
        <v>30.822832107543945</v>
      </c>
      <c r="Z19" s="8">
        <f t="shared" si="46"/>
        <v>9.0157375335693359</v>
      </c>
      <c r="AA19" s="8">
        <f t="shared" si="47"/>
        <v>1.9319352619473328E-3</v>
      </c>
      <c r="AB19" s="3">
        <f t="shared" si="48"/>
        <v>0.12534109234258112</v>
      </c>
      <c r="AC19" s="31">
        <f t="shared" si="49"/>
        <v>0.95714534975066934</v>
      </c>
      <c r="AD19" s="5"/>
      <c r="AE19" s="5"/>
    </row>
    <row r="20" spans="1:31" ht="15" customHeight="1">
      <c r="B20" s="2" t="s">
        <v>34</v>
      </c>
      <c r="C20" s="2">
        <v>16</v>
      </c>
      <c r="D20" s="3">
        <v>22.978324890136719</v>
      </c>
      <c r="E20" s="3">
        <v>34.084285736083984</v>
      </c>
      <c r="F20" s="6">
        <f t="shared" si="30"/>
        <v>11.105960845947266</v>
      </c>
      <c r="G20" s="14">
        <f t="shared" si="31"/>
        <v>4.5370404861766499E-4</v>
      </c>
      <c r="H20" s="6">
        <f t="shared" si="32"/>
        <v>6.4929536285422723E-2</v>
      </c>
      <c r="I20" s="6">
        <f t="shared" si="33"/>
        <v>0.15149095204981386</v>
      </c>
      <c r="J20" s="3">
        <v>28.130348205566406</v>
      </c>
      <c r="K20" s="6">
        <f t="shared" si="34"/>
        <v>5.1520233154296875</v>
      </c>
      <c r="L20" s="6">
        <f t="shared" si="35"/>
        <v>2.8124605779935578E-2</v>
      </c>
      <c r="M20" s="6">
        <f t="shared" si="36"/>
        <v>6.0192684715154181</v>
      </c>
      <c r="N20" s="6">
        <f t="shared" si="37"/>
        <v>1.3996435552733411</v>
      </c>
      <c r="O20" s="3">
        <v>29.792812347412109</v>
      </c>
      <c r="P20" s="6">
        <f t="shared" si="38"/>
        <v>6.8144874572753906</v>
      </c>
      <c r="Q20" s="7">
        <f t="shared" si="39"/>
        <v>8.8845384309438093E-3</v>
      </c>
      <c r="R20" s="3">
        <f t="shared" si="40"/>
        <v>1.8247388952802381</v>
      </c>
      <c r="S20" s="6">
        <f t="shared" si="41"/>
        <v>2.5222919021797434</v>
      </c>
      <c r="T20" s="3">
        <v>34.722244262695313</v>
      </c>
      <c r="U20" s="6">
        <f t="shared" si="42"/>
        <v>11.743919372558594</v>
      </c>
      <c r="V20" s="6">
        <f t="shared" si="43"/>
        <v>2.9156004071284402E-4</v>
      </c>
      <c r="W20" s="6">
        <f t="shared" si="44"/>
        <v>4.4300294598512719</v>
      </c>
      <c r="X20" s="6">
        <f t="shared" si="45"/>
        <v>2.1449990602964792</v>
      </c>
      <c r="Y20" s="3">
        <v>30.958168029785156</v>
      </c>
      <c r="Z20" s="8">
        <f t="shared" si="46"/>
        <v>7.9798431396484375</v>
      </c>
      <c r="AA20" s="8">
        <f t="shared" si="47"/>
        <v>3.9612098862136427E-3</v>
      </c>
      <c r="AB20" s="3">
        <f t="shared" si="48"/>
        <v>0.25699741803759502</v>
      </c>
      <c r="AC20" s="31">
        <f t="shared" si="49"/>
        <v>1.9625158754823362</v>
      </c>
      <c r="AD20" s="5"/>
      <c r="AE20" s="5"/>
    </row>
    <row r="21" spans="1:31" ht="15" customHeight="1">
      <c r="B21" s="2" t="s">
        <v>36</v>
      </c>
      <c r="C21" s="2">
        <v>17</v>
      </c>
      <c r="D21" s="3">
        <v>24.397705078125</v>
      </c>
      <c r="E21" s="3">
        <v>31.519514083862305</v>
      </c>
      <c r="F21" s="6">
        <f t="shared" si="30"/>
        <v>7.1218090057373047</v>
      </c>
      <c r="G21" s="6">
        <f t="shared" si="31"/>
        <v>7.1799573732474614E-3</v>
      </c>
      <c r="H21" s="6">
        <f t="shared" si="32"/>
        <v>1.0275229066490377</v>
      </c>
      <c r="I21" s="6">
        <f t="shared" si="33"/>
        <v>2.3973746354353977</v>
      </c>
      <c r="J21" s="3">
        <v>28.705343246459961</v>
      </c>
      <c r="K21" s="6">
        <f t="shared" si="34"/>
        <v>4.3076381683349609</v>
      </c>
      <c r="L21" s="6">
        <f t="shared" si="35"/>
        <v>5.0497711969909459E-2</v>
      </c>
      <c r="M21" s="6">
        <f t="shared" si="36"/>
        <v>10.80759275072189</v>
      </c>
      <c r="N21" s="6">
        <f t="shared" si="37"/>
        <v>2.5130591222422147</v>
      </c>
      <c r="O21" s="3">
        <v>31.224533081054688</v>
      </c>
      <c r="P21" s="6">
        <f t="shared" si="38"/>
        <v>6.8268280029296875</v>
      </c>
      <c r="Q21" s="7">
        <f t="shared" si="39"/>
        <v>8.8088658439692095E-3</v>
      </c>
      <c r="R21" s="3">
        <f t="shared" si="40"/>
        <v>1.8091969834710546</v>
      </c>
      <c r="S21" s="6">
        <f t="shared" si="41"/>
        <v>2.5008086979788082</v>
      </c>
      <c r="T21" s="3">
        <v>36.800308227539063</v>
      </c>
      <c r="U21" s="6">
        <f t="shared" si="42"/>
        <v>12.402603149414063</v>
      </c>
      <c r="V21" s="6">
        <f t="shared" si="43"/>
        <v>1.8469044500300151E-4</v>
      </c>
      <c r="W21" s="6">
        <f t="shared" si="44"/>
        <v>2.8062285569584042</v>
      </c>
      <c r="X21" s="6">
        <f t="shared" si="45"/>
        <v>1.3587624353755445</v>
      </c>
      <c r="Y21" s="18">
        <v>29.917932510375977</v>
      </c>
      <c r="Z21" s="28">
        <f t="shared" si="46"/>
        <v>5.5202274322509766</v>
      </c>
      <c r="AA21" s="28">
        <f t="shared" si="47"/>
        <v>2.178943454182761E-2</v>
      </c>
      <c r="AB21" s="25">
        <f t="shared" si="48"/>
        <v>1.4136661723576402</v>
      </c>
      <c r="AC21" s="26">
        <f t="shared" si="49"/>
        <v>10.795214703201301</v>
      </c>
      <c r="AD21" s="5"/>
      <c r="AE21" s="5"/>
    </row>
    <row r="22" spans="1:31" ht="15" customHeight="1">
      <c r="B22" s="2" t="s">
        <v>37</v>
      </c>
      <c r="C22" s="2">
        <v>18</v>
      </c>
      <c r="D22" s="3">
        <v>21.890850067138672</v>
      </c>
      <c r="E22" s="3">
        <v>31.119472503662109</v>
      </c>
      <c r="F22" s="6">
        <f t="shared" si="30"/>
        <v>9.2286224365234375</v>
      </c>
      <c r="G22" s="6">
        <f t="shared" si="31"/>
        <v>1.6668934035676106E-3</v>
      </c>
      <c r="H22" s="6">
        <f t="shared" si="32"/>
        <v>0.23854893087383613</v>
      </c>
      <c r="I22" s="6">
        <f t="shared" si="33"/>
        <v>0.55657265885411822</v>
      </c>
      <c r="J22" s="3">
        <v>30.396747589111328</v>
      </c>
      <c r="K22" s="6">
        <f t="shared" si="34"/>
        <v>8.5058975219726563</v>
      </c>
      <c r="L22" s="6">
        <f t="shared" si="35"/>
        <v>2.7508677118617945E-3</v>
      </c>
      <c r="M22" s="6">
        <f t="shared" si="36"/>
        <v>0.58874465359199024</v>
      </c>
      <c r="N22" s="6">
        <f t="shared" si="37"/>
        <v>0.13689913716279303</v>
      </c>
      <c r="O22" s="3">
        <v>32.200679779052734</v>
      </c>
      <c r="P22" s="6">
        <f t="shared" si="38"/>
        <v>10.309829711914063</v>
      </c>
      <c r="Q22" s="7">
        <f t="shared" si="39"/>
        <v>7.8782907867667356E-4</v>
      </c>
      <c r="R22" s="3">
        <f t="shared" si="40"/>
        <v>0.16180720854188549</v>
      </c>
      <c r="S22" s="6">
        <f t="shared" si="41"/>
        <v>0.22366214304695256</v>
      </c>
      <c r="T22" s="3">
        <v>35.235038757324219</v>
      </c>
      <c r="U22" s="6">
        <f t="shared" si="42"/>
        <v>13.344188690185547</v>
      </c>
      <c r="V22" s="6">
        <f t="shared" si="43"/>
        <v>9.6160992348949041E-5</v>
      </c>
      <c r="W22" s="6">
        <f t="shared" si="44"/>
        <v>1.4610919519452883</v>
      </c>
      <c r="X22" s="6">
        <f t="shared" si="45"/>
        <v>0.70745372967217479</v>
      </c>
      <c r="Y22" s="3">
        <v>31.689445495605469</v>
      </c>
      <c r="Z22" s="8">
        <f t="shared" si="46"/>
        <v>9.7985954284667969</v>
      </c>
      <c r="AA22" s="8">
        <f t="shared" si="47"/>
        <v>1.1228684016977406E-3</v>
      </c>
      <c r="AB22" s="3">
        <f t="shared" si="48"/>
        <v>7.2850035297714735E-2</v>
      </c>
      <c r="AC22" s="31">
        <f t="shared" si="49"/>
        <v>0.55630656483988239</v>
      </c>
      <c r="AD22" s="5"/>
      <c r="AE22" s="5"/>
    </row>
    <row r="23" spans="1:31" ht="15" customHeight="1">
      <c r="B23" s="2" t="s">
        <v>38</v>
      </c>
      <c r="C23" s="2">
        <v>19</v>
      </c>
      <c r="D23" s="3">
        <v>22.109256744384766</v>
      </c>
      <c r="E23" s="3">
        <v>31.458766937255859</v>
      </c>
      <c r="F23" s="6">
        <f t="shared" si="30"/>
        <v>9.3495101928710938</v>
      </c>
      <c r="G23" s="6">
        <f t="shared" si="31"/>
        <v>1.5329111641316459E-3</v>
      </c>
      <c r="H23" s="6">
        <f t="shared" si="32"/>
        <v>0.21937474738668231</v>
      </c>
      <c r="I23" s="6">
        <f t="shared" si="33"/>
        <v>0.51183623414783419</v>
      </c>
      <c r="J23" s="3">
        <v>29.721004486083984</v>
      </c>
      <c r="K23" s="6">
        <f t="shared" si="34"/>
        <v>7.6117477416992188</v>
      </c>
      <c r="L23" s="6">
        <f t="shared" si="35"/>
        <v>5.1125269496989905E-3</v>
      </c>
      <c r="M23" s="6">
        <f t="shared" si="36"/>
        <v>1.0941903512848639</v>
      </c>
      <c r="N23" s="6">
        <f t="shared" si="37"/>
        <v>0.25442900257156442</v>
      </c>
      <c r="O23" s="3">
        <v>33.095741271972656</v>
      </c>
      <c r="P23" s="6">
        <f t="shared" si="38"/>
        <v>10.986484527587891</v>
      </c>
      <c r="Q23" s="7">
        <f t="shared" si="39"/>
        <v>4.9287706574374114E-4</v>
      </c>
      <c r="R23" s="3">
        <f t="shared" si="40"/>
        <v>0.10122888875372434</v>
      </c>
      <c r="S23" s="6">
        <f t="shared" si="41"/>
        <v>0.13992621466588531</v>
      </c>
      <c r="T23" s="3">
        <v>34.897441864013672</v>
      </c>
      <c r="U23" s="6">
        <f t="shared" si="42"/>
        <v>12.788185119628906</v>
      </c>
      <c r="V23" s="6">
        <f t="shared" si="43"/>
        <v>1.4137502309764682E-4</v>
      </c>
      <c r="W23" s="6">
        <f t="shared" si="44"/>
        <v>2.1480842013826051</v>
      </c>
      <c r="X23" s="6">
        <f t="shared" si="45"/>
        <v>1.0400920885880729</v>
      </c>
      <c r="Y23" s="3">
        <v>31.167259216308594</v>
      </c>
      <c r="Z23" s="8">
        <f t="shared" si="46"/>
        <v>9.0580024719238281</v>
      </c>
      <c r="AA23" s="8">
        <f t="shared" si="47"/>
        <v>1.876158629032993E-3</v>
      </c>
      <c r="AB23" s="3">
        <f t="shared" si="48"/>
        <v>0.12172238718492086</v>
      </c>
      <c r="AC23" s="31">
        <f t="shared" si="49"/>
        <v>0.92951174014156757</v>
      </c>
      <c r="AD23" s="5"/>
      <c r="AE23" s="5"/>
    </row>
    <row r="24" spans="1:31" ht="15" customHeight="1">
      <c r="B24" s="2" t="s">
        <v>39</v>
      </c>
      <c r="C24" s="30">
        <v>20</v>
      </c>
      <c r="D24" s="3">
        <v>23.203691482543945</v>
      </c>
      <c r="E24" s="3">
        <v>32.336139678955078</v>
      </c>
      <c r="F24" s="6">
        <f t="shared" si="30"/>
        <v>9.1324481964111328</v>
      </c>
      <c r="G24" s="6">
        <f t="shared" si="31"/>
        <v>1.7818008387390659E-3</v>
      </c>
      <c r="H24" s="6">
        <f t="shared" si="32"/>
        <v>0.254993321229535</v>
      </c>
      <c r="I24" s="6">
        <f t="shared" si="33"/>
        <v>0.5949400413025725</v>
      </c>
      <c r="J24" s="3">
        <v>29.948400497436523</v>
      </c>
      <c r="K24" s="6">
        <f t="shared" si="34"/>
        <v>6.7447090148925781</v>
      </c>
      <c r="L24" s="6">
        <f t="shared" si="35"/>
        <v>9.3248160762805666E-3</v>
      </c>
      <c r="M24" s="6">
        <f t="shared" si="36"/>
        <v>1.9957105123471099</v>
      </c>
      <c r="N24" s="6">
        <f t="shared" si="37"/>
        <v>0.46405694811858916</v>
      </c>
      <c r="O24" s="3">
        <v>33.665267944335938</v>
      </c>
      <c r="P24" s="6">
        <f t="shared" si="38"/>
        <v>10.461576461791992</v>
      </c>
      <c r="Q24" s="7">
        <f t="shared" si="39"/>
        <v>7.0917216803526462E-4</v>
      </c>
      <c r="R24" s="3">
        <f t="shared" si="40"/>
        <v>0.14565236545740193</v>
      </c>
      <c r="S24" s="6">
        <f t="shared" si="41"/>
        <v>0.20133169894978795</v>
      </c>
      <c r="T24" s="3">
        <v>37.284347534179688</v>
      </c>
      <c r="U24" s="6">
        <f t="shared" si="42"/>
        <v>14.080656051635742</v>
      </c>
      <c r="V24" s="6">
        <f t="shared" si="43"/>
        <v>5.771652428896252E-5</v>
      </c>
      <c r="W24" s="6">
        <f t="shared" si="44"/>
        <v>0.87695797508873718</v>
      </c>
      <c r="X24" s="6">
        <f t="shared" si="45"/>
        <v>0.424618854012767</v>
      </c>
      <c r="Y24" s="3">
        <v>31.897956848144531</v>
      </c>
      <c r="Z24" s="8">
        <f t="shared" si="46"/>
        <v>8.6942653656005859</v>
      </c>
      <c r="AA24" s="8">
        <f t="shared" si="47"/>
        <v>2.4141560245192202E-3</v>
      </c>
      <c r="AB24" s="3">
        <f t="shared" si="48"/>
        <v>0.15662685968765716</v>
      </c>
      <c r="AC24" s="31">
        <f t="shared" si="49"/>
        <v>1.1960536452510422</v>
      </c>
      <c r="AD24" s="5"/>
      <c r="AE24" s="5"/>
    </row>
    <row r="25" spans="1:31" ht="15" customHeight="1">
      <c r="B25" s="4"/>
      <c r="C25" s="2"/>
      <c r="D25" s="15">
        <f>AVERAGE(D18:D24)</f>
        <v>22.834187643868582</v>
      </c>
      <c r="E25" s="4"/>
      <c r="F25" s="6"/>
      <c r="G25" s="6">
        <f>AVERAGE(G18:G24)</f>
        <v>2.9949250597387242E-3</v>
      </c>
      <c r="H25" s="6"/>
      <c r="I25" s="6"/>
      <c r="J25" s="4"/>
      <c r="K25" s="6"/>
      <c r="L25" s="6">
        <f>AVERAGE(L18:L24)</f>
        <v>2.0094120159359453E-2</v>
      </c>
      <c r="M25" s="6"/>
      <c r="N25" s="6"/>
      <c r="O25" s="4"/>
      <c r="P25" s="6"/>
      <c r="Q25" s="7">
        <f>AVERAGE(Q18:Q24)</f>
        <v>3.5224069122474942E-3</v>
      </c>
      <c r="R25" s="3"/>
      <c r="S25" s="6"/>
      <c r="T25" s="4"/>
      <c r="U25" s="6"/>
      <c r="V25" s="6">
        <f>AVERAGE(V18:V24)</f>
        <v>1.3592548645338098E-4</v>
      </c>
      <c r="W25" s="6"/>
      <c r="X25" s="6"/>
      <c r="Y25" s="4"/>
      <c r="Z25" s="8"/>
      <c r="AA25" s="8">
        <f>AVERAGE(AA24,AA23,AA22,AA20,AA19,AA18)</f>
        <v>2.018434569473268E-3</v>
      </c>
      <c r="AB25" s="3"/>
      <c r="AC25" s="31"/>
      <c r="AD25" s="4"/>
      <c r="AE25" s="4"/>
    </row>
    <row r="26" spans="1:31" ht="15" customHeight="1">
      <c r="A26" t="s">
        <v>48</v>
      </c>
      <c r="B26" s="2" t="s">
        <v>49</v>
      </c>
      <c r="C26" s="2">
        <v>21</v>
      </c>
      <c r="D26" s="3">
        <v>23.6885986328125</v>
      </c>
      <c r="E26" s="3">
        <v>31.200056076049805</v>
      </c>
      <c r="F26" s="6">
        <f t="shared" ref="F26:F27" si="50">E26-D26</f>
        <v>7.5114574432373047</v>
      </c>
      <c r="G26" s="6">
        <f t="shared" ref="G26:G27" si="51">2^-F26</f>
        <v>5.4805733988141534E-3</v>
      </c>
      <c r="H26" s="6">
        <f t="shared" ref="H26:H27" si="52">G26/$G$8</f>
        <v>0.78432425376724102</v>
      </c>
      <c r="I26" s="6">
        <f t="shared" ref="I26:I27" si="53">G26/$G$25</f>
        <v>1.8299534343915356</v>
      </c>
      <c r="J26" s="3">
        <v>25.548923492431641</v>
      </c>
      <c r="K26" s="6">
        <f t="shared" ref="K26:K27" si="54">J26-D26</f>
        <v>1.8603248596191406</v>
      </c>
      <c r="L26" s="6">
        <f t="shared" ref="L26:L27" si="55">2^-K26</f>
        <v>0.27541425543563852</v>
      </c>
      <c r="M26" s="6">
        <f t="shared" ref="M26:M27" si="56">L26/$L$8</f>
        <v>58.944554008018173</v>
      </c>
      <c r="N26" s="6">
        <f t="shared" ref="N26:N27" si="57">L26/$L$25</f>
        <v>13.706211232511013</v>
      </c>
      <c r="O26" s="3">
        <v>29.347705841064453</v>
      </c>
      <c r="P26" s="6">
        <f t="shared" ref="P26:P27" si="58">O26-D26</f>
        <v>5.6591072082519531</v>
      </c>
      <c r="Q26" s="7">
        <f t="shared" ref="Q26:Q27" si="59">2^-P26</f>
        <v>1.9789689566230898E-2</v>
      </c>
      <c r="R26" s="3">
        <f t="shared" ref="R26:R27" si="60">Q26/$Q$9</f>
        <v>4.0644785947745552</v>
      </c>
      <c r="S26" s="6">
        <f t="shared" ref="S26:S27" si="61">Q26/$Q$25</f>
        <v>5.6182292560867024</v>
      </c>
      <c r="T26" s="3">
        <v>35.1217041015625</v>
      </c>
      <c r="U26" s="6">
        <f t="shared" ref="U26:U27" si="62">T26-D26</f>
        <v>11.43310546875</v>
      </c>
      <c r="V26" s="6">
        <f t="shared" ref="V26:V27" si="63">2^-U26</f>
        <v>3.6165319843243284E-4</v>
      </c>
      <c r="W26" s="6">
        <f t="shared" ref="W26:W27" si="64">V26/$V$9</f>
        <v>5.4950408135079432</v>
      </c>
      <c r="X26" s="6">
        <f t="shared" ref="X26:X27" si="65">V26/$V$25</f>
        <v>2.660672460101666</v>
      </c>
      <c r="Y26" s="3">
        <v>28.995328903198242</v>
      </c>
      <c r="Z26" s="8">
        <f t="shared" ref="Z26:Z27" si="66">Y26-D26</f>
        <v>5.3067302703857422</v>
      </c>
      <c r="AA26" s="8">
        <f t="shared" ref="AA26:AA27" si="67">2^-Z26</f>
        <v>2.5264750265003067E-2</v>
      </c>
      <c r="AB26" s="3">
        <f t="shared" ref="AB26:AB27" si="68">AA26/$AA$9</f>
        <v>1.6391394982801077</v>
      </c>
      <c r="AC26" s="31">
        <f t="shared" ref="AC26:AC27" si="69">AA26/$AA$25</f>
        <v>12.517002357721298</v>
      </c>
      <c r="AD26" s="4"/>
      <c r="AE26" s="4"/>
    </row>
    <row r="27" spans="1:31" ht="15" customHeight="1">
      <c r="B27" s="2" t="s">
        <v>50</v>
      </c>
      <c r="C27" s="17">
        <v>22</v>
      </c>
      <c r="D27" s="3">
        <v>22.657197952270508</v>
      </c>
      <c r="E27" s="3">
        <v>28.928611755371094</v>
      </c>
      <c r="F27" s="6">
        <f t="shared" si="50"/>
        <v>6.2714138031005859</v>
      </c>
      <c r="G27" s="6">
        <f t="shared" si="51"/>
        <v>1.2945425509592941E-2</v>
      </c>
      <c r="H27" s="6">
        <f t="shared" si="52"/>
        <v>1.8526184148373617</v>
      </c>
      <c r="I27" s="6">
        <f t="shared" si="53"/>
        <v>4.3224539016419641</v>
      </c>
      <c r="J27" s="3">
        <v>23.241666793823242</v>
      </c>
      <c r="K27" s="6">
        <f t="shared" si="54"/>
        <v>0.58446884155273438</v>
      </c>
      <c r="L27" s="6">
        <f t="shared" si="55"/>
        <v>0.66689482467365113</v>
      </c>
      <c r="M27" s="6">
        <f t="shared" si="56"/>
        <v>142.72978698384819</v>
      </c>
      <c r="N27" s="6">
        <f t="shared" si="57"/>
        <v>33.188555626458935</v>
      </c>
      <c r="O27" s="3">
        <v>25.483428955078125</v>
      </c>
      <c r="P27" s="6">
        <f t="shared" si="58"/>
        <v>2.8262310028076172</v>
      </c>
      <c r="Q27" s="7">
        <f t="shared" si="59"/>
        <v>0.14100018857306956</v>
      </c>
      <c r="R27" s="3">
        <f t="shared" si="60"/>
        <v>28.959132804808668</v>
      </c>
      <c r="S27" s="6">
        <f t="shared" si="61"/>
        <v>40.02950030639802</v>
      </c>
      <c r="T27" s="3">
        <v>33.675369262695313</v>
      </c>
      <c r="U27" s="6">
        <f t="shared" si="62"/>
        <v>11.018171310424805</v>
      </c>
      <c r="V27" s="6">
        <f t="shared" si="63"/>
        <v>4.8216972528555634E-4</v>
      </c>
      <c r="W27" s="6">
        <f t="shared" si="64"/>
        <v>7.3261962868470389</v>
      </c>
      <c r="X27" s="6">
        <f t="shared" si="65"/>
        <v>3.5473091755380874</v>
      </c>
      <c r="Y27" s="3">
        <v>27.856880187988281</v>
      </c>
      <c r="Z27" s="8">
        <f t="shared" si="66"/>
        <v>5.1996822357177734</v>
      </c>
      <c r="AA27" s="8">
        <f t="shared" si="67"/>
        <v>2.721069780100515E-2</v>
      </c>
      <c r="AB27" s="3">
        <f t="shared" si="68"/>
        <v>1.7653896861658054</v>
      </c>
      <c r="AC27" s="31">
        <f t="shared" si="69"/>
        <v>13.48108985673292</v>
      </c>
      <c r="AD27" s="4"/>
      <c r="AE27" s="4"/>
    </row>
    <row r="28" spans="1:31" ht="15" customHeight="1">
      <c r="B28" s="2"/>
      <c r="C28" s="2"/>
      <c r="D28" s="15">
        <f>AVERAGE(D26:D27)</f>
        <v>23.172898292541504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15" customHeight="1">
      <c r="B29" s="4"/>
      <c r="C29" s="4"/>
      <c r="D29" s="4" t="s">
        <v>41</v>
      </c>
      <c r="E29" s="4" t="s">
        <v>12</v>
      </c>
      <c r="F29" s="4" t="s">
        <v>42</v>
      </c>
      <c r="G29" s="4" t="s">
        <v>43</v>
      </c>
      <c r="H29" s="4" t="s">
        <v>44</v>
      </c>
      <c r="I29" s="4"/>
      <c r="J29" s="4" t="s">
        <v>1</v>
      </c>
      <c r="K29" s="4" t="s">
        <v>42</v>
      </c>
      <c r="L29" s="4" t="s">
        <v>43</v>
      </c>
      <c r="M29" s="4" t="s">
        <v>44</v>
      </c>
      <c r="N29" s="4"/>
      <c r="O29" s="4" t="s">
        <v>2</v>
      </c>
      <c r="P29" s="4" t="s">
        <v>42</v>
      </c>
      <c r="Q29" s="4" t="s">
        <v>43</v>
      </c>
      <c r="R29" s="4" t="s">
        <v>44</v>
      </c>
      <c r="S29" s="4"/>
      <c r="T29" s="4" t="s">
        <v>8</v>
      </c>
      <c r="U29" s="4" t="s">
        <v>42</v>
      </c>
      <c r="V29" s="4" t="s">
        <v>43</v>
      </c>
      <c r="W29" s="4" t="s">
        <v>44</v>
      </c>
      <c r="X29" s="4"/>
      <c r="Y29" s="4" t="s">
        <v>10</v>
      </c>
      <c r="Z29" s="4" t="s">
        <v>42</v>
      </c>
      <c r="AA29" s="4" t="s">
        <v>43</v>
      </c>
      <c r="AB29" s="4" t="s">
        <v>44</v>
      </c>
      <c r="AD29" s="4"/>
      <c r="AE29" s="4"/>
    </row>
    <row r="30" spans="1:31" ht="15" customHeight="1">
      <c r="B30" s="2" t="s">
        <v>15</v>
      </c>
      <c r="C30" s="2">
        <v>1</v>
      </c>
      <c r="D30" s="3">
        <v>22.854616165161133</v>
      </c>
      <c r="E30" s="3">
        <v>31.981252670288086</v>
      </c>
      <c r="F30" s="6">
        <f t="shared" ref="F30:F36" si="70">E30-D30</f>
        <v>9.1266365051269531</v>
      </c>
      <c r="G30" s="6">
        <f t="shared" ref="G30:G36" si="71">2^-F30</f>
        <v>1.7889930460476733E-3</v>
      </c>
      <c r="H30" s="6">
        <f t="shared" ref="H30:H36" si="72">G30/$G$37</f>
        <v>0.39075701966150717</v>
      </c>
      <c r="I30" s="6"/>
      <c r="J30" s="3" t="s">
        <v>16</v>
      </c>
      <c r="K30" s="6"/>
      <c r="L30" s="6"/>
      <c r="M30" s="6"/>
      <c r="N30" s="6"/>
      <c r="O30" s="3" t="s">
        <v>16</v>
      </c>
      <c r="P30" s="6"/>
      <c r="Q30" s="6"/>
      <c r="R30" s="6"/>
      <c r="S30" s="6"/>
      <c r="T30" s="3">
        <v>33.352397918701172</v>
      </c>
      <c r="U30" s="6">
        <f t="shared" ref="U30:U36" si="73">T30-D30</f>
        <v>10.497781753540039</v>
      </c>
      <c r="V30" s="6">
        <f t="shared" ref="V30:V36" si="74">2^-U30</f>
        <v>6.9159652786910731E-4</v>
      </c>
      <c r="W30" s="6">
        <f t="shared" ref="W30:W36" si="75">V30/$V$37</f>
        <v>0.26864564256450307</v>
      </c>
      <c r="X30" s="6"/>
      <c r="Y30" s="3">
        <v>33.482261657714844</v>
      </c>
      <c r="Z30" s="6">
        <f t="shared" ref="Z30:Z36" si="76">Y30-D30</f>
        <v>10.627645492553711</v>
      </c>
      <c r="AA30" s="6">
        <f t="shared" ref="AA30:AA36" si="77">2^-Z30</f>
        <v>6.3206235282279102E-4</v>
      </c>
      <c r="AB30" s="6">
        <f t="shared" ref="AB30:AB36" si="78">AA30/$AA$37</f>
        <v>0.16346011204657576</v>
      </c>
      <c r="AD30" s="5"/>
      <c r="AE30" s="5"/>
    </row>
    <row r="31" spans="1:31" ht="15" customHeight="1">
      <c r="B31" s="2" t="s">
        <v>17</v>
      </c>
      <c r="C31" s="2">
        <v>2</v>
      </c>
      <c r="D31" s="3">
        <v>21.784763336181641</v>
      </c>
      <c r="E31" s="3">
        <v>28.849969863891602</v>
      </c>
      <c r="F31" s="6">
        <f t="shared" si="70"/>
        <v>7.0652065277099609</v>
      </c>
      <c r="G31" s="6">
        <f t="shared" si="71"/>
        <v>7.4672537491949414E-3</v>
      </c>
      <c r="H31" s="6">
        <f t="shared" si="72"/>
        <v>1.631019095651574</v>
      </c>
      <c r="I31" s="6"/>
      <c r="J31" s="3">
        <v>43.577320098876953</v>
      </c>
      <c r="K31" s="6">
        <f t="shared" ref="K31:K36" si="79">J31-D31</f>
        <v>21.792556762695313</v>
      </c>
      <c r="L31" s="6">
        <f t="shared" ref="L31:L36" si="80">2^-K31</f>
        <v>2.752876523955073E-7</v>
      </c>
      <c r="M31" s="6">
        <f t="shared" ref="M31:M36" si="81">L31/$L$37</f>
        <v>4.4384407438605655E-4</v>
      </c>
      <c r="N31" s="6"/>
      <c r="O31" s="3"/>
      <c r="P31" s="6"/>
      <c r="Q31" s="6"/>
      <c r="R31" s="6"/>
      <c r="S31" s="6"/>
      <c r="T31" s="3">
        <v>36.744216918945313</v>
      </c>
      <c r="U31" s="6">
        <f t="shared" si="73"/>
        <v>14.959453582763672</v>
      </c>
      <c r="V31" s="6">
        <f t="shared" si="74"/>
        <v>3.1387429688015932E-5</v>
      </c>
      <c r="W31" s="6">
        <f t="shared" si="75"/>
        <v>1.2192218840319385E-2</v>
      </c>
      <c r="X31" s="6"/>
      <c r="Y31" s="3">
        <v>29.708024978637695</v>
      </c>
      <c r="Z31" s="6">
        <f t="shared" si="76"/>
        <v>7.9232616424560547</v>
      </c>
      <c r="AA31" s="6">
        <f t="shared" si="77"/>
        <v>4.1196524815889889E-3</v>
      </c>
      <c r="AB31" s="6">
        <f t="shared" si="78"/>
        <v>1.0653994075522615</v>
      </c>
      <c r="AD31" s="5"/>
      <c r="AE31" s="5"/>
    </row>
    <row r="32" spans="1:31" ht="15" customHeight="1">
      <c r="B32" s="2" t="s">
        <v>18</v>
      </c>
      <c r="C32" s="2">
        <v>3</v>
      </c>
      <c r="D32" s="3">
        <v>22.321220397949219</v>
      </c>
      <c r="E32" s="3">
        <v>30.285789489746094</v>
      </c>
      <c r="F32" s="6">
        <f t="shared" si="70"/>
        <v>7.964569091796875</v>
      </c>
      <c r="G32" s="6">
        <f t="shared" si="71"/>
        <v>4.0033706493957958E-3</v>
      </c>
      <c r="H32" s="6">
        <f t="shared" si="72"/>
        <v>0.87442776092074692</v>
      </c>
      <c r="I32" s="6"/>
      <c r="J32" s="3">
        <v>32.283561706542969</v>
      </c>
      <c r="K32" s="6">
        <f t="shared" si="79"/>
        <v>9.96234130859375</v>
      </c>
      <c r="L32" s="6">
        <f t="shared" si="80"/>
        <v>1.0023893390864052E-3</v>
      </c>
      <c r="M32" s="6">
        <f t="shared" si="81"/>
        <v>1.6161442931049432</v>
      </c>
      <c r="N32" s="6"/>
      <c r="O32" s="3">
        <v>35.38519287109375</v>
      </c>
      <c r="P32" s="6">
        <f t="shared" ref="P32:P36" si="82">O32-D32</f>
        <v>13.063972473144531</v>
      </c>
      <c r="Q32" s="6">
        <f t="shared" ref="Q32:Q36" si="83">2^-P32</f>
        <v>1.1677568487608371E-4</v>
      </c>
      <c r="R32" s="6">
        <f t="shared" ref="R32:R36" si="84">Q32/$Q$37</f>
        <v>0.23828220259566535</v>
      </c>
      <c r="S32" s="6"/>
      <c r="T32" s="3">
        <v>29.399423599243164</v>
      </c>
      <c r="U32" s="6">
        <f t="shared" si="73"/>
        <v>7.0782032012939453</v>
      </c>
      <c r="V32" s="6">
        <f t="shared" si="74"/>
        <v>7.4002862846366682E-3</v>
      </c>
      <c r="W32" s="6">
        <f t="shared" si="75"/>
        <v>2.874587398845009</v>
      </c>
      <c r="X32" s="6"/>
      <c r="Y32" s="3">
        <v>30.233692169189453</v>
      </c>
      <c r="Z32" s="6">
        <f t="shared" si="76"/>
        <v>7.9124717712402344</v>
      </c>
      <c r="AA32" s="6">
        <f t="shared" si="77"/>
        <v>4.1505787381136529E-3</v>
      </c>
      <c r="AB32" s="6">
        <f t="shared" si="78"/>
        <v>1.0733973674594226</v>
      </c>
      <c r="AD32" s="5"/>
      <c r="AE32" s="5"/>
    </row>
    <row r="33" spans="2:31" ht="15" customHeight="1">
      <c r="B33" s="2" t="s">
        <v>19</v>
      </c>
      <c r="C33" s="2">
        <v>4</v>
      </c>
      <c r="D33" s="3">
        <v>21.923892974853516</v>
      </c>
      <c r="E33" s="3">
        <v>28.805252075195313</v>
      </c>
      <c r="F33" s="6">
        <f t="shared" si="70"/>
        <v>6.8813591003417969</v>
      </c>
      <c r="G33" s="6">
        <f t="shared" si="71"/>
        <v>8.4821217100013273E-3</v>
      </c>
      <c r="H33" s="6">
        <f t="shared" si="72"/>
        <v>1.8526894820126436</v>
      </c>
      <c r="I33" s="6"/>
      <c r="J33" s="3">
        <v>31.576644897460938</v>
      </c>
      <c r="K33" s="6">
        <f t="shared" si="79"/>
        <v>9.6527519226074219</v>
      </c>
      <c r="L33" s="6">
        <f t="shared" si="80"/>
        <v>1.2423161486939797E-3</v>
      </c>
      <c r="M33" s="6">
        <f t="shared" si="81"/>
        <v>2.0029763642276923</v>
      </c>
      <c r="N33" s="6"/>
      <c r="O33" s="3">
        <v>35.584308624267578</v>
      </c>
      <c r="P33" s="6">
        <f t="shared" si="82"/>
        <v>13.660415649414063</v>
      </c>
      <c r="Q33" s="6">
        <f t="shared" si="83"/>
        <v>7.7233396859764246E-5</v>
      </c>
      <c r="R33" s="6">
        <f t="shared" si="84"/>
        <v>0.15759568387219003</v>
      </c>
      <c r="S33" s="6"/>
      <c r="T33" s="3">
        <v>33.093849182128906</v>
      </c>
      <c r="U33" s="6">
        <f t="shared" si="73"/>
        <v>11.169956207275391</v>
      </c>
      <c r="V33" s="6">
        <f t="shared" si="74"/>
        <v>4.3401838975638758E-4</v>
      </c>
      <c r="W33" s="6">
        <f t="shared" si="75"/>
        <v>0.16859128769799586</v>
      </c>
      <c r="X33" s="6"/>
      <c r="Y33" s="3">
        <v>29.621852874755859</v>
      </c>
      <c r="Z33" s="6">
        <f t="shared" si="76"/>
        <v>7.6979598999023438</v>
      </c>
      <c r="AA33" s="6">
        <f t="shared" si="77"/>
        <v>4.8159632554798781E-3</v>
      </c>
      <c r="AB33" s="6">
        <f t="shared" si="78"/>
        <v>1.2454750545372886</v>
      </c>
      <c r="AD33" s="5"/>
      <c r="AE33" s="5"/>
    </row>
    <row r="34" spans="2:31" ht="15" customHeight="1">
      <c r="B34" s="2" t="s">
        <v>20</v>
      </c>
      <c r="C34" s="2">
        <v>5</v>
      </c>
      <c r="D34" s="3">
        <v>21.880449295043945</v>
      </c>
      <c r="E34" s="3">
        <v>30.72279167175293</v>
      </c>
      <c r="F34" s="6">
        <f t="shared" si="70"/>
        <v>8.8423423767089844</v>
      </c>
      <c r="G34" s="6">
        <f t="shared" si="71"/>
        <v>2.1786612682227311E-3</v>
      </c>
      <c r="H34" s="6">
        <f t="shared" si="72"/>
        <v>0.47586947635345228</v>
      </c>
      <c r="I34" s="6"/>
      <c r="J34" s="3">
        <v>39.884090423583984</v>
      </c>
      <c r="K34" s="6">
        <f t="shared" si="79"/>
        <v>18.003641128540039</v>
      </c>
      <c r="L34" s="6">
        <f t="shared" si="80"/>
        <v>3.8050817269127316E-6</v>
      </c>
      <c r="M34" s="6">
        <f t="shared" si="81"/>
        <v>6.1349027548045637E-3</v>
      </c>
      <c r="N34" s="6"/>
      <c r="O34" s="3">
        <v>32.604766845703125</v>
      </c>
      <c r="P34" s="6">
        <f t="shared" si="82"/>
        <v>10.72431755065918</v>
      </c>
      <c r="Q34" s="6">
        <f t="shared" si="83"/>
        <v>5.9109697148622083E-4</v>
      </c>
      <c r="R34" s="6">
        <f t="shared" si="84"/>
        <v>1.2061405459777381</v>
      </c>
      <c r="S34" s="6"/>
      <c r="T34" s="3">
        <v>29.436012268066406</v>
      </c>
      <c r="U34" s="6">
        <f t="shared" si="73"/>
        <v>7.5555629730224609</v>
      </c>
      <c r="V34" s="6">
        <f t="shared" si="74"/>
        <v>5.3155586087176888E-3</v>
      </c>
      <c r="W34" s="6">
        <f t="shared" si="75"/>
        <v>2.0647900914541686</v>
      </c>
      <c r="X34" s="6"/>
      <c r="Y34" s="3">
        <v>29.111234664916992</v>
      </c>
      <c r="Z34" s="6">
        <f t="shared" si="76"/>
        <v>7.2307853698730469</v>
      </c>
      <c r="AA34" s="6">
        <f t="shared" si="77"/>
        <v>6.6575848697822959E-3</v>
      </c>
      <c r="AB34" s="6">
        <f t="shared" si="78"/>
        <v>1.721744008188556</v>
      </c>
      <c r="AD34" s="5"/>
      <c r="AE34" s="5"/>
    </row>
    <row r="35" spans="2:31" ht="15" customHeight="1">
      <c r="B35" s="2" t="s">
        <v>21</v>
      </c>
      <c r="C35" s="2">
        <v>6</v>
      </c>
      <c r="D35" s="3">
        <v>21.903757095336914</v>
      </c>
      <c r="E35" s="3">
        <v>30.804632186889648</v>
      </c>
      <c r="F35" s="6">
        <f t="shared" si="70"/>
        <v>8.9008750915527344</v>
      </c>
      <c r="G35" s="6">
        <f t="shared" si="71"/>
        <v>2.0920381972425049E-3</v>
      </c>
      <c r="H35" s="6">
        <f t="shared" si="72"/>
        <v>0.45694901541318189</v>
      </c>
      <c r="I35" s="6"/>
      <c r="J35" s="3">
        <v>32.368881225585938</v>
      </c>
      <c r="K35" s="6">
        <f t="shared" si="79"/>
        <v>10.465124130249023</v>
      </c>
      <c r="L35" s="6">
        <f t="shared" si="80"/>
        <v>7.0743041609568264E-4</v>
      </c>
      <c r="M35" s="6">
        <f t="shared" si="81"/>
        <v>1.1405843868849652</v>
      </c>
      <c r="N35" s="6"/>
      <c r="O35" s="3">
        <v>31.138748168945313</v>
      </c>
      <c r="P35" s="6">
        <f t="shared" si="82"/>
        <v>9.2349910736083984</v>
      </c>
      <c r="Q35" s="6">
        <f t="shared" si="83"/>
        <v>1.6595512820578213E-3</v>
      </c>
      <c r="R35" s="6">
        <f t="shared" si="84"/>
        <v>3.3863345372696378</v>
      </c>
      <c r="S35" s="6"/>
      <c r="T35" s="3">
        <v>30.057912826538086</v>
      </c>
      <c r="U35" s="6">
        <f t="shared" si="73"/>
        <v>8.1541557312011719</v>
      </c>
      <c r="V35" s="6">
        <f t="shared" si="74"/>
        <v>3.5103832658035434E-3</v>
      </c>
      <c r="W35" s="6">
        <f t="shared" si="75"/>
        <v>1.3635828551585134</v>
      </c>
      <c r="X35" s="6"/>
      <c r="Y35" s="3">
        <v>29.706302642822266</v>
      </c>
      <c r="Z35" s="6">
        <f t="shared" si="76"/>
        <v>7.8025455474853516</v>
      </c>
      <c r="AA35" s="6">
        <f t="shared" si="77"/>
        <v>4.4791927101059817E-3</v>
      </c>
      <c r="AB35" s="6">
        <f t="shared" si="78"/>
        <v>1.158381509359417</v>
      </c>
      <c r="AD35" s="5"/>
      <c r="AE35" s="5"/>
    </row>
    <row r="36" spans="2:31" ht="15" customHeight="1">
      <c r="B36" s="2" t="s">
        <v>22</v>
      </c>
      <c r="C36" s="2">
        <v>7</v>
      </c>
      <c r="D36" s="3">
        <v>21.512229919433594</v>
      </c>
      <c r="E36" s="3">
        <v>28.884544372558594</v>
      </c>
      <c r="F36" s="6">
        <f t="shared" si="70"/>
        <v>7.372314453125</v>
      </c>
      <c r="G36" s="6">
        <f t="shared" si="71"/>
        <v>6.0354855174619146E-3</v>
      </c>
      <c r="H36" s="6">
        <f t="shared" si="72"/>
        <v>1.3182881499868948</v>
      </c>
      <c r="I36" s="6"/>
      <c r="J36" s="3">
        <v>31.864116668701172</v>
      </c>
      <c r="K36" s="6">
        <f t="shared" si="79"/>
        <v>10.351886749267578</v>
      </c>
      <c r="L36" s="6">
        <f t="shared" si="80"/>
        <v>7.6519403656520656E-4</v>
      </c>
      <c r="M36" s="6">
        <f t="shared" si="81"/>
        <v>1.2337162089532103</v>
      </c>
      <c r="N36" s="6"/>
      <c r="O36" s="3">
        <v>38.930839538574219</v>
      </c>
      <c r="P36" s="6">
        <f t="shared" si="82"/>
        <v>17.418609619140625</v>
      </c>
      <c r="Q36" s="6">
        <f t="shared" si="83"/>
        <v>5.7078956105848085E-6</v>
      </c>
      <c r="R36" s="6">
        <f t="shared" si="84"/>
        <v>1.1647030284768059E-2</v>
      </c>
      <c r="S36" s="6"/>
      <c r="T36" s="3">
        <v>32.127643585205078</v>
      </c>
      <c r="U36" s="6">
        <f t="shared" si="73"/>
        <v>10.615413665771484</v>
      </c>
      <c r="V36" s="6">
        <f t="shared" si="74"/>
        <v>6.3744404782128288E-4</v>
      </c>
      <c r="W36" s="6">
        <f t="shared" si="75"/>
        <v>0.24761050543949056</v>
      </c>
      <c r="X36" s="6"/>
      <c r="Y36" s="3">
        <v>30.332439422607422</v>
      </c>
      <c r="Z36" s="6">
        <f t="shared" si="76"/>
        <v>8.8202095031738281</v>
      </c>
      <c r="AA36" s="6">
        <f t="shared" si="77"/>
        <v>2.2123425464232807E-3</v>
      </c>
      <c r="AB36" s="6">
        <f t="shared" si="78"/>
        <v>0.57214254085647931</v>
      </c>
      <c r="AD36" s="5"/>
      <c r="AE36" s="5"/>
    </row>
    <row r="37" spans="2:31" ht="15" customHeight="1">
      <c r="B37" s="2"/>
      <c r="C37" s="2"/>
      <c r="D37" s="10">
        <f>AVERAGE(D30:D36)</f>
        <v>22.025847026279994</v>
      </c>
      <c r="E37" s="3"/>
      <c r="F37" s="6"/>
      <c r="G37" s="6">
        <f>AVERAGE(G30:G36)</f>
        <v>4.5782748767952694E-3</v>
      </c>
      <c r="H37" s="6"/>
      <c r="I37" s="6"/>
      <c r="J37" s="3"/>
      <c r="K37" s="6"/>
      <c r="L37" s="6">
        <f>AVERAGE(L31:L36)</f>
        <v>6.2023505163676356E-4</v>
      </c>
      <c r="M37" s="6"/>
      <c r="N37" s="6"/>
      <c r="O37" s="3"/>
      <c r="P37" s="6"/>
      <c r="Q37" s="6">
        <f>AVERAGE(Q32:Q36)</f>
        <v>4.9007304617809503E-4</v>
      </c>
      <c r="R37" s="6"/>
      <c r="S37" s="6"/>
      <c r="T37" s="3"/>
      <c r="U37" s="6"/>
      <c r="V37" s="6">
        <f>AVERAGE(V30:V36)</f>
        <v>2.5743820791846706E-3</v>
      </c>
      <c r="W37" s="6"/>
      <c r="X37" s="6"/>
      <c r="Y37" s="3"/>
      <c r="Z37" s="6"/>
      <c r="AA37" s="6">
        <f>AVERAGE(AA30:AA36)</f>
        <v>3.8667681363309808E-3</v>
      </c>
      <c r="AB37" s="6"/>
      <c r="AD37" s="5"/>
      <c r="AE37" s="5"/>
    </row>
    <row r="38" spans="2:31" s="27" customFormat="1" ht="15" customHeight="1">
      <c r="B38" s="20" t="s">
        <v>23</v>
      </c>
      <c r="C38" s="20"/>
      <c r="D38" s="18">
        <v>20.089738845825195</v>
      </c>
      <c r="E38" s="18">
        <v>28.718652725219727</v>
      </c>
      <c r="F38" s="19">
        <f t="shared" ref="F38:F45" si="85">E38-D38</f>
        <v>8.6289138793945313</v>
      </c>
      <c r="G38" s="19">
        <f t="shared" ref="G38:G45" si="86">2^-F38</f>
        <v>2.5260276049278627E-3</v>
      </c>
      <c r="H38" s="19">
        <f t="shared" ref="H38:H45" si="87">G38/$G$37</f>
        <v>0.5517422332439873</v>
      </c>
      <c r="I38" s="19"/>
      <c r="J38" s="18">
        <v>30.001804351806641</v>
      </c>
      <c r="K38" s="19">
        <f t="shared" ref="K38:K39" si="88">J38-D38</f>
        <v>9.9120655059814453</v>
      </c>
      <c r="L38" s="19">
        <f t="shared" ref="L38:L39" si="89">2^-K38</f>
        <v>1.0379369280974003E-3</v>
      </c>
      <c r="M38" s="19">
        <f t="shared" ref="M38:M39" si="90">L38/$L$37</f>
        <v>1.6734573858061492</v>
      </c>
      <c r="N38" s="19"/>
      <c r="O38" s="18">
        <v>30.547714233398438</v>
      </c>
      <c r="P38" s="19">
        <f t="shared" ref="P38:P45" si="91">O38-D38</f>
        <v>10.457975387573242</v>
      </c>
      <c r="Q38" s="19">
        <f t="shared" ref="Q38:Q45" si="92">2^-P38</f>
        <v>7.1094452560668397E-4</v>
      </c>
      <c r="R38" s="19">
        <f t="shared" ref="R38:R45" si="93">Q38/$Q$37</f>
        <v>1.4506909350577162</v>
      </c>
      <c r="S38" s="19"/>
      <c r="T38" s="18">
        <v>27.979940414428711</v>
      </c>
      <c r="U38" s="19">
        <f t="shared" ref="U38:U45" si="94">T38-D38</f>
        <v>7.8902015686035156</v>
      </c>
      <c r="V38" s="19">
        <f t="shared" ref="V38:V45" si="95">2^-U38</f>
        <v>4.2151463313277989E-3</v>
      </c>
      <c r="W38" s="19">
        <f t="shared" ref="W38:W45" si="96">V38/$V$37</f>
        <v>1.6373429435395901</v>
      </c>
      <c r="X38" s="19"/>
      <c r="Y38" s="18">
        <v>27.729763031005859</v>
      </c>
      <c r="Z38" s="19">
        <f t="shared" ref="Z38:Z45" si="97">Y38-D38</f>
        <v>7.6400241851806641</v>
      </c>
      <c r="AA38" s="19">
        <f t="shared" ref="AA38:AA45" si="98">2^-Z38</f>
        <v>5.0132983692693133E-3</v>
      </c>
      <c r="AB38" s="19">
        <f t="shared" ref="AB38:AB45" si="99">AA38/$AA$37</f>
        <v>1.2965086585269703</v>
      </c>
      <c r="AD38" s="23"/>
      <c r="AE38" s="23"/>
    </row>
    <row r="39" spans="2:31" ht="15" customHeight="1">
      <c r="B39" s="2" t="s">
        <v>24</v>
      </c>
      <c r="C39" s="2">
        <v>8</v>
      </c>
      <c r="D39" s="3">
        <v>21.495735168457031</v>
      </c>
      <c r="E39" s="3">
        <v>30.363613128662109</v>
      </c>
      <c r="F39" s="6">
        <f t="shared" si="85"/>
        <v>8.8678779602050781</v>
      </c>
      <c r="G39" s="6">
        <f t="shared" si="86"/>
        <v>2.1404384116661822E-3</v>
      </c>
      <c r="H39" s="6">
        <f t="shared" si="87"/>
        <v>0.46752072980914161</v>
      </c>
      <c r="I39" s="6"/>
      <c r="J39" s="3">
        <v>36.879364013671875</v>
      </c>
      <c r="K39" s="6">
        <f t="shared" si="88"/>
        <v>15.383628845214844</v>
      </c>
      <c r="L39" s="6">
        <f t="shared" si="89"/>
        <v>2.3391941837164659E-5</v>
      </c>
      <c r="M39" s="6">
        <f t="shared" si="90"/>
        <v>3.7714640240719563E-2</v>
      </c>
      <c r="N39" s="6"/>
      <c r="O39" s="3">
        <v>33.790184020996094</v>
      </c>
      <c r="P39" s="6">
        <f t="shared" si="91"/>
        <v>12.294448852539063</v>
      </c>
      <c r="Q39" s="6">
        <f t="shared" si="92"/>
        <v>1.9906830345754555E-4</v>
      </c>
      <c r="R39" s="6">
        <f t="shared" si="93"/>
        <v>0.40620128980773024</v>
      </c>
      <c r="S39" s="6"/>
      <c r="T39" s="3">
        <v>35.410163879394531</v>
      </c>
      <c r="U39" s="6">
        <f t="shared" si="94"/>
        <v>13.9144287109375</v>
      </c>
      <c r="V39" s="6">
        <f t="shared" si="95"/>
        <v>6.47648830276099E-5</v>
      </c>
      <c r="W39" s="6">
        <f t="shared" si="96"/>
        <v>2.5157447898379367E-2</v>
      </c>
      <c r="X39" s="6"/>
      <c r="Y39" s="3">
        <v>29.25837516784668</v>
      </c>
      <c r="Z39" s="6">
        <f t="shared" si="97"/>
        <v>7.7626399993896484</v>
      </c>
      <c r="AA39" s="6">
        <f t="shared" si="98"/>
        <v>4.604818474459824E-3</v>
      </c>
      <c r="AB39" s="6">
        <f t="shared" si="99"/>
        <v>1.1908700786050102</v>
      </c>
      <c r="AD39" s="5"/>
      <c r="AE39" s="5"/>
    </row>
    <row r="40" spans="2:31" ht="15" customHeight="1">
      <c r="B40" s="2" t="s">
        <v>25</v>
      </c>
      <c r="C40" s="2">
        <v>9</v>
      </c>
      <c r="D40" s="3">
        <v>19.518508911132813</v>
      </c>
      <c r="E40" s="3">
        <v>28.383285522460938</v>
      </c>
      <c r="F40" s="6">
        <f t="shared" si="85"/>
        <v>8.864776611328125</v>
      </c>
      <c r="G40" s="6">
        <f t="shared" si="86"/>
        <v>2.1450446425613106E-3</v>
      </c>
      <c r="H40" s="6">
        <f t="shared" si="87"/>
        <v>0.46852683604327683</v>
      </c>
      <c r="I40" s="6"/>
      <c r="J40" s="3" t="s">
        <v>16</v>
      </c>
      <c r="K40" s="6"/>
      <c r="L40" s="6"/>
      <c r="M40" s="6"/>
      <c r="N40" s="6"/>
      <c r="O40" s="3">
        <v>27.659648895263672</v>
      </c>
      <c r="P40" s="6">
        <f t="shared" si="91"/>
        <v>8.1411399841308594</v>
      </c>
      <c r="Q40" s="6">
        <f t="shared" si="92"/>
        <v>3.5421966327777782E-3</v>
      </c>
      <c r="R40" s="6">
        <f t="shared" si="93"/>
        <v>7.2278952299093104</v>
      </c>
      <c r="S40" s="6"/>
      <c r="T40" s="3">
        <v>39.595932006835938</v>
      </c>
      <c r="U40" s="6">
        <f t="shared" si="94"/>
        <v>20.077423095703125</v>
      </c>
      <c r="V40" s="6">
        <f t="shared" si="95"/>
        <v>9.0384386091781144E-7</v>
      </c>
      <c r="W40" s="6">
        <f t="shared" si="96"/>
        <v>3.5109157580993835E-4</v>
      </c>
      <c r="X40" s="6"/>
      <c r="Y40" s="3">
        <v>27.078756332397461</v>
      </c>
      <c r="Z40" s="6">
        <f t="shared" si="97"/>
        <v>7.5602474212646484</v>
      </c>
      <c r="AA40" s="6">
        <f t="shared" si="98"/>
        <v>5.2983269165378689E-3</v>
      </c>
      <c r="AB40" s="6">
        <f t="shared" si="99"/>
        <v>1.3702210036222229</v>
      </c>
      <c r="AD40" s="5"/>
      <c r="AE40" s="5"/>
    </row>
    <row r="41" spans="2:31" ht="15" customHeight="1">
      <c r="B41" s="2" t="s">
        <v>26</v>
      </c>
      <c r="C41" s="2">
        <v>10</v>
      </c>
      <c r="D41" s="3">
        <v>19.888832092285156</v>
      </c>
      <c r="E41" s="3">
        <v>28.728784561157227</v>
      </c>
      <c r="F41" s="6">
        <f t="shared" si="85"/>
        <v>8.8399524688720703</v>
      </c>
      <c r="G41" s="6">
        <f t="shared" si="86"/>
        <v>2.1822733376872299E-3</v>
      </c>
      <c r="H41" s="6">
        <f t="shared" si="87"/>
        <v>0.47665843498125471</v>
      </c>
      <c r="I41" s="6"/>
      <c r="J41" s="3" t="s">
        <v>16</v>
      </c>
      <c r="K41" s="6"/>
      <c r="L41" s="6"/>
      <c r="M41" s="6"/>
      <c r="N41" s="6"/>
      <c r="O41" s="3">
        <v>31.671201705932617</v>
      </c>
      <c r="P41" s="6">
        <f t="shared" si="91"/>
        <v>11.782369613647461</v>
      </c>
      <c r="Q41" s="6">
        <f t="shared" si="92"/>
        <v>2.8389211236553137E-4</v>
      </c>
      <c r="R41" s="6">
        <f t="shared" si="93"/>
        <v>0.5792853016086168</v>
      </c>
      <c r="S41" s="6"/>
      <c r="T41" s="3">
        <v>28.487039566040039</v>
      </c>
      <c r="U41" s="6">
        <f t="shared" si="94"/>
        <v>8.5982074737548828</v>
      </c>
      <c r="V41" s="6">
        <f t="shared" si="95"/>
        <v>2.5803679645419967E-3</v>
      </c>
      <c r="W41" s="6">
        <f t="shared" si="96"/>
        <v>1.0023251736429202</v>
      </c>
      <c r="X41" s="6"/>
      <c r="Y41" s="3">
        <v>28.181652069091797</v>
      </c>
      <c r="Z41" s="6">
        <f t="shared" si="97"/>
        <v>8.2928199768066406</v>
      </c>
      <c r="AA41" s="6">
        <f t="shared" si="98"/>
        <v>3.1886910172595363E-3</v>
      </c>
      <c r="AB41" s="6">
        <f t="shared" si="99"/>
        <v>0.82463982965504512</v>
      </c>
      <c r="AD41" s="5"/>
      <c r="AE41" s="5"/>
    </row>
    <row r="42" spans="2:31" s="27" customFormat="1" ht="15" customHeight="1">
      <c r="B42" s="29" t="s">
        <v>27</v>
      </c>
      <c r="C42" s="20"/>
      <c r="D42" s="25">
        <v>23.179098129272461</v>
      </c>
      <c r="E42" s="25">
        <v>29.537574768066406</v>
      </c>
      <c r="F42" s="26">
        <f t="shared" si="85"/>
        <v>6.3584766387939453</v>
      </c>
      <c r="G42" s="26">
        <f t="shared" si="86"/>
        <v>1.218730850933342E-2</v>
      </c>
      <c r="H42" s="26">
        <f t="shared" si="87"/>
        <v>2.6619870665922907</v>
      </c>
      <c r="I42" s="19"/>
      <c r="J42" s="18">
        <v>28.578483581542969</v>
      </c>
      <c r="K42" s="19">
        <f t="shared" ref="K42:K45" si="100">J42-D42</f>
        <v>5.3993854522705078</v>
      </c>
      <c r="L42" s="19">
        <f t="shared" ref="L42:L45" si="101">2^-K42</f>
        <v>2.369316182658841E-2</v>
      </c>
      <c r="M42" s="19">
        <f t="shared" ref="M42:M45" si="102">L42/$L$37</f>
        <v>38.200294814141124</v>
      </c>
      <c r="N42" s="19"/>
      <c r="O42" s="18">
        <v>29.468400955200195</v>
      </c>
      <c r="P42" s="19">
        <f t="shared" si="91"/>
        <v>6.2893028259277344</v>
      </c>
      <c r="Q42" s="19">
        <f t="shared" si="92"/>
        <v>1.278589688334723E-2</v>
      </c>
      <c r="R42" s="19">
        <f t="shared" si="93"/>
        <v>26.089777805696276</v>
      </c>
      <c r="S42" s="19"/>
      <c r="T42" s="25">
        <v>30.032363891601563</v>
      </c>
      <c r="U42" s="26">
        <f t="shared" si="94"/>
        <v>6.8532657623291016</v>
      </c>
      <c r="V42" s="26">
        <f t="shared" si="95"/>
        <v>8.6489111827622728E-3</v>
      </c>
      <c r="W42" s="26">
        <f t="shared" si="96"/>
        <v>3.3596066616115734</v>
      </c>
      <c r="X42" s="19"/>
      <c r="Y42" s="18">
        <v>29.765102386474609</v>
      </c>
      <c r="Z42" s="19">
        <f t="shared" si="97"/>
        <v>6.5860042572021484</v>
      </c>
      <c r="AA42" s="19">
        <f t="shared" si="98"/>
        <v>1.0409147604969004E-2</v>
      </c>
      <c r="AB42" s="19">
        <f t="shared" si="99"/>
        <v>2.6919502897439882</v>
      </c>
      <c r="AD42" s="23"/>
      <c r="AE42" s="23"/>
    </row>
    <row r="43" spans="2:31" s="27" customFormat="1" ht="15.75" customHeight="1">
      <c r="B43" s="20" t="s">
        <v>28</v>
      </c>
      <c r="C43" s="20"/>
      <c r="D43" s="18">
        <v>22.098321914672852</v>
      </c>
      <c r="E43" s="18">
        <v>30.65681266784668</v>
      </c>
      <c r="F43" s="19">
        <f t="shared" si="85"/>
        <v>8.5584907531738281</v>
      </c>
      <c r="G43" s="19">
        <f t="shared" si="86"/>
        <v>2.6523911225879121E-3</v>
      </c>
      <c r="H43" s="19">
        <f t="shared" si="87"/>
        <v>0.57934291713925001</v>
      </c>
      <c r="I43" s="19"/>
      <c r="J43" s="18">
        <v>34.682929992675781</v>
      </c>
      <c r="K43" s="19">
        <f t="shared" si="100"/>
        <v>12.58460807800293</v>
      </c>
      <c r="L43" s="19">
        <f t="shared" si="101"/>
        <v>1.6280040645939132E-4</v>
      </c>
      <c r="M43" s="19">
        <f t="shared" si="102"/>
        <v>0.26248178981463671</v>
      </c>
      <c r="N43" s="19"/>
      <c r="O43" s="18">
        <v>30.37286376953125</v>
      </c>
      <c r="P43" s="19">
        <f t="shared" si="91"/>
        <v>8.2745418548583984</v>
      </c>
      <c r="Q43" s="19">
        <f t="shared" si="92"/>
        <v>3.2293469103805033E-3</v>
      </c>
      <c r="R43" s="19">
        <f t="shared" si="93"/>
        <v>6.5895215734981321</v>
      </c>
      <c r="S43" s="19"/>
      <c r="T43" s="18">
        <v>39.314823150634766</v>
      </c>
      <c r="U43" s="19">
        <f t="shared" si="94"/>
        <v>17.216501235961914</v>
      </c>
      <c r="V43" s="19">
        <f t="shared" si="95"/>
        <v>6.5662393223959659E-6</v>
      </c>
      <c r="W43" s="19">
        <f t="shared" si="96"/>
        <v>2.5506079208240727E-3</v>
      </c>
      <c r="X43" s="19"/>
      <c r="Y43" s="18">
        <v>29.727275848388672</v>
      </c>
      <c r="Z43" s="19">
        <f t="shared" si="97"/>
        <v>7.6289539337158203</v>
      </c>
      <c r="AA43" s="19">
        <f t="shared" si="98"/>
        <v>5.0519149488665576E-3</v>
      </c>
      <c r="AB43" s="19">
        <f t="shared" si="99"/>
        <v>1.3064954428997944</v>
      </c>
      <c r="AD43" s="23"/>
      <c r="AE43" s="23"/>
    </row>
    <row r="44" spans="2:31" ht="15.75" customHeight="1">
      <c r="B44" s="2" t="s">
        <v>29</v>
      </c>
      <c r="C44" s="2">
        <v>11</v>
      </c>
      <c r="D44" s="3">
        <v>21.291069030761719</v>
      </c>
      <c r="E44" s="3">
        <v>29.914222717285156</v>
      </c>
      <c r="F44" s="6">
        <f t="shared" si="85"/>
        <v>8.6231536865234375</v>
      </c>
      <c r="G44" s="6">
        <f t="shared" si="86"/>
        <v>2.5361333389251998E-3</v>
      </c>
      <c r="H44" s="6">
        <f t="shared" si="87"/>
        <v>0.5539495568034698</v>
      </c>
      <c r="I44" s="6"/>
      <c r="J44" s="3">
        <v>28.260826110839844</v>
      </c>
      <c r="K44" s="6">
        <f t="shared" si="100"/>
        <v>6.969757080078125</v>
      </c>
      <c r="L44" s="6">
        <f t="shared" si="101"/>
        <v>7.9780004488028237E-3</v>
      </c>
      <c r="M44" s="6">
        <f t="shared" si="102"/>
        <v>12.862866146873436</v>
      </c>
      <c r="N44" s="6"/>
      <c r="O44" s="3">
        <v>29.368467330932617</v>
      </c>
      <c r="P44" s="6">
        <f t="shared" si="91"/>
        <v>8.0773983001708984</v>
      </c>
      <c r="Q44" s="6">
        <f t="shared" si="92"/>
        <v>3.7022080834498245E-3</v>
      </c>
      <c r="R44" s="6">
        <f t="shared" si="93"/>
        <v>7.5544005374750265</v>
      </c>
      <c r="S44" s="6"/>
      <c r="T44" s="3">
        <v>30.377635955810547</v>
      </c>
      <c r="U44" s="6">
        <f t="shared" si="94"/>
        <v>9.0865669250488281</v>
      </c>
      <c r="V44" s="6">
        <f t="shared" si="95"/>
        <v>1.8393771960489476E-3</v>
      </c>
      <c r="W44" s="6">
        <f t="shared" si="96"/>
        <v>0.71449269745984811</v>
      </c>
      <c r="X44" s="6"/>
      <c r="Y44" s="3">
        <v>28.6624755859375</v>
      </c>
      <c r="Z44" s="6">
        <f t="shared" si="97"/>
        <v>7.3714065551757813</v>
      </c>
      <c r="AA44" s="6">
        <f t="shared" si="98"/>
        <v>6.0392848855243472E-3</v>
      </c>
      <c r="AB44" s="6">
        <f t="shared" si="99"/>
        <v>1.5618430359920104</v>
      </c>
      <c r="AD44" s="5"/>
      <c r="AE44" s="5"/>
    </row>
    <row r="45" spans="2:31" ht="15.75" customHeight="1">
      <c r="B45" s="2" t="s">
        <v>30</v>
      </c>
      <c r="C45" s="2">
        <v>12</v>
      </c>
      <c r="D45" s="3">
        <v>22.636808395385742</v>
      </c>
      <c r="E45" s="3">
        <v>30.914222717285199</v>
      </c>
      <c r="F45" s="6">
        <f t="shared" si="85"/>
        <v>8.2774143218994567</v>
      </c>
      <c r="G45" s="6">
        <f t="shared" si="86"/>
        <v>3.222923540381385E-3</v>
      </c>
      <c r="H45" s="6">
        <f t="shared" si="87"/>
        <v>0.70396025295829068</v>
      </c>
      <c r="I45" s="6"/>
      <c r="J45" s="3">
        <v>30.320110321044922</v>
      </c>
      <c r="K45" s="6">
        <f t="shared" si="100"/>
        <v>7.6833019256591797</v>
      </c>
      <c r="L45" s="6">
        <f t="shared" si="101"/>
        <v>4.8651435010452415E-3</v>
      </c>
      <c r="M45" s="6">
        <f t="shared" si="102"/>
        <v>7.8440318524508026</v>
      </c>
      <c r="N45" s="6"/>
      <c r="O45" s="3">
        <v>35.716915130615234</v>
      </c>
      <c r="P45" s="6">
        <f t="shared" si="91"/>
        <v>13.080106735229492</v>
      </c>
      <c r="Q45" s="6">
        <f t="shared" si="92"/>
        <v>1.1547700890142173E-4</v>
      </c>
      <c r="R45" s="6">
        <f t="shared" si="93"/>
        <v>0.23563223850400619</v>
      </c>
      <c r="S45" s="6"/>
      <c r="T45" s="3">
        <v>33.155002593994141</v>
      </c>
      <c r="U45" s="6">
        <f t="shared" si="94"/>
        <v>10.518194198608398</v>
      </c>
      <c r="V45" s="6">
        <f t="shared" si="95"/>
        <v>6.8188014683207661E-4</v>
      </c>
      <c r="W45" s="6">
        <f t="shared" si="96"/>
        <v>0.26487138499970991</v>
      </c>
      <c r="X45" s="6"/>
      <c r="Y45" s="3">
        <v>30.002338409423828</v>
      </c>
      <c r="Z45" s="6">
        <f t="shared" si="97"/>
        <v>7.3655300140380859</v>
      </c>
      <c r="AA45" s="6">
        <f t="shared" si="98"/>
        <v>6.0639349219979285E-3</v>
      </c>
      <c r="AB45" s="6">
        <f t="shared" si="99"/>
        <v>1.5682178781352403</v>
      </c>
      <c r="AD45" s="5"/>
      <c r="AE45" s="5"/>
    </row>
    <row r="46" spans="2:31" ht="15.75" customHeight="1">
      <c r="B46" s="2"/>
      <c r="C46" s="2"/>
      <c r="D46" s="10">
        <f>AVERAGE(D38:D45)</f>
        <v>21.274764060974121</v>
      </c>
      <c r="E46" s="3"/>
      <c r="F46" s="6"/>
      <c r="G46" s="6"/>
      <c r="H46" s="6"/>
      <c r="I46" s="6"/>
      <c r="J46" s="3"/>
      <c r="K46" s="6"/>
      <c r="L46" s="6"/>
      <c r="M46" s="6"/>
      <c r="N46" s="6"/>
      <c r="O46" s="3"/>
      <c r="P46" s="6"/>
      <c r="Q46" s="6"/>
      <c r="R46" s="6"/>
      <c r="S46" s="6"/>
      <c r="T46" s="3"/>
      <c r="U46" s="6"/>
      <c r="V46" s="6"/>
      <c r="W46" s="6"/>
      <c r="X46" s="6"/>
      <c r="Y46" s="3"/>
      <c r="Z46" s="6"/>
      <c r="AA46" s="6"/>
      <c r="AB46" s="6"/>
      <c r="AD46" s="5"/>
      <c r="AE46" s="5"/>
    </row>
    <row r="47" spans="2:31" ht="15.75" customHeight="1">
      <c r="B47" s="2" t="s">
        <v>31</v>
      </c>
      <c r="C47" s="2">
        <v>13</v>
      </c>
      <c r="D47" s="3">
        <v>23.452390670776367</v>
      </c>
      <c r="E47" s="3">
        <v>29.456008911132813</v>
      </c>
      <c r="F47" s="6">
        <f t="shared" ref="F47:F54" si="103">E47-D47</f>
        <v>6.0036182403564453</v>
      </c>
      <c r="G47" s="6">
        <f t="shared" ref="G47:G54" si="104">2^-F47</f>
        <v>1.5585862019302607E-2</v>
      </c>
      <c r="H47" s="6">
        <f t="shared" ref="H47:H54" si="105">G47/$G$37</f>
        <v>3.4043089239352313</v>
      </c>
      <c r="I47" s="6">
        <f t="shared" ref="I47:I54" si="106">G47/$G$55</f>
        <v>1.4463963230505759</v>
      </c>
      <c r="J47" s="3">
        <v>28.873802185058594</v>
      </c>
      <c r="K47" s="6">
        <f t="shared" ref="K47:K54" si="107">J47-D47</f>
        <v>5.4214115142822266</v>
      </c>
      <c r="L47" s="6">
        <f t="shared" ref="L47:L54" si="108">2^-K47</f>
        <v>2.3334178477793972E-2</v>
      </c>
      <c r="M47" s="6">
        <f t="shared" ref="M47:M54" si="109">L47/$L$37</f>
        <v>37.621508839618876</v>
      </c>
      <c r="N47" s="6">
        <f t="shared" ref="N47:N54" si="110">L47/$L$55</f>
        <v>3.1511002080082462</v>
      </c>
      <c r="O47" s="3">
        <v>31.109426498413086</v>
      </c>
      <c r="P47" s="6">
        <f t="shared" ref="P47:P54" si="111">O47-D47</f>
        <v>7.6570358276367188</v>
      </c>
      <c r="Q47" s="6">
        <f t="shared" ref="Q47:Q54" si="112">2^-P47</f>
        <v>4.9545308621346193E-3</v>
      </c>
      <c r="R47" s="6">
        <f t="shared" ref="R47:R54" si="113">Q47/$Q$37</f>
        <v>10.109780370035118</v>
      </c>
      <c r="S47" s="6">
        <f t="shared" ref="S47:S54" si="114">Q47/$Q$55</f>
        <v>1.1810131134437938</v>
      </c>
      <c r="T47" s="3" t="s">
        <v>16</v>
      </c>
      <c r="U47" s="6"/>
      <c r="V47" s="6"/>
      <c r="W47" s="6"/>
      <c r="X47" s="6"/>
      <c r="Y47" s="3">
        <v>29.741348266601563</v>
      </c>
      <c r="Z47" s="6">
        <f t="shared" ref="Z47:Z54" si="115">Y47-D47</f>
        <v>6.2889575958251953</v>
      </c>
      <c r="AA47" s="6">
        <f t="shared" ref="AA47:AA54" si="116">2^-Z47</f>
        <v>1.2788956854126173E-2</v>
      </c>
      <c r="AB47" s="6">
        <f t="shared" ref="AB47:AB54" si="117">AA47/$AA$37</f>
        <v>3.3074020482286004</v>
      </c>
      <c r="AC47" s="31">
        <f t="shared" ref="AC47:AC54" si="118">AA47/$AA$55</f>
        <v>1.4648748539605039</v>
      </c>
      <c r="AD47" s="5"/>
      <c r="AE47" s="5"/>
    </row>
    <row r="48" spans="2:31" ht="15.75" customHeight="1">
      <c r="B48" s="2" t="s">
        <v>32</v>
      </c>
      <c r="C48" s="2">
        <v>14</v>
      </c>
      <c r="D48" s="3">
        <v>23.899131774902344</v>
      </c>
      <c r="E48" s="3">
        <v>30.337739944458008</v>
      </c>
      <c r="F48" s="6">
        <f t="shared" si="103"/>
        <v>6.4386081695556641</v>
      </c>
      <c r="G48" s="6">
        <f t="shared" si="104"/>
        <v>1.1528845273483397E-2</v>
      </c>
      <c r="H48" s="6">
        <f t="shared" si="105"/>
        <v>2.5181636279456932</v>
      </c>
      <c r="I48" s="6">
        <f t="shared" si="106"/>
        <v>1.0698977953181914</v>
      </c>
      <c r="J48" s="3">
        <v>31.545589447021484</v>
      </c>
      <c r="K48" s="6">
        <f t="shared" si="107"/>
        <v>7.6464576721191406</v>
      </c>
      <c r="L48" s="6">
        <f t="shared" si="108"/>
        <v>4.9909920732717451E-3</v>
      </c>
      <c r="M48" s="6">
        <f t="shared" si="109"/>
        <v>8.046936496253819</v>
      </c>
      <c r="N48" s="6">
        <f t="shared" si="110"/>
        <v>0.67399485159594774</v>
      </c>
      <c r="O48" s="3">
        <v>34.618614196777344</v>
      </c>
      <c r="P48" s="6">
        <f t="shared" si="111"/>
        <v>10.719482421875</v>
      </c>
      <c r="Q48" s="6">
        <f t="shared" si="112"/>
        <v>5.9308133029766397E-4</v>
      </c>
      <c r="R48" s="6">
        <f t="shared" si="113"/>
        <v>1.2101896542217407</v>
      </c>
      <c r="S48" s="6">
        <f t="shared" si="114"/>
        <v>0.14137298725362135</v>
      </c>
      <c r="T48" s="3">
        <v>35.105003356933594</v>
      </c>
      <c r="U48" s="6">
        <f t="shared" ref="U48:U54" si="119">T48-D48</f>
        <v>11.20587158203125</v>
      </c>
      <c r="V48" s="6">
        <f t="shared" ref="V48:V54" si="120">2^-U48</f>
        <v>4.2334703870852534E-4</v>
      </c>
      <c r="W48" s="6">
        <f t="shared" ref="W48:W54" si="121">V48/$V$37</f>
        <v>0.1644460789762035</v>
      </c>
      <c r="X48" s="6">
        <f t="shared" ref="X48:X54" si="122">V48/$V$55</f>
        <v>0.13087231253802264</v>
      </c>
      <c r="Y48" s="3">
        <v>30.879146575927734</v>
      </c>
      <c r="Z48" s="6">
        <f t="shared" si="115"/>
        <v>6.9800148010253906</v>
      </c>
      <c r="AA48" s="6">
        <f t="shared" si="116"/>
        <v>7.921477166719015E-3</v>
      </c>
      <c r="AB48" s="6">
        <f t="shared" si="117"/>
        <v>2.0486041281584013</v>
      </c>
      <c r="AC48" s="31">
        <f t="shared" si="118"/>
        <v>0.90734317427970124</v>
      </c>
      <c r="AD48" s="5"/>
      <c r="AE48" s="5"/>
    </row>
    <row r="49" spans="2:31" ht="15.75" customHeight="1">
      <c r="B49" s="2" t="s">
        <v>33</v>
      </c>
      <c r="C49" s="2">
        <v>15</v>
      </c>
      <c r="D49" s="3">
        <v>21.807094573974609</v>
      </c>
      <c r="E49" s="3">
        <v>31.651580810546875</v>
      </c>
      <c r="F49" s="6">
        <f t="shared" si="103"/>
        <v>9.8444862365722656</v>
      </c>
      <c r="G49" s="6">
        <f t="shared" si="104"/>
        <v>1.0877130795876237E-3</v>
      </c>
      <c r="H49" s="6">
        <f t="shared" si="105"/>
        <v>0.23758142725344797</v>
      </c>
      <c r="I49" s="6">
        <f t="shared" si="106"/>
        <v>0.10094175072903368</v>
      </c>
      <c r="J49" s="3">
        <v>29.674846649169922</v>
      </c>
      <c r="K49" s="6">
        <f t="shared" si="107"/>
        <v>7.8677520751953125</v>
      </c>
      <c r="L49" s="6">
        <f t="shared" si="108"/>
        <v>4.2812503754119085E-3</v>
      </c>
      <c r="M49" s="6">
        <f t="shared" si="109"/>
        <v>6.9026256483150092</v>
      </c>
      <c r="N49" s="6">
        <f t="shared" si="110"/>
        <v>0.57814972836237866</v>
      </c>
      <c r="O49" s="3">
        <v>29.370700836181641</v>
      </c>
      <c r="P49" s="6">
        <f t="shared" si="111"/>
        <v>7.5636062622070313</v>
      </c>
      <c r="Q49" s="6">
        <f t="shared" si="112"/>
        <v>5.2860058531153942E-3</v>
      </c>
      <c r="R49" s="6">
        <f t="shared" si="113"/>
        <v>10.786159113093587</v>
      </c>
      <c r="S49" s="6">
        <f t="shared" si="114"/>
        <v>1.2600269135431827</v>
      </c>
      <c r="T49" s="3">
        <v>29.311834335327148</v>
      </c>
      <c r="U49" s="6">
        <f t="shared" si="119"/>
        <v>7.5047397613525391</v>
      </c>
      <c r="V49" s="6">
        <f t="shared" si="120"/>
        <v>5.5061523302447355E-3</v>
      </c>
      <c r="W49" s="6">
        <f t="shared" si="121"/>
        <v>2.1388248367501776</v>
      </c>
      <c r="X49" s="6">
        <f t="shared" si="122"/>
        <v>1.7021564408340792</v>
      </c>
      <c r="Y49" s="3">
        <v>28.954380035400391</v>
      </c>
      <c r="Z49" s="6">
        <f t="shared" si="115"/>
        <v>7.1472854614257813</v>
      </c>
      <c r="AA49" s="6">
        <f t="shared" si="116"/>
        <v>7.0542799147908543E-3</v>
      </c>
      <c r="AB49" s="6">
        <f t="shared" si="117"/>
        <v>1.8243348621064137</v>
      </c>
      <c r="AC49" s="31">
        <f t="shared" si="118"/>
        <v>0.808012520320746</v>
      </c>
      <c r="AD49" s="5"/>
      <c r="AE49" s="5"/>
    </row>
    <row r="50" spans="2:31" ht="15.75" customHeight="1">
      <c r="B50" s="2" t="s">
        <v>34</v>
      </c>
      <c r="C50" s="2">
        <v>16</v>
      </c>
      <c r="D50" s="3">
        <v>22.978324890136719</v>
      </c>
      <c r="E50" s="3">
        <v>31.90339469909668</v>
      </c>
      <c r="F50" s="6">
        <f t="shared" si="103"/>
        <v>8.9250698089599609</v>
      </c>
      <c r="G50" s="6">
        <f t="shared" si="104"/>
        <v>2.0572462251496064E-3</v>
      </c>
      <c r="H50" s="6">
        <f t="shared" si="105"/>
        <v>0.44934965254634318</v>
      </c>
      <c r="I50" s="6">
        <f t="shared" si="106"/>
        <v>0.19091618878576544</v>
      </c>
      <c r="J50" s="3">
        <v>31.348899841308594</v>
      </c>
      <c r="K50" s="6">
        <f t="shared" si="107"/>
        <v>8.370574951171875</v>
      </c>
      <c r="L50" s="6">
        <f t="shared" si="108"/>
        <v>3.0213835388055127E-3</v>
      </c>
      <c r="M50" s="6">
        <f t="shared" si="109"/>
        <v>4.8713524507076151</v>
      </c>
      <c r="N50" s="6">
        <f t="shared" si="110"/>
        <v>0.40801446284741172</v>
      </c>
      <c r="O50" s="3">
        <v>29.498046875</v>
      </c>
      <c r="P50" s="6">
        <f t="shared" si="111"/>
        <v>6.5197219848632813</v>
      </c>
      <c r="Q50" s="6">
        <f t="shared" si="112"/>
        <v>1.0898534897630858E-2</v>
      </c>
      <c r="R50" s="6">
        <f t="shared" si="113"/>
        <v>22.238592762088523</v>
      </c>
      <c r="S50" s="6">
        <f t="shared" si="114"/>
        <v>2.5978872651287426</v>
      </c>
      <c r="T50" s="3">
        <v>32.878116607666016</v>
      </c>
      <c r="U50" s="6">
        <f t="shared" si="119"/>
        <v>9.8997917175292969</v>
      </c>
      <c r="V50" s="6">
        <f t="shared" si="120"/>
        <v>1.0468048887476258E-3</v>
      </c>
      <c r="W50" s="6">
        <f t="shared" si="121"/>
        <v>0.40662374758262693</v>
      </c>
      <c r="X50" s="6">
        <f t="shared" si="122"/>
        <v>0.32360631831614706</v>
      </c>
      <c r="Y50" s="3">
        <v>31.897737503051758</v>
      </c>
      <c r="Z50" s="6">
        <f t="shared" si="115"/>
        <v>8.9194126129150391</v>
      </c>
      <c r="AA50" s="6">
        <f t="shared" si="116"/>
        <v>2.0653290791697947E-3</v>
      </c>
      <c r="AB50" s="6">
        <f t="shared" si="117"/>
        <v>0.5341228142863258</v>
      </c>
      <c r="AC50" s="31">
        <f t="shared" si="118"/>
        <v>0.23656727188450227</v>
      </c>
      <c r="AD50" s="5"/>
      <c r="AE50" s="5"/>
    </row>
    <row r="51" spans="2:31" ht="15.75" customHeight="1">
      <c r="B51" s="2" t="s">
        <v>36</v>
      </c>
      <c r="C51" s="2">
        <v>17</v>
      </c>
      <c r="D51" s="3">
        <v>24.397705078125</v>
      </c>
      <c r="E51" s="3">
        <v>30.611738204956055</v>
      </c>
      <c r="F51" s="6">
        <f t="shared" si="103"/>
        <v>6.2140331268310547</v>
      </c>
      <c r="G51" s="6">
        <f t="shared" si="104"/>
        <v>1.347068357661683E-2</v>
      </c>
      <c r="H51" s="6">
        <f t="shared" si="105"/>
        <v>2.9423055493876609</v>
      </c>
      <c r="I51" s="6">
        <f t="shared" si="106"/>
        <v>1.2501039191843286</v>
      </c>
      <c r="J51" s="3">
        <v>31.065021514892578</v>
      </c>
      <c r="K51" s="6">
        <f t="shared" si="107"/>
        <v>6.6673164367675781</v>
      </c>
      <c r="L51" s="6">
        <f t="shared" si="108"/>
        <v>9.838700988007083E-3</v>
      </c>
      <c r="M51" s="6">
        <f t="shared" si="109"/>
        <v>15.862858705007616</v>
      </c>
      <c r="N51" s="6">
        <f t="shared" si="110"/>
        <v>1.3286404215748964</v>
      </c>
      <c r="O51" s="3">
        <v>31.934144973754883</v>
      </c>
      <c r="P51" s="6">
        <f t="shared" si="111"/>
        <v>7.5364398956298828</v>
      </c>
      <c r="Q51" s="6">
        <f t="shared" si="112"/>
        <v>5.38648594402569E-3</v>
      </c>
      <c r="R51" s="6">
        <f t="shared" si="113"/>
        <v>10.991189958380641</v>
      </c>
      <c r="S51" s="6">
        <f t="shared" si="114"/>
        <v>1.283978385096628</v>
      </c>
      <c r="T51" s="3">
        <v>30.912609100341797</v>
      </c>
      <c r="U51" s="6">
        <f t="shared" si="119"/>
        <v>6.5149040222167969</v>
      </c>
      <c r="V51" s="6">
        <f t="shared" si="120"/>
        <v>1.0934992020024672E-2</v>
      </c>
      <c r="W51" s="6">
        <f t="shared" si="121"/>
        <v>4.2476181404618387</v>
      </c>
      <c r="X51" s="6">
        <f t="shared" si="122"/>
        <v>3.3804126694996373</v>
      </c>
      <c r="Y51" s="3">
        <v>30.523269653320313</v>
      </c>
      <c r="Z51" s="6">
        <f t="shared" si="115"/>
        <v>6.1255645751953125</v>
      </c>
      <c r="AA51" s="6">
        <f t="shared" si="116"/>
        <v>1.4322582169091814E-2</v>
      </c>
      <c r="AB51" s="6">
        <f t="shared" si="117"/>
        <v>3.7040188767775279</v>
      </c>
      <c r="AC51" s="31">
        <f t="shared" si="118"/>
        <v>1.6405396235672292</v>
      </c>
      <c r="AD51" s="5"/>
      <c r="AE51" s="5"/>
    </row>
    <row r="52" spans="2:31" ht="15.75" customHeight="1">
      <c r="B52" s="2" t="s">
        <v>37</v>
      </c>
      <c r="C52" s="2">
        <v>18</v>
      </c>
      <c r="D52" s="3">
        <v>21.890850067138672</v>
      </c>
      <c r="E52" s="3">
        <v>27.517305374145508</v>
      </c>
      <c r="F52" s="6">
        <f t="shared" si="103"/>
        <v>5.6264553070068359</v>
      </c>
      <c r="G52" s="6">
        <f t="shared" si="104"/>
        <v>2.0242688090250229E-2</v>
      </c>
      <c r="H52" s="6">
        <f t="shared" si="105"/>
        <v>4.4214663022635801</v>
      </c>
      <c r="I52" s="6">
        <f t="shared" si="106"/>
        <v>1.8785582463219899</v>
      </c>
      <c r="J52" s="3">
        <v>28.367691040039063</v>
      </c>
      <c r="K52" s="6">
        <f t="shared" si="107"/>
        <v>6.4768409729003906</v>
      </c>
      <c r="L52" s="6">
        <f t="shared" si="108"/>
        <v>1.1227332640779172E-2</v>
      </c>
      <c r="M52" s="6">
        <f t="shared" si="109"/>
        <v>18.101738383135405</v>
      </c>
      <c r="N52" s="6">
        <f t="shared" si="110"/>
        <v>1.5161643789347463</v>
      </c>
      <c r="O52" s="3">
        <v>29.26849365234375</v>
      </c>
      <c r="P52" s="6">
        <f t="shared" si="111"/>
        <v>7.3776435852050781</v>
      </c>
      <c r="Q52" s="6">
        <f t="shared" si="112"/>
        <v>6.0132323267465997E-3</v>
      </c>
      <c r="R52" s="6">
        <f t="shared" si="113"/>
        <v>12.270073560751106</v>
      </c>
      <c r="S52" s="6">
        <f t="shared" si="114"/>
        <v>1.4333761217125929</v>
      </c>
      <c r="T52" s="3">
        <v>31.581081390380859</v>
      </c>
      <c r="U52" s="6">
        <f t="shared" si="119"/>
        <v>9.6902313232421875</v>
      </c>
      <c r="V52" s="6">
        <f t="shared" si="120"/>
        <v>1.2104579490585406E-3</v>
      </c>
      <c r="W52" s="6">
        <f t="shared" si="121"/>
        <v>0.47019358891820101</v>
      </c>
      <c r="X52" s="6">
        <f t="shared" si="122"/>
        <v>0.37419756497314799</v>
      </c>
      <c r="Y52" s="3">
        <v>28.059991836547852</v>
      </c>
      <c r="Z52" s="6">
        <f t="shared" si="115"/>
        <v>6.1691417694091797</v>
      </c>
      <c r="AA52" s="6">
        <f t="shared" si="116"/>
        <v>1.3896431145412414E-2</v>
      </c>
      <c r="AB52" s="6">
        <f t="shared" si="117"/>
        <v>3.5938102972468817</v>
      </c>
      <c r="AC52" s="31">
        <f t="shared" si="118"/>
        <v>1.5917273611053324</v>
      </c>
      <c r="AD52" s="5"/>
      <c r="AE52" s="5"/>
    </row>
    <row r="53" spans="2:31" ht="15.75" customHeight="1">
      <c r="B53" s="2" t="s">
        <v>38</v>
      </c>
      <c r="C53" s="2">
        <v>19</v>
      </c>
      <c r="D53" s="3">
        <v>22.109256744384766</v>
      </c>
      <c r="E53" s="3">
        <v>28.967048645019531</v>
      </c>
      <c r="F53" s="6">
        <f t="shared" si="103"/>
        <v>6.8577919006347656</v>
      </c>
      <c r="G53" s="6">
        <f t="shared" si="104"/>
        <v>8.621819645729634E-3</v>
      </c>
      <c r="H53" s="6">
        <f t="shared" si="105"/>
        <v>1.8832027079520379</v>
      </c>
      <c r="I53" s="6">
        <f t="shared" si="106"/>
        <v>0.80012053347733658</v>
      </c>
      <c r="J53" s="3">
        <v>31.630542755126953</v>
      </c>
      <c r="K53" s="6">
        <f t="shared" si="107"/>
        <v>9.5212860107421875</v>
      </c>
      <c r="L53" s="6">
        <f t="shared" si="108"/>
        <v>1.3608407745767347E-3</v>
      </c>
      <c r="M53" s="6">
        <f t="shared" si="109"/>
        <v>2.1940726680724612</v>
      </c>
      <c r="N53" s="6">
        <f t="shared" si="110"/>
        <v>0.18377101434771642</v>
      </c>
      <c r="O53" s="3">
        <v>44.484733581542969</v>
      </c>
      <c r="P53" s="6">
        <f t="shared" si="111"/>
        <v>22.375476837158203</v>
      </c>
      <c r="Q53" s="6">
        <f t="shared" si="112"/>
        <v>1.8378510244926847E-7</v>
      </c>
      <c r="R53" s="6">
        <f t="shared" si="113"/>
        <v>3.7501573261892887E-4</v>
      </c>
      <c r="S53" s="6">
        <f t="shared" si="114"/>
        <v>4.3808913918982395E-5</v>
      </c>
      <c r="T53" s="3">
        <v>33.875392913818359</v>
      </c>
      <c r="U53" s="6">
        <f t="shared" si="119"/>
        <v>11.766136169433594</v>
      </c>
      <c r="V53" s="6">
        <f t="shared" si="120"/>
        <v>2.8710455312915483E-4</v>
      </c>
      <c r="W53" s="6">
        <f t="shared" si="121"/>
        <v>0.11152367608932523</v>
      </c>
      <c r="X53" s="6">
        <f t="shared" si="122"/>
        <v>8.8754693838966045E-2</v>
      </c>
      <c r="Y53" s="3">
        <v>30.225866317749023</v>
      </c>
      <c r="Z53" s="6">
        <f t="shared" si="115"/>
        <v>8.1166095733642578</v>
      </c>
      <c r="AA53" s="6">
        <f t="shared" si="116"/>
        <v>3.6029402113516599E-3</v>
      </c>
      <c r="AB53" s="6">
        <f t="shared" si="117"/>
        <v>0.93177043058246145</v>
      </c>
      <c r="AC53" s="31">
        <f t="shared" si="118"/>
        <v>0.41268858563936478</v>
      </c>
      <c r="AD53" s="5"/>
      <c r="AE53" s="5"/>
    </row>
    <row r="54" spans="2:31" ht="15.75" customHeight="1">
      <c r="B54" s="2" t="s">
        <v>39</v>
      </c>
      <c r="C54" s="30">
        <v>20</v>
      </c>
      <c r="D54" s="3">
        <v>23.203691482543945</v>
      </c>
      <c r="E54" s="3">
        <v>29.402843475341797</v>
      </c>
      <c r="F54" s="6">
        <f t="shared" si="103"/>
        <v>6.1991519927978516</v>
      </c>
      <c r="G54" s="6">
        <f t="shared" si="104"/>
        <v>1.3610350280291748E-2</v>
      </c>
      <c r="H54" s="6">
        <f t="shared" si="105"/>
        <v>2.9728119535318966</v>
      </c>
      <c r="I54" s="6">
        <f t="shared" si="106"/>
        <v>1.2630652431327769</v>
      </c>
      <c r="J54" s="3">
        <v>32.923328399658203</v>
      </c>
      <c r="K54" s="6">
        <f t="shared" si="107"/>
        <v>9.7196369171142578</v>
      </c>
      <c r="L54" s="6">
        <f t="shared" si="108"/>
        <v>1.1860356436812032E-3</v>
      </c>
      <c r="M54" s="6">
        <f t="shared" si="109"/>
        <v>1.9122357573170452</v>
      </c>
      <c r="N54" s="6">
        <f t="shared" si="110"/>
        <v>0.16016493432865703</v>
      </c>
      <c r="O54" s="3">
        <v>34.389854431152344</v>
      </c>
      <c r="P54" s="6">
        <f t="shared" si="111"/>
        <v>11.186162948608398</v>
      </c>
      <c r="Q54" s="6">
        <f t="shared" si="112"/>
        <v>4.2917005923504714E-4</v>
      </c>
      <c r="R54" s="6">
        <f t="shared" si="113"/>
        <v>0.87572671580694228</v>
      </c>
      <c r="S54" s="6">
        <f t="shared" si="114"/>
        <v>0.10230140490752052</v>
      </c>
      <c r="T54" s="11">
        <v>22.468393325805664</v>
      </c>
      <c r="U54" s="13">
        <f t="shared" si="119"/>
        <v>-0.73529815673828125</v>
      </c>
      <c r="V54" s="13">
        <f t="shared" si="120"/>
        <v>1.6647414801733571</v>
      </c>
      <c r="W54" s="13">
        <f t="shared" si="121"/>
        <v>646.65672342646019</v>
      </c>
      <c r="X54" s="13">
        <f t="shared" si="122"/>
        <v>514.63349773957111</v>
      </c>
      <c r="Y54" s="3">
        <v>30.135387420654297</v>
      </c>
      <c r="Z54" s="6">
        <f t="shared" si="115"/>
        <v>6.9316959381103516</v>
      </c>
      <c r="AA54" s="6">
        <f t="shared" si="116"/>
        <v>8.1912767986237721E-3</v>
      </c>
      <c r="AB54" s="6">
        <f t="shared" si="117"/>
        <v>2.1183780640119121</v>
      </c>
      <c r="AC54" s="31">
        <f t="shared" si="118"/>
        <v>0.93824660924262127</v>
      </c>
      <c r="AD54" s="5"/>
      <c r="AE54" s="5"/>
    </row>
    <row r="55" spans="2:31" ht="15.75" customHeight="1">
      <c r="B55" s="4"/>
      <c r="C55" s="2"/>
      <c r="D55" s="16">
        <f>AVERAGE(D47:D54)</f>
        <v>22.967305660247803</v>
      </c>
      <c r="E55" s="5"/>
      <c r="F55" s="6"/>
      <c r="G55" s="6">
        <f>AVERAGE(G47:G54)</f>
        <v>1.0775651023801461E-2</v>
      </c>
      <c r="H55" s="6"/>
      <c r="I55" s="6"/>
      <c r="J55" s="5"/>
      <c r="K55" s="6"/>
      <c r="L55" s="6">
        <f>AVERAGE(L47:L54)</f>
        <v>7.4050893140409158E-3</v>
      </c>
      <c r="M55" s="6"/>
      <c r="N55" s="6"/>
      <c r="O55" s="5"/>
      <c r="P55" s="6"/>
      <c r="Q55" s="6">
        <f>AVERAGE(Q47:Q54)</f>
        <v>4.1951531322860398E-3</v>
      </c>
      <c r="R55" s="6"/>
      <c r="S55" s="6"/>
      <c r="T55" s="5"/>
      <c r="U55" s="6"/>
      <c r="V55" s="6">
        <f>AVERAGE(V47:V53)</f>
        <v>3.234809796652209E-3</v>
      </c>
      <c r="W55" s="6"/>
      <c r="X55" s="6"/>
      <c r="Y55" s="5"/>
      <c r="Z55" s="6"/>
      <c r="AA55" s="6">
        <f>AVERAGE(AA47:AA54)</f>
        <v>8.7304091674106857E-3</v>
      </c>
      <c r="AB55" s="6"/>
      <c r="AC55" s="31"/>
      <c r="AD55" s="5"/>
      <c r="AE55" s="5"/>
    </row>
    <row r="56" spans="2:31" ht="15.75" customHeight="1">
      <c r="B56" s="17" t="s">
        <v>49</v>
      </c>
      <c r="C56" s="2">
        <v>21</v>
      </c>
      <c r="D56" s="3">
        <v>23.6885986328125</v>
      </c>
      <c r="E56" s="3">
        <v>28.50953483581543</v>
      </c>
      <c r="F56" s="6">
        <f t="shared" ref="F56:F57" si="123">E56-D56</f>
        <v>4.8209362030029297</v>
      </c>
      <c r="G56" s="6">
        <f t="shared" ref="G56:G57" si="124">2^-F56</f>
        <v>3.5379655169790428E-2</v>
      </c>
      <c r="H56" s="6">
        <f t="shared" ref="H56:H57" si="125">G56/$G$37</f>
        <v>7.7277262990717821</v>
      </c>
      <c r="I56" s="6">
        <f t="shared" ref="I56:I57" si="126">G56/$G$55</f>
        <v>3.2832963030858346</v>
      </c>
      <c r="J56" s="3">
        <v>26.45440673828125</v>
      </c>
      <c r="K56" s="6">
        <f t="shared" ref="K56:K57" si="127">J56-D56</f>
        <v>2.76580810546875</v>
      </c>
      <c r="L56" s="6">
        <f t="shared" ref="L56:L57" si="128">2^-K56</f>
        <v>0.14703096174358726</v>
      </c>
      <c r="M56" s="6" t="e">
        <f t="shared" ref="M56:M57" si="129">L56/#REF!</f>
        <v>#REF!</v>
      </c>
      <c r="N56" s="6">
        <f t="shared" ref="N56:N57" si="130">L56/$L$55</f>
        <v>19.855393433918394</v>
      </c>
      <c r="O56" s="3">
        <v>28.591821670532227</v>
      </c>
      <c r="P56" s="6">
        <f t="shared" ref="P56:P57" si="131">O56-D56</f>
        <v>4.9032230377197266</v>
      </c>
      <c r="Q56" s="6">
        <f t="shared" ref="Q56:Q57" si="132">2^-P56</f>
        <v>3.3418179714406318E-2</v>
      </c>
      <c r="R56" s="6" t="e">
        <f t="shared" ref="R56:R57" si="133">Q56/#REF!</f>
        <v>#REF!</v>
      </c>
      <c r="S56" s="6">
        <f t="shared" ref="S56:S57" si="134">Q56/$Q$55</f>
        <v>7.9659022354199376</v>
      </c>
      <c r="T56" s="3">
        <v>31.520416259765625</v>
      </c>
      <c r="U56" s="6">
        <f t="shared" ref="U56:U57" si="135">T56-D56</f>
        <v>7.831817626953125</v>
      </c>
      <c r="V56" s="6">
        <f t="shared" ref="V56:V57" si="136">2^-U56</f>
        <v>4.3892263092306589E-3</v>
      </c>
      <c r="W56" s="6" t="e">
        <f t="shared" ref="W56:W57" si="137">V56/#REF!</f>
        <v>#REF!</v>
      </c>
      <c r="X56" s="6">
        <f t="shared" ref="X56:X57" si="138">V56/$V$55</f>
        <v>1.3568730729618743</v>
      </c>
      <c r="Y56" s="3">
        <v>29.075376510620117</v>
      </c>
      <c r="Z56" s="6">
        <f t="shared" ref="Z56:Z57" si="139">Y56-D56</f>
        <v>5.3867778778076172</v>
      </c>
      <c r="AA56" s="6">
        <f t="shared" ref="AA56:AA57" si="140">2^-Z56</f>
        <v>2.3901121455887443E-2</v>
      </c>
      <c r="AB56" s="6" t="e">
        <f t="shared" ref="AB56:AB57" si="141">AA56/#REF!</f>
        <v>#REF!</v>
      </c>
      <c r="AC56" s="31">
        <f t="shared" ref="AC56:AC57" si="142">AA56/$AA$55</f>
        <v>2.7376862868130809</v>
      </c>
      <c r="AD56" s="5"/>
      <c r="AE56" s="5"/>
    </row>
    <row r="57" spans="2:31" ht="15.75" customHeight="1">
      <c r="B57" s="17" t="s">
        <v>50</v>
      </c>
      <c r="C57" s="17">
        <v>22</v>
      </c>
      <c r="D57" s="3">
        <v>22.657197952270508</v>
      </c>
      <c r="E57" s="3">
        <v>28.517723083496094</v>
      </c>
      <c r="F57" s="6">
        <f t="shared" si="123"/>
        <v>5.8605251312255859</v>
      </c>
      <c r="G57" s="6">
        <f t="shared" si="124"/>
        <v>1.7211001607242E-2</v>
      </c>
      <c r="H57" s="6">
        <f t="shared" si="125"/>
        <v>3.7592765988068999</v>
      </c>
      <c r="I57" s="6">
        <f t="shared" si="126"/>
        <v>1.5972122305395762</v>
      </c>
      <c r="J57" s="3">
        <v>26.938861846923828</v>
      </c>
      <c r="K57" s="6">
        <f t="shared" si="127"/>
        <v>4.2816638946533203</v>
      </c>
      <c r="L57" s="6">
        <f t="shared" si="128"/>
        <v>5.1415106100963101E-2</v>
      </c>
      <c r="M57" s="6" t="e">
        <f t="shared" si="129"/>
        <v>#REF!</v>
      </c>
      <c r="N57" s="6">
        <f t="shared" si="130"/>
        <v>6.9432121505238351</v>
      </c>
      <c r="O57" s="3">
        <v>26.633808135986328</v>
      </c>
      <c r="P57" s="6">
        <f t="shared" si="131"/>
        <v>3.9766101837158203</v>
      </c>
      <c r="Q57" s="6">
        <f t="shared" si="132"/>
        <v>6.3521545143724559E-2</v>
      </c>
      <c r="R57" s="6" t="e">
        <f t="shared" si="133"/>
        <v>#REF!</v>
      </c>
      <c r="S57" s="6">
        <f t="shared" si="134"/>
        <v>15.14165112468973</v>
      </c>
      <c r="T57" s="3">
        <v>29.838535308837891</v>
      </c>
      <c r="U57" s="6">
        <f t="shared" si="135"/>
        <v>7.1813373565673828</v>
      </c>
      <c r="V57" s="6">
        <f t="shared" si="136"/>
        <v>6.8897275238162161E-3</v>
      </c>
      <c r="W57" s="6" t="e">
        <f t="shared" si="137"/>
        <v>#REF!</v>
      </c>
      <c r="X57" s="6">
        <f t="shared" si="138"/>
        <v>2.1298709837427161</v>
      </c>
      <c r="Y57" s="3">
        <v>27.573749542236328</v>
      </c>
      <c r="Z57" s="6">
        <f t="shared" si="139"/>
        <v>4.9165515899658203</v>
      </c>
      <c r="AA57" s="6">
        <f t="shared" si="140"/>
        <v>3.3110862684363841E-2</v>
      </c>
      <c r="AB57" s="6" t="e">
        <f t="shared" si="141"/>
        <v>#REF!</v>
      </c>
      <c r="AC57" s="31">
        <f t="shared" si="142"/>
        <v>3.7925900206329102</v>
      </c>
      <c r="AD57" s="5"/>
      <c r="AE57" s="5"/>
    </row>
    <row r="58" spans="2:31" ht="15.75" customHeight="1">
      <c r="B58" s="4"/>
      <c r="C58" s="4"/>
      <c r="D58" s="16">
        <f>AVERAGE(D56:D57)</f>
        <v>23.172898292541504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2:31" ht="15.75" customHeight="1">
      <c r="B59" s="4"/>
      <c r="C59" s="4"/>
      <c r="D59" s="1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2:31" ht="15.75" customHeight="1">
      <c r="B60" s="4"/>
      <c r="C60" s="4"/>
      <c r="D60" s="4" t="s">
        <v>41</v>
      </c>
      <c r="E60" s="5" t="s">
        <v>9</v>
      </c>
      <c r="F60" s="4" t="s">
        <v>42</v>
      </c>
      <c r="G60" s="4" t="s">
        <v>43</v>
      </c>
      <c r="H60" s="4" t="s">
        <v>44</v>
      </c>
      <c r="I60" s="5"/>
      <c r="J60" s="5" t="s">
        <v>7</v>
      </c>
      <c r="K60" s="4" t="s">
        <v>42</v>
      </c>
      <c r="L60" s="4" t="s">
        <v>43</v>
      </c>
      <c r="M60" s="4" t="s">
        <v>44</v>
      </c>
      <c r="N60" s="5"/>
      <c r="O60" s="5" t="s">
        <v>13</v>
      </c>
      <c r="P60" s="4" t="s">
        <v>42</v>
      </c>
      <c r="Q60" s="4" t="s">
        <v>43</v>
      </c>
      <c r="R60" s="4" t="s">
        <v>44</v>
      </c>
      <c r="S60" s="5"/>
      <c r="T60" s="5" t="s">
        <v>14</v>
      </c>
      <c r="U60" s="4" t="s">
        <v>42</v>
      </c>
      <c r="V60" s="4" t="s">
        <v>43</v>
      </c>
      <c r="W60" s="4" t="s">
        <v>44</v>
      </c>
      <c r="X60" s="5"/>
      <c r="Y60" s="5"/>
      <c r="Z60" s="5"/>
      <c r="AA60" s="5"/>
      <c r="AB60" s="5"/>
      <c r="AC60" s="5"/>
      <c r="AD60" s="5"/>
      <c r="AE60" s="5"/>
    </row>
    <row r="61" spans="2:31" ht="15.75" customHeight="1">
      <c r="B61" s="2" t="s">
        <v>15</v>
      </c>
      <c r="C61" s="2">
        <v>1</v>
      </c>
      <c r="D61" s="3">
        <v>22.854616165161133</v>
      </c>
      <c r="E61" s="3">
        <v>35.770912170410156</v>
      </c>
      <c r="F61" s="6">
        <f t="shared" ref="F61:F67" si="143">E61-D61</f>
        <v>12.916296005249023</v>
      </c>
      <c r="G61" s="6">
        <f t="shared" ref="G61:G67" si="144">2^-F61</f>
        <v>1.2936222286105434E-4</v>
      </c>
      <c r="H61" s="6">
        <f t="shared" ref="H61:H67" si="145">G61/$G$67</f>
        <v>1.0197742975660534E-2</v>
      </c>
      <c r="I61" s="6"/>
      <c r="J61" s="3">
        <v>40.348834991455078</v>
      </c>
      <c r="K61" s="6">
        <f>J61-D61</f>
        <v>17.494218826293945</v>
      </c>
      <c r="L61" s="6">
        <f>2^-K61</f>
        <v>5.4164580332095503E-6</v>
      </c>
      <c r="M61" s="6">
        <f>L61/$L$67</f>
        <v>6.7120698019256658E-3</v>
      </c>
      <c r="N61" s="6"/>
      <c r="O61" s="3">
        <v>29.031068801879883</v>
      </c>
      <c r="P61" s="6">
        <f t="shared" ref="P61:P67" si="146">O61-D61</f>
        <v>6.17645263671875</v>
      </c>
      <c r="Q61" s="6">
        <f t="shared" ref="Q61:Q67" si="147">2^-P61</f>
        <v>1.3826189009008588E-2</v>
      </c>
      <c r="R61" s="6">
        <f t="shared" ref="R61:R67" si="148">Q61/$Q$67</f>
        <v>0.20815321885802027</v>
      </c>
      <c r="S61" s="6"/>
      <c r="T61" s="3">
        <v>35.249481201171875</v>
      </c>
      <c r="U61" s="6">
        <f t="shared" ref="U61:U67" si="149">T61-D61</f>
        <v>12.394865036010742</v>
      </c>
      <c r="V61" s="6">
        <f t="shared" ref="V61:V67" si="150">2^-U61</f>
        <v>1.85683721596692E-4</v>
      </c>
      <c r="W61" s="6">
        <f t="shared" ref="W61:W67" si="151">V61/$V$67</f>
        <v>0.38582652798654971</v>
      </c>
      <c r="X61" s="6"/>
      <c r="Y61" s="5"/>
      <c r="Z61" s="5"/>
      <c r="AA61" s="5"/>
      <c r="AB61" s="5"/>
      <c r="AC61" s="5"/>
      <c r="AD61" s="5"/>
      <c r="AE61" s="5"/>
    </row>
    <row r="62" spans="2:31" ht="15.75" customHeight="1">
      <c r="B62" s="2" t="s">
        <v>17</v>
      </c>
      <c r="C62" s="2">
        <v>2</v>
      </c>
      <c r="D62" s="3">
        <v>21.784763336181641</v>
      </c>
      <c r="E62" s="3">
        <v>30.832296371459961</v>
      </c>
      <c r="F62" s="6">
        <f t="shared" si="143"/>
        <v>9.0475330352783203</v>
      </c>
      <c r="G62" s="6">
        <f t="shared" si="144"/>
        <v>1.8898231713381909E-3</v>
      </c>
      <c r="H62" s="6">
        <f t="shared" si="145"/>
        <v>0.14897649827379811</v>
      </c>
      <c r="I62" s="6"/>
      <c r="J62" s="3" t="s">
        <v>16</v>
      </c>
      <c r="K62" s="6"/>
      <c r="L62" s="6"/>
      <c r="M62" s="6"/>
      <c r="N62" s="6"/>
      <c r="O62" s="3">
        <v>25.374794006347656</v>
      </c>
      <c r="P62" s="6">
        <f t="shared" si="146"/>
        <v>3.5900306701660156</v>
      </c>
      <c r="Q62" s="6">
        <f t="shared" si="147"/>
        <v>8.3041097996621738E-2</v>
      </c>
      <c r="R62" s="6">
        <f t="shared" si="148"/>
        <v>1.2501833899593537</v>
      </c>
      <c r="S62" s="6"/>
      <c r="T62" s="3">
        <v>32.386314392089844</v>
      </c>
      <c r="U62" s="6">
        <f t="shared" si="149"/>
        <v>10.601551055908203</v>
      </c>
      <c r="V62" s="6">
        <f t="shared" si="150"/>
        <v>6.4359866059318194E-4</v>
      </c>
      <c r="W62" s="6">
        <f t="shared" si="151"/>
        <v>1.3373139793740811</v>
      </c>
      <c r="X62" s="6"/>
      <c r="Y62" s="5"/>
      <c r="Z62" s="5"/>
      <c r="AA62" s="5"/>
      <c r="AB62" s="5"/>
      <c r="AC62" s="5"/>
      <c r="AD62" s="5"/>
      <c r="AE62" s="5"/>
    </row>
    <row r="63" spans="2:31" ht="15.75" customHeight="1">
      <c r="B63" s="2" t="s">
        <v>18</v>
      </c>
      <c r="C63" s="2">
        <v>3</v>
      </c>
      <c r="D63" s="3">
        <v>22.321220397949219</v>
      </c>
      <c r="E63" s="3">
        <v>28.358188629150391</v>
      </c>
      <c r="F63" s="6">
        <f t="shared" si="143"/>
        <v>6.0369682312011719</v>
      </c>
      <c r="G63" s="6">
        <f t="shared" si="144"/>
        <v>1.5229704593987389E-2</v>
      </c>
      <c r="H63" s="6">
        <f t="shared" si="145"/>
        <v>1.2005716167349263</v>
      </c>
      <c r="I63" s="6"/>
      <c r="J63" s="3">
        <v>33.61077880859375</v>
      </c>
      <c r="K63" s="6">
        <f t="shared" ref="K63:K67" si="152">J63-D63</f>
        <v>11.289558410644531</v>
      </c>
      <c r="L63" s="6">
        <f t="shared" ref="L63:L67" si="153">2^-K63</f>
        <v>3.994884988213785E-4</v>
      </c>
      <c r="M63" s="6">
        <f t="shared" ref="M63:M67" si="154">L63/$L$67</f>
        <v>0.4950457794956305</v>
      </c>
      <c r="N63" s="6"/>
      <c r="O63" s="3">
        <v>27.640041351318359</v>
      </c>
      <c r="P63" s="6">
        <f t="shared" si="146"/>
        <v>5.3188209533691406</v>
      </c>
      <c r="Q63" s="6">
        <f t="shared" si="147"/>
        <v>2.5053900681860558E-2</v>
      </c>
      <c r="R63" s="6">
        <f t="shared" si="148"/>
        <v>0.37718637207118372</v>
      </c>
      <c r="S63" s="6"/>
      <c r="T63" s="3">
        <v>32.882644653320313</v>
      </c>
      <c r="U63" s="6">
        <f t="shared" si="149"/>
        <v>10.561424255371094</v>
      </c>
      <c r="V63" s="6">
        <f t="shared" si="150"/>
        <v>6.6175084144819867E-4</v>
      </c>
      <c r="W63" s="6">
        <f t="shared" si="151"/>
        <v>1.375031840985488</v>
      </c>
      <c r="X63" s="6"/>
      <c r="Y63" s="5"/>
      <c r="Z63" s="5"/>
      <c r="AA63" s="5"/>
      <c r="AB63" s="5"/>
      <c r="AC63" s="5"/>
      <c r="AD63" s="5"/>
      <c r="AE63" s="5"/>
    </row>
    <row r="64" spans="2:31" ht="15.75" customHeight="1">
      <c r="B64" s="2" t="s">
        <v>19</v>
      </c>
      <c r="C64" s="2">
        <v>4</v>
      </c>
      <c r="D64" s="3">
        <v>21.923892974853516</v>
      </c>
      <c r="E64" s="3">
        <v>28.255495071411133</v>
      </c>
      <c r="F64" s="6">
        <f t="shared" si="143"/>
        <v>6.3316020965576172</v>
      </c>
      <c r="G64" s="6">
        <f t="shared" si="144"/>
        <v>1.2416461559534138E-2</v>
      </c>
      <c r="H64" s="6">
        <f t="shared" si="145"/>
        <v>0.97880108157462975</v>
      </c>
      <c r="I64" s="6"/>
      <c r="J64" s="3">
        <v>35.401180267333984</v>
      </c>
      <c r="K64" s="6">
        <f t="shared" si="152"/>
        <v>13.477287292480469</v>
      </c>
      <c r="L64" s="6">
        <f t="shared" si="153"/>
        <v>8.7686404940993782E-5</v>
      </c>
      <c r="M64" s="6">
        <f t="shared" si="154"/>
        <v>0.10866091217457789</v>
      </c>
      <c r="N64" s="6"/>
      <c r="O64" s="3">
        <v>25.749187469482422</v>
      </c>
      <c r="P64" s="6">
        <f t="shared" si="146"/>
        <v>3.8252944946289063</v>
      </c>
      <c r="Q64" s="6">
        <f t="shared" si="147"/>
        <v>7.0545873433881356E-2</v>
      </c>
      <c r="R64" s="6">
        <f t="shared" si="148"/>
        <v>1.0620678353843689</v>
      </c>
      <c r="S64" s="6"/>
      <c r="T64" s="3">
        <v>31.328279495239258</v>
      </c>
      <c r="U64" s="6">
        <f t="shared" si="149"/>
        <v>9.4043865203857422</v>
      </c>
      <c r="V64" s="6">
        <f t="shared" si="150"/>
        <v>1.4756982645682858E-3</v>
      </c>
      <c r="W64" s="6">
        <f t="shared" si="151"/>
        <v>3.0663083057481213</v>
      </c>
      <c r="X64" s="6"/>
      <c r="Y64" s="5"/>
      <c r="Z64" s="5"/>
      <c r="AA64" s="5"/>
      <c r="AB64" s="5"/>
      <c r="AC64" s="5"/>
      <c r="AD64" s="5"/>
      <c r="AE64" s="5"/>
    </row>
    <row r="65" spans="2:31" ht="15.75" customHeight="1">
      <c r="B65" s="2" t="s">
        <v>20</v>
      </c>
      <c r="C65" s="2">
        <v>5</v>
      </c>
      <c r="D65" s="3">
        <v>21.880449295043945</v>
      </c>
      <c r="E65" s="3">
        <v>26.689254760742188</v>
      </c>
      <c r="F65" s="6">
        <f t="shared" si="143"/>
        <v>4.8088054656982422</v>
      </c>
      <c r="G65" s="6">
        <f t="shared" si="144"/>
        <v>3.5678395180388803E-2</v>
      </c>
      <c r="H65" s="6">
        <f t="shared" si="145"/>
        <v>2.8125606980675002</v>
      </c>
      <c r="I65" s="6"/>
      <c r="J65" s="3">
        <v>35.76605224609375</v>
      </c>
      <c r="K65" s="6">
        <f t="shared" si="152"/>
        <v>13.885602951049805</v>
      </c>
      <c r="L65" s="6">
        <f t="shared" si="153"/>
        <v>6.6071931652570464E-5</v>
      </c>
      <c r="M65" s="6">
        <f t="shared" si="154"/>
        <v>8.1876276799532174E-2</v>
      </c>
      <c r="N65" s="6"/>
      <c r="O65" s="3">
        <v>27.908786773681641</v>
      </c>
      <c r="P65" s="6">
        <f t="shared" si="146"/>
        <v>6.0283374786376953</v>
      </c>
      <c r="Q65" s="6">
        <f t="shared" si="147"/>
        <v>1.5321087573047856E-2</v>
      </c>
      <c r="R65" s="6">
        <f t="shared" si="148"/>
        <v>0.23065891061214439</v>
      </c>
      <c r="S65" s="6"/>
      <c r="T65" s="3">
        <v>31.432083129882813</v>
      </c>
      <c r="U65" s="6">
        <f t="shared" si="149"/>
        <v>9.5516338348388672</v>
      </c>
      <c r="V65" s="6">
        <f t="shared" si="150"/>
        <v>1.3325137775412367E-3</v>
      </c>
      <c r="W65" s="6">
        <f t="shared" si="151"/>
        <v>2.7687896378964871</v>
      </c>
      <c r="X65" s="6"/>
      <c r="Y65" s="5"/>
      <c r="Z65" s="5"/>
      <c r="AA65" s="5"/>
      <c r="AB65" s="5"/>
      <c r="AC65" s="5"/>
      <c r="AD65" s="5"/>
      <c r="AE65" s="5"/>
    </row>
    <row r="66" spans="2:31" ht="15.75" customHeight="1">
      <c r="B66" s="2" t="s">
        <v>21</v>
      </c>
      <c r="C66" s="2">
        <v>6</v>
      </c>
      <c r="D66" s="3">
        <v>21.903757095336914</v>
      </c>
      <c r="E66" s="3">
        <v>27.188186645507813</v>
      </c>
      <c r="F66" s="6">
        <f t="shared" si="143"/>
        <v>5.2844295501708984</v>
      </c>
      <c r="G66" s="6">
        <f t="shared" si="144"/>
        <v>2.5658318715042559E-2</v>
      </c>
      <c r="H66" s="6">
        <f t="shared" si="145"/>
        <v>2.022668856924525</v>
      </c>
      <c r="I66" s="6"/>
      <c r="J66" s="3">
        <v>32.691349029541016</v>
      </c>
      <c r="K66" s="6">
        <f t="shared" si="152"/>
        <v>10.787591934204102</v>
      </c>
      <c r="L66" s="6">
        <f t="shared" si="153"/>
        <v>5.6573265393294664E-4</v>
      </c>
      <c r="M66" s="6">
        <f t="shared" si="154"/>
        <v>0.70105538326796968</v>
      </c>
      <c r="N66" s="6"/>
      <c r="O66" s="3">
        <v>27.013175964355469</v>
      </c>
      <c r="P66" s="6">
        <f t="shared" si="146"/>
        <v>5.1094188690185547</v>
      </c>
      <c r="Q66" s="6">
        <f t="shared" si="147"/>
        <v>2.8967542980069334E-2</v>
      </c>
      <c r="R66" s="6">
        <f t="shared" si="148"/>
        <v>0.43610624082896449</v>
      </c>
      <c r="S66" s="6"/>
      <c r="T66" s="3">
        <v>31.775402069091797</v>
      </c>
      <c r="U66" s="6">
        <f t="shared" si="149"/>
        <v>9.8716449737548828</v>
      </c>
      <c r="V66" s="6">
        <f t="shared" si="150"/>
        <v>1.067428407112853E-3</v>
      </c>
      <c r="W66" s="6">
        <f t="shared" si="151"/>
        <v>2.2179768514393152</v>
      </c>
      <c r="X66" s="6"/>
      <c r="Y66" s="5"/>
      <c r="Z66" s="5"/>
      <c r="AA66" s="5"/>
      <c r="AB66" s="5"/>
      <c r="AC66" s="5"/>
      <c r="AD66" s="5"/>
      <c r="AE66" s="5"/>
    </row>
    <row r="67" spans="2:31" ht="15.75" customHeight="1">
      <c r="B67" s="2" t="s">
        <v>22</v>
      </c>
      <c r="C67" s="2">
        <v>7</v>
      </c>
      <c r="D67" s="3">
        <v>21.512229919433594</v>
      </c>
      <c r="E67" s="3">
        <v>27.812919616699219</v>
      </c>
      <c r="F67" s="6">
        <f t="shared" si="143"/>
        <v>6.300689697265625</v>
      </c>
      <c r="G67" s="6">
        <f t="shared" si="144"/>
        <v>1.2685377849766333E-2</v>
      </c>
      <c r="H67" s="6">
        <f t="shared" si="145"/>
        <v>1</v>
      </c>
      <c r="I67" s="6"/>
      <c r="J67" s="3">
        <v>31.787422180175781</v>
      </c>
      <c r="K67" s="6">
        <f t="shared" si="152"/>
        <v>10.275192260742188</v>
      </c>
      <c r="L67" s="6">
        <f t="shared" si="153"/>
        <v>8.0697284042779028E-4</v>
      </c>
      <c r="M67" s="6">
        <f t="shared" si="154"/>
        <v>1</v>
      </c>
      <c r="N67" s="6"/>
      <c r="O67" s="3">
        <v>25.424400329589844</v>
      </c>
      <c r="P67" s="6">
        <f t="shared" si="146"/>
        <v>3.91217041015625</v>
      </c>
      <c r="Q67" s="6">
        <f t="shared" si="147"/>
        <v>6.6423133328720352E-2</v>
      </c>
      <c r="R67" s="6">
        <f t="shared" si="148"/>
        <v>1</v>
      </c>
      <c r="S67" s="6"/>
      <c r="T67" s="3">
        <v>32.533119201660156</v>
      </c>
      <c r="U67" s="6">
        <f t="shared" si="149"/>
        <v>11.020889282226563</v>
      </c>
      <c r="V67" s="6">
        <f t="shared" si="150"/>
        <v>4.8126219460774126E-4</v>
      </c>
      <c r="W67" s="6">
        <f t="shared" si="151"/>
        <v>1</v>
      </c>
      <c r="X67" s="6"/>
      <c r="Y67" s="5"/>
      <c r="Z67" s="5"/>
      <c r="AA67" s="5"/>
      <c r="AB67" s="5"/>
      <c r="AC67" s="5"/>
      <c r="AD67" s="5"/>
      <c r="AE67" s="5"/>
    </row>
    <row r="68" spans="2:31" ht="15.75" customHeight="1">
      <c r="B68" s="2"/>
      <c r="C68" s="2"/>
      <c r="D68" s="3"/>
      <c r="E68" s="3"/>
      <c r="F68" s="6"/>
      <c r="G68" s="6"/>
      <c r="H68" s="6"/>
      <c r="I68" s="6"/>
      <c r="J68" s="3"/>
      <c r="K68" s="6"/>
      <c r="L68" s="6"/>
      <c r="M68" s="6"/>
      <c r="N68" s="6"/>
      <c r="O68" s="3"/>
      <c r="P68" s="6"/>
      <c r="Q68" s="6"/>
      <c r="R68" s="6"/>
      <c r="S68" s="6"/>
      <c r="T68" s="3"/>
      <c r="U68" s="6"/>
      <c r="V68" s="6"/>
      <c r="W68" s="6"/>
      <c r="X68" s="6"/>
      <c r="Y68" s="5"/>
      <c r="Z68" s="5"/>
      <c r="AA68" s="5"/>
      <c r="AB68" s="5"/>
      <c r="AC68" s="5"/>
      <c r="AD68" s="5"/>
      <c r="AE68" s="5"/>
    </row>
    <row r="69" spans="2:31" s="27" customFormat="1" ht="15.75" customHeight="1">
      <c r="B69" s="20" t="s">
        <v>23</v>
      </c>
      <c r="C69" s="20"/>
      <c r="D69" s="18">
        <v>20.089738845825195</v>
      </c>
      <c r="E69" s="18">
        <v>24.705028533935547</v>
      </c>
      <c r="F69" s="19">
        <f t="shared" ref="F69:F76" si="155">E69-D69</f>
        <v>4.6152896881103516</v>
      </c>
      <c r="G69" s="19">
        <f t="shared" ref="G69:G76" si="156">2^-F69</f>
        <v>4.0799925041939279E-2</v>
      </c>
      <c r="H69" s="19">
        <f t="shared" ref="H69:H76" si="157">G69/$G$67</f>
        <v>3.2162956062590458</v>
      </c>
      <c r="I69" s="19"/>
      <c r="J69" s="18">
        <v>32.385147094726563</v>
      </c>
      <c r="K69" s="19">
        <f t="shared" ref="K69:K76" si="158">J69-D69</f>
        <v>12.295408248901367</v>
      </c>
      <c r="L69" s="19">
        <f t="shared" ref="L69:L76" si="159">2^-K69</f>
        <v>1.9893596646883529E-4</v>
      </c>
      <c r="M69" s="19">
        <f t="shared" ref="M69:M76" si="160">L69/$L$67</f>
        <v>0.24652126627133558</v>
      </c>
      <c r="N69" s="19"/>
      <c r="O69" s="18">
        <v>26.183698654174805</v>
      </c>
      <c r="P69" s="19">
        <f t="shared" ref="P69:P76" si="161">O69-D69</f>
        <v>6.0939598083496094</v>
      </c>
      <c r="Q69" s="19">
        <f t="shared" ref="Q69:Q76" si="162">2^-P69</f>
        <v>1.4639805448075457E-2</v>
      </c>
      <c r="R69" s="19">
        <f t="shared" ref="R69:R76" si="163">Q69/$Q$67</f>
        <v>0.22040221101321381</v>
      </c>
      <c r="S69" s="19"/>
      <c r="T69" s="18">
        <v>29.263095855712891</v>
      </c>
      <c r="U69" s="19">
        <f t="shared" ref="U69:U76" si="164">T69-D69</f>
        <v>9.1733570098876953</v>
      </c>
      <c r="V69" s="19">
        <f t="shared" ref="V69:V76" si="165">2^-U69</f>
        <v>1.7319860075202388E-3</v>
      </c>
      <c r="W69" s="19">
        <f t="shared" ref="W69:W76" si="166">V69/$V$67</f>
        <v>3.5988407710518704</v>
      </c>
      <c r="X69" s="19"/>
      <c r="Y69" s="23"/>
      <c r="Z69" s="23"/>
      <c r="AA69" s="23"/>
      <c r="AB69" s="23"/>
      <c r="AC69" s="23"/>
      <c r="AD69" s="23"/>
      <c r="AE69" s="23"/>
    </row>
    <row r="70" spans="2:31" ht="15.75" customHeight="1">
      <c r="B70" s="2" t="s">
        <v>24</v>
      </c>
      <c r="C70" s="2">
        <v>8</v>
      </c>
      <c r="D70" s="3">
        <v>21.495735168457031</v>
      </c>
      <c r="E70" s="3">
        <v>27.80952262878418</v>
      </c>
      <c r="F70" s="6">
        <f t="shared" si="155"/>
        <v>6.3137874603271484</v>
      </c>
      <c r="G70" s="6">
        <f t="shared" si="156"/>
        <v>1.2570732595912961E-2</v>
      </c>
      <c r="H70" s="6">
        <f t="shared" si="157"/>
        <v>0.99096240922334966</v>
      </c>
      <c r="I70" s="6"/>
      <c r="J70" s="3">
        <v>31.951431274414063</v>
      </c>
      <c r="K70" s="6">
        <f t="shared" si="158"/>
        <v>10.455696105957031</v>
      </c>
      <c r="L70" s="6">
        <f t="shared" si="159"/>
        <v>7.1206861868694277E-4</v>
      </c>
      <c r="M70" s="6">
        <f t="shared" si="160"/>
        <v>0.88239477590034243</v>
      </c>
      <c r="N70" s="6"/>
      <c r="O70" s="3">
        <v>27.466514587402344</v>
      </c>
      <c r="P70" s="6">
        <f t="shared" si="161"/>
        <v>5.9707794189453125</v>
      </c>
      <c r="Q70" s="6">
        <f t="shared" si="162"/>
        <v>1.5944697981166239E-2</v>
      </c>
      <c r="R70" s="6">
        <f t="shared" si="163"/>
        <v>0.2400473627502302</v>
      </c>
      <c r="S70" s="6"/>
      <c r="T70" s="3">
        <v>30.087127685546875</v>
      </c>
      <c r="U70" s="6">
        <f t="shared" si="164"/>
        <v>8.5913925170898438</v>
      </c>
      <c r="V70" s="6">
        <f t="shared" si="165"/>
        <v>2.5925858586855208E-3</v>
      </c>
      <c r="W70" s="6">
        <f t="shared" si="166"/>
        <v>5.3870548896919699</v>
      </c>
      <c r="X70" s="6"/>
      <c r="Y70" s="5"/>
      <c r="Z70" s="5"/>
      <c r="AA70" s="5"/>
      <c r="AB70" s="5"/>
      <c r="AC70" s="5"/>
      <c r="AD70" s="5"/>
      <c r="AE70" s="5"/>
    </row>
    <row r="71" spans="2:31" ht="15.75" customHeight="1">
      <c r="B71" s="2" t="s">
        <v>25</v>
      </c>
      <c r="C71" s="2">
        <v>9</v>
      </c>
      <c r="D71" s="3">
        <v>19.518508911132813</v>
      </c>
      <c r="E71" s="3">
        <v>24.350673675537109</v>
      </c>
      <c r="F71" s="6">
        <f t="shared" si="155"/>
        <v>4.8321647644042969</v>
      </c>
      <c r="G71" s="6">
        <f t="shared" si="156"/>
        <v>3.5105362498382517E-2</v>
      </c>
      <c r="H71" s="6">
        <f t="shared" si="157"/>
        <v>2.7673880048460018</v>
      </c>
      <c r="I71" s="6"/>
      <c r="J71" s="3">
        <v>39.241127014160156</v>
      </c>
      <c r="K71" s="6">
        <f t="shared" si="158"/>
        <v>19.722618103027344</v>
      </c>
      <c r="L71" s="6">
        <f t="shared" si="159"/>
        <v>1.1558470208523444E-6</v>
      </c>
      <c r="M71" s="6">
        <f t="shared" si="160"/>
        <v>1.432324562793972E-3</v>
      </c>
      <c r="N71" s="6"/>
      <c r="O71" s="3">
        <v>29.884500503540039</v>
      </c>
      <c r="P71" s="6">
        <f t="shared" si="161"/>
        <v>10.365991592407227</v>
      </c>
      <c r="Q71" s="6">
        <f t="shared" si="162"/>
        <v>7.577493908004604E-4</v>
      </c>
      <c r="R71" s="6">
        <f t="shared" si="163"/>
        <v>1.1407913972537955E-2</v>
      </c>
      <c r="S71" s="6"/>
      <c r="T71" s="3">
        <v>29.190591812133789</v>
      </c>
      <c r="U71" s="6">
        <f t="shared" si="164"/>
        <v>9.6720829010009766</v>
      </c>
      <c r="V71" s="6">
        <f t="shared" si="165"/>
        <v>1.2257811153992772E-3</v>
      </c>
      <c r="W71" s="6">
        <f t="shared" si="166"/>
        <v>2.5470131024905567</v>
      </c>
      <c r="X71" s="6"/>
      <c r="Y71" s="5"/>
      <c r="Z71" s="5"/>
      <c r="AA71" s="5"/>
      <c r="AB71" s="5"/>
      <c r="AC71" s="5"/>
      <c r="AD71" s="5"/>
      <c r="AE71" s="5"/>
    </row>
    <row r="72" spans="2:31" ht="15.75" customHeight="1">
      <c r="B72" s="2" t="s">
        <v>26</v>
      </c>
      <c r="C72" s="2">
        <v>10</v>
      </c>
      <c r="D72" s="3">
        <v>19.888832092285156</v>
      </c>
      <c r="E72" s="3">
        <v>24.150733947753906</v>
      </c>
      <c r="F72" s="6">
        <f t="shared" si="155"/>
        <v>4.26190185546875</v>
      </c>
      <c r="G72" s="6">
        <f t="shared" si="156"/>
        <v>5.2124236057522463E-2</v>
      </c>
      <c r="H72" s="6">
        <f t="shared" si="157"/>
        <v>4.1090014562303798</v>
      </c>
      <c r="I72" s="6"/>
      <c r="J72" s="3">
        <v>32.552505493164063</v>
      </c>
      <c r="K72" s="6">
        <f t="shared" si="158"/>
        <v>12.663673400878906</v>
      </c>
      <c r="L72" s="6">
        <f t="shared" si="159"/>
        <v>1.5411838557912824E-4</v>
      </c>
      <c r="M72" s="6">
        <f t="shared" si="160"/>
        <v>0.19098336134513202</v>
      </c>
      <c r="N72" s="6"/>
      <c r="O72" s="3">
        <v>26.66215705871582</v>
      </c>
      <c r="P72" s="6">
        <f t="shared" si="161"/>
        <v>6.7733249664306641</v>
      </c>
      <c r="Q72" s="6">
        <f t="shared" si="162"/>
        <v>9.1416799951464147E-3</v>
      </c>
      <c r="R72" s="6">
        <f t="shared" si="163"/>
        <v>0.13762795485580762</v>
      </c>
      <c r="S72" s="6"/>
      <c r="T72" s="3">
        <v>30.277507781982422</v>
      </c>
      <c r="U72" s="6">
        <f t="shared" si="164"/>
        <v>10.388675689697266</v>
      </c>
      <c r="V72" s="6">
        <f t="shared" si="165"/>
        <v>7.4592815895605403E-4</v>
      </c>
      <c r="W72" s="6">
        <f t="shared" si="166"/>
        <v>1.5499413153863708</v>
      </c>
      <c r="X72" s="6"/>
      <c r="Y72" s="5"/>
      <c r="Z72" s="5"/>
      <c r="AA72" s="5"/>
      <c r="AB72" s="5"/>
      <c r="AC72" s="5"/>
      <c r="AD72" s="5"/>
      <c r="AE72" s="5"/>
    </row>
    <row r="73" spans="2:31" s="27" customFormat="1" ht="15.75" customHeight="1">
      <c r="B73" s="29" t="s">
        <v>27</v>
      </c>
      <c r="C73" s="20"/>
      <c r="D73" s="25">
        <v>23.179098129272461</v>
      </c>
      <c r="E73" s="25">
        <v>25.749347686767578</v>
      </c>
      <c r="F73" s="26">
        <f t="shared" si="155"/>
        <v>2.5702495574951172</v>
      </c>
      <c r="G73" s="26">
        <f t="shared" si="156"/>
        <v>0.16837506905707089</v>
      </c>
      <c r="H73" s="26">
        <f t="shared" si="157"/>
        <v>13.273161513290862</v>
      </c>
      <c r="I73" s="19"/>
      <c r="J73" s="18">
        <v>33.266616821289063</v>
      </c>
      <c r="K73" s="19">
        <f t="shared" si="158"/>
        <v>10.087518692016602</v>
      </c>
      <c r="L73" s="19">
        <f t="shared" si="159"/>
        <v>9.1908206612882767E-4</v>
      </c>
      <c r="M73" s="19">
        <f t="shared" si="160"/>
        <v>1.1389256491477537</v>
      </c>
      <c r="N73" s="19"/>
      <c r="O73" s="18">
        <v>31.816495895385742</v>
      </c>
      <c r="P73" s="19">
        <f t="shared" si="161"/>
        <v>8.6373977661132813</v>
      </c>
      <c r="Q73" s="19">
        <f t="shared" si="162"/>
        <v>2.511216683163247E-3</v>
      </c>
      <c r="R73" s="19">
        <f t="shared" si="163"/>
        <v>3.7806356871717087E-2</v>
      </c>
      <c r="S73" s="19"/>
      <c r="T73" s="18">
        <v>34.679252624511719</v>
      </c>
      <c r="U73" s="19">
        <f t="shared" si="164"/>
        <v>11.500154495239258</v>
      </c>
      <c r="V73" s="19">
        <f t="shared" si="165"/>
        <v>3.4523001105111692E-4</v>
      </c>
      <c r="W73" s="19">
        <f t="shared" si="166"/>
        <v>0.71734288485406783</v>
      </c>
      <c r="X73" s="19"/>
      <c r="Y73" s="23"/>
      <c r="Z73" s="23"/>
      <c r="AA73" s="23"/>
      <c r="AB73" s="23"/>
      <c r="AC73" s="23"/>
      <c r="AD73" s="23"/>
      <c r="AE73" s="23"/>
    </row>
    <row r="74" spans="2:31" s="27" customFormat="1" ht="15.75" customHeight="1">
      <c r="B74" s="20" t="s">
        <v>28</v>
      </c>
      <c r="C74" s="20"/>
      <c r="D74" s="18">
        <v>22.098321914672852</v>
      </c>
      <c r="E74" s="18">
        <v>31.90791130065918</v>
      </c>
      <c r="F74" s="19">
        <f t="shared" si="155"/>
        <v>9.8095893859863281</v>
      </c>
      <c r="G74" s="19">
        <f t="shared" si="156"/>
        <v>1.1143441812708078E-3</v>
      </c>
      <c r="H74" s="19">
        <f t="shared" si="157"/>
        <v>8.7844776440091157E-2</v>
      </c>
      <c r="I74" s="19"/>
      <c r="J74" s="18">
        <v>37.055648803710938</v>
      </c>
      <c r="K74" s="19">
        <f t="shared" si="158"/>
        <v>14.957326889038086</v>
      </c>
      <c r="L74" s="19">
        <f t="shared" si="159"/>
        <v>3.1433732386520607E-5</v>
      </c>
      <c r="M74" s="19">
        <f t="shared" si="160"/>
        <v>3.8952652198129795E-2</v>
      </c>
      <c r="N74" s="19"/>
      <c r="O74" s="18">
        <v>28.512300491333008</v>
      </c>
      <c r="P74" s="19">
        <f t="shared" si="161"/>
        <v>6.4139785766601563</v>
      </c>
      <c r="Q74" s="19">
        <f t="shared" si="162"/>
        <v>1.1727354593713881E-2</v>
      </c>
      <c r="R74" s="19">
        <f t="shared" si="163"/>
        <v>0.1765552753387373</v>
      </c>
      <c r="S74" s="19"/>
      <c r="T74" s="18">
        <v>31.072010040283203</v>
      </c>
      <c r="U74" s="19">
        <f t="shared" si="164"/>
        <v>8.9736881256103516</v>
      </c>
      <c r="V74" s="19">
        <f t="shared" si="165"/>
        <v>1.9890729093629033E-3</v>
      </c>
      <c r="W74" s="19">
        <f t="shared" si="166"/>
        <v>4.1330337841810367</v>
      </c>
      <c r="X74" s="19"/>
      <c r="Y74" s="23"/>
      <c r="Z74" s="23"/>
      <c r="AA74" s="23"/>
      <c r="AB74" s="23"/>
      <c r="AC74" s="23"/>
      <c r="AD74" s="23"/>
      <c r="AE74" s="23"/>
    </row>
    <row r="75" spans="2:31" ht="15.75" customHeight="1">
      <c r="B75" s="2" t="s">
        <v>29</v>
      </c>
      <c r="C75" s="2">
        <v>11</v>
      </c>
      <c r="D75" s="3">
        <v>21.291069030761719</v>
      </c>
      <c r="E75" s="3">
        <v>25.734878540039063</v>
      </c>
      <c r="F75" s="6">
        <f t="shared" si="155"/>
        <v>4.4438095092773438</v>
      </c>
      <c r="G75" s="6">
        <f t="shared" si="156"/>
        <v>4.5949420936206062E-2</v>
      </c>
      <c r="H75" s="6">
        <f t="shared" si="157"/>
        <v>3.6222351025241601</v>
      </c>
      <c r="I75" s="6"/>
      <c r="J75" s="3">
        <v>31.467273712158203</v>
      </c>
      <c r="K75" s="6">
        <f t="shared" si="158"/>
        <v>10.176204681396484</v>
      </c>
      <c r="L75" s="6">
        <f t="shared" si="159"/>
        <v>8.6428534461680093E-4</v>
      </c>
      <c r="M75" s="6">
        <f t="shared" si="160"/>
        <v>1.0710216023610266</v>
      </c>
      <c r="N75" s="6"/>
      <c r="O75" s="3">
        <v>26.091556549072266</v>
      </c>
      <c r="P75" s="6">
        <f t="shared" si="161"/>
        <v>4.8004875183105469</v>
      </c>
      <c r="Q75" s="6">
        <f t="shared" si="162"/>
        <v>3.5884695318622165E-2</v>
      </c>
      <c r="R75" s="6">
        <f t="shared" si="163"/>
        <v>0.54024394093294259</v>
      </c>
      <c r="S75" s="6"/>
      <c r="T75" s="3">
        <v>30.868984222412109</v>
      </c>
      <c r="U75" s="6">
        <f t="shared" si="164"/>
        <v>9.5779151916503906</v>
      </c>
      <c r="V75" s="6">
        <f t="shared" si="165"/>
        <v>1.3084593393336056E-3</v>
      </c>
      <c r="W75" s="6">
        <f t="shared" si="166"/>
        <v>2.7188076561884977</v>
      </c>
      <c r="X75" s="6"/>
      <c r="Y75" s="5"/>
      <c r="Z75" s="5"/>
      <c r="AA75" s="5"/>
      <c r="AB75" s="5"/>
      <c r="AC75" s="5"/>
      <c r="AD75" s="5"/>
      <c r="AE75" s="5"/>
    </row>
    <row r="76" spans="2:31" ht="15.75" customHeight="1">
      <c r="B76" s="2" t="s">
        <v>30</v>
      </c>
      <c r="C76" s="2">
        <v>12</v>
      </c>
      <c r="D76" s="3">
        <v>22.636808395385742</v>
      </c>
      <c r="E76" s="3">
        <v>30.154071807861328</v>
      </c>
      <c r="F76" s="6">
        <f t="shared" si="155"/>
        <v>7.5172634124755859</v>
      </c>
      <c r="G76" s="6">
        <f t="shared" si="156"/>
        <v>5.4585617488666725E-3</v>
      </c>
      <c r="H76" s="6">
        <f t="shared" si="157"/>
        <v>0.43030344176679136</v>
      </c>
      <c r="I76" s="6"/>
      <c r="J76" s="3">
        <v>33.538482666015625</v>
      </c>
      <c r="K76" s="6">
        <f t="shared" si="158"/>
        <v>10.901674270629883</v>
      </c>
      <c r="L76" s="6">
        <f t="shared" si="159"/>
        <v>5.2271990906842757E-4</v>
      </c>
      <c r="M76" s="6">
        <f t="shared" si="160"/>
        <v>0.64775402948050231</v>
      </c>
      <c r="N76" s="6"/>
      <c r="O76" s="3">
        <v>27.120742797851563</v>
      </c>
      <c r="P76" s="6">
        <f t="shared" si="161"/>
        <v>4.4839344024658203</v>
      </c>
      <c r="Q76" s="6">
        <f t="shared" si="162"/>
        <v>4.4689062733244807E-2</v>
      </c>
      <c r="R76" s="6">
        <f t="shared" si="163"/>
        <v>0.67279365627158594</v>
      </c>
      <c r="S76" s="6"/>
      <c r="T76" s="3">
        <v>32.045433044433594</v>
      </c>
      <c r="U76" s="6">
        <f t="shared" si="164"/>
        <v>9.4086246490478516</v>
      </c>
      <c r="V76" s="6">
        <f t="shared" si="165"/>
        <v>1.4713695453247471E-3</v>
      </c>
      <c r="W76" s="6">
        <f t="shared" si="166"/>
        <v>3.0573137923788201</v>
      </c>
      <c r="X76" s="6"/>
      <c r="Y76" s="5"/>
      <c r="Z76" s="5"/>
      <c r="AA76" s="5"/>
      <c r="AB76" s="5"/>
      <c r="AC76" s="5"/>
      <c r="AD76" s="5"/>
      <c r="AE76" s="5"/>
    </row>
    <row r="77" spans="2:31" ht="15.75" customHeight="1">
      <c r="B77" s="2"/>
      <c r="C77" s="2"/>
      <c r="D77" s="3"/>
      <c r="E77" s="3"/>
      <c r="F77" s="6"/>
      <c r="G77" s="6"/>
      <c r="H77" s="6"/>
      <c r="I77" s="6"/>
      <c r="J77" s="3"/>
      <c r="K77" s="6"/>
      <c r="L77" s="6"/>
      <c r="M77" s="6"/>
      <c r="N77" s="6"/>
      <c r="O77" s="3"/>
      <c r="P77" s="6"/>
      <c r="Q77" s="6"/>
      <c r="R77" s="6"/>
      <c r="S77" s="6"/>
      <c r="T77" s="3"/>
      <c r="U77" s="6"/>
      <c r="V77" s="6"/>
      <c r="W77" s="6"/>
      <c r="X77" s="6"/>
      <c r="Y77" s="5"/>
      <c r="Z77" s="5"/>
      <c r="AA77" s="5"/>
      <c r="AB77" s="5"/>
      <c r="AC77" s="5"/>
      <c r="AD77" s="5"/>
      <c r="AE77" s="5"/>
    </row>
    <row r="78" spans="2:31" ht="15.75" customHeight="1">
      <c r="B78" s="2" t="s">
        <v>31</v>
      </c>
      <c r="C78" s="2">
        <v>13</v>
      </c>
      <c r="D78" s="3">
        <v>23.452390670776367</v>
      </c>
      <c r="E78" s="3">
        <v>31.151744842529297</v>
      </c>
      <c r="F78" s="6">
        <f t="shared" ref="F78:F85" si="167">E78-D78</f>
        <v>7.6993541717529297</v>
      </c>
      <c r="G78" s="6">
        <f t="shared" ref="G78:G85" si="168">2^-F78</f>
        <v>4.8113111854561838E-3</v>
      </c>
      <c r="H78" s="6">
        <f t="shared" ref="H78:H85" si="169">G78/$G$67</f>
        <v>0.37928008471145452</v>
      </c>
      <c r="I78" s="6">
        <f t="shared" ref="I78:I85" si="170">G78/$G$86</f>
        <v>0.13228024998559321</v>
      </c>
      <c r="J78" s="3">
        <v>36.888053894042969</v>
      </c>
      <c r="K78" s="6">
        <f t="shared" ref="K78:K85" si="171">J78-D78</f>
        <v>13.435663223266602</v>
      </c>
      <c r="L78" s="6">
        <f t="shared" ref="L78:L85" si="172">2^-K78</f>
        <v>9.0253147847742029E-5</v>
      </c>
      <c r="M78" s="6">
        <f t="shared" ref="M78:M85" si="173">L78/$L$67</f>
        <v>0.11184161761862677</v>
      </c>
      <c r="N78" s="6">
        <f t="shared" ref="N78:N85" si="174">L78/$L$86</f>
        <v>0.21099856820762586</v>
      </c>
      <c r="O78" s="3">
        <v>26.511695861816406</v>
      </c>
      <c r="P78" s="6">
        <f t="shared" ref="P78:P85" si="175">O78-D78</f>
        <v>3.0593051910400391</v>
      </c>
      <c r="Q78" s="6">
        <f t="shared" ref="Q78:Q85" si="176">2^-P78</f>
        <v>0.11996577710794842</v>
      </c>
      <c r="R78" s="6">
        <f t="shared" ref="R78:R85" si="177">Q78/$Q$67</f>
        <v>1.8060842826286403</v>
      </c>
      <c r="S78" s="6">
        <f t="shared" ref="S78:S85" si="178">Q78/$Q$86</f>
        <v>1.4158128491685915</v>
      </c>
      <c r="T78" s="3">
        <v>33.484786987304688</v>
      </c>
      <c r="U78" s="6">
        <f t="shared" ref="U78:U85" si="179">T78-D78</f>
        <v>10.03239631652832</v>
      </c>
      <c r="V78" s="6">
        <f t="shared" ref="V78:V85" si="180">2^-U78</f>
        <v>9.5487776440643412E-4</v>
      </c>
      <c r="W78" s="6">
        <f t="shared" ref="W78:W85" si="181">V78/$V$67</f>
        <v>1.9841113120982194</v>
      </c>
      <c r="X78" s="6">
        <f t="shared" ref="X78:X85" si="182">V78/$V$86</f>
        <v>0.76360379894018482</v>
      </c>
      <c r="Y78" s="5"/>
      <c r="Z78" s="5"/>
      <c r="AA78" s="5"/>
      <c r="AB78" s="5"/>
      <c r="AC78" s="5"/>
      <c r="AD78" s="5"/>
      <c r="AE78" s="5"/>
    </row>
    <row r="79" spans="2:31" ht="15.75" customHeight="1">
      <c r="B79" s="2" t="s">
        <v>32</v>
      </c>
      <c r="C79" s="2">
        <v>14</v>
      </c>
      <c r="D79" s="3">
        <v>23.899131774902344</v>
      </c>
      <c r="E79" s="3">
        <v>31.3243408203125</v>
      </c>
      <c r="F79" s="6">
        <f t="shared" si="167"/>
        <v>7.4252090454101563</v>
      </c>
      <c r="G79" s="6">
        <f t="shared" si="168"/>
        <v>5.8182094751294882E-3</v>
      </c>
      <c r="H79" s="6">
        <f t="shared" si="169"/>
        <v>0.45865480272128123</v>
      </c>
      <c r="I79" s="6">
        <f t="shared" si="170"/>
        <v>0.15996350561675485</v>
      </c>
      <c r="J79" s="3">
        <v>33.674179077148438</v>
      </c>
      <c r="K79" s="6">
        <f t="shared" si="171"/>
        <v>9.7750473022460938</v>
      </c>
      <c r="L79" s="6">
        <f t="shared" si="172"/>
        <v>1.141346609375651E-3</v>
      </c>
      <c r="M79" s="6">
        <f t="shared" si="173"/>
        <v>1.414355666258363</v>
      </c>
      <c r="N79" s="6">
        <f t="shared" si="174"/>
        <v>2.6683002881313436</v>
      </c>
      <c r="O79" s="3">
        <v>26.455863952636719</v>
      </c>
      <c r="P79" s="6">
        <f t="shared" si="175"/>
        <v>2.556732177734375</v>
      </c>
      <c r="Q79" s="6">
        <f t="shared" si="176"/>
        <v>0.16996007874113597</v>
      </c>
      <c r="R79" s="6">
        <f t="shared" si="177"/>
        <v>2.5587482887930526</v>
      </c>
      <c r="S79" s="6">
        <f t="shared" si="178"/>
        <v>2.0058359069426865</v>
      </c>
      <c r="T79" s="3">
        <v>34.126312255859375</v>
      </c>
      <c r="U79" s="6">
        <f t="shared" si="179"/>
        <v>10.227180480957031</v>
      </c>
      <c r="V79" s="6">
        <f t="shared" si="180"/>
        <v>8.3428013772526301E-4</v>
      </c>
      <c r="W79" s="6">
        <f t="shared" si="181"/>
        <v>1.7335251907855622</v>
      </c>
      <c r="X79" s="6">
        <f t="shared" si="182"/>
        <v>0.66716338603125491</v>
      </c>
      <c r="Y79" s="5"/>
      <c r="Z79" s="5"/>
      <c r="AA79" s="5"/>
      <c r="AB79" s="5"/>
      <c r="AC79" s="5"/>
      <c r="AD79" s="5"/>
      <c r="AE79" s="5"/>
    </row>
    <row r="80" spans="2:31" ht="15.75" customHeight="1">
      <c r="B80" s="2" t="s">
        <v>33</v>
      </c>
      <c r="C80" s="2">
        <v>15</v>
      </c>
      <c r="D80" s="3">
        <v>21.807094573974609</v>
      </c>
      <c r="E80" s="3">
        <v>26.238918304443359</v>
      </c>
      <c r="F80" s="6">
        <f t="shared" si="167"/>
        <v>4.43182373046875</v>
      </c>
      <c r="G80" s="6">
        <f t="shared" si="168"/>
        <v>4.6332754680247078E-2</v>
      </c>
      <c r="H80" s="6">
        <f t="shared" si="169"/>
        <v>3.6524536540392081</v>
      </c>
      <c r="I80" s="6">
        <f t="shared" si="170"/>
        <v>1.2738540774811962</v>
      </c>
      <c r="J80" s="3">
        <v>34.885955810546875</v>
      </c>
      <c r="K80" s="6">
        <f t="shared" si="171"/>
        <v>13.078861236572266</v>
      </c>
      <c r="L80" s="6">
        <f t="shared" si="172"/>
        <v>1.1557674485185387E-4</v>
      </c>
      <c r="M80" s="6">
        <f t="shared" si="173"/>
        <v>0.14322259568312687</v>
      </c>
      <c r="N80" s="6">
        <f t="shared" si="174"/>
        <v>0.27020140863097181</v>
      </c>
      <c r="O80" s="3">
        <v>26.184978485107422</v>
      </c>
      <c r="P80" s="6">
        <f t="shared" si="175"/>
        <v>4.3778839111328125</v>
      </c>
      <c r="Q80" s="6">
        <f t="shared" si="176"/>
        <v>4.8097845747846008E-2</v>
      </c>
      <c r="R80" s="6">
        <f t="shared" si="177"/>
        <v>0.72411287058403839</v>
      </c>
      <c r="S80" s="6">
        <f t="shared" si="178"/>
        <v>0.56764145299415925</v>
      </c>
      <c r="T80" s="3">
        <v>31.071132659912109</v>
      </c>
      <c r="U80" s="6">
        <f t="shared" si="179"/>
        <v>9.2640380859375</v>
      </c>
      <c r="V80" s="6">
        <f t="shared" si="180"/>
        <v>1.6264722394331063E-3</v>
      </c>
      <c r="W80" s="6">
        <f t="shared" si="181"/>
        <v>3.3795969383358333</v>
      </c>
      <c r="X80" s="6">
        <f t="shared" si="182"/>
        <v>1.3006694963453285</v>
      </c>
      <c r="Y80" s="5"/>
      <c r="Z80" s="5"/>
      <c r="AA80" s="5"/>
      <c r="AB80" s="5"/>
      <c r="AC80" s="5"/>
      <c r="AD80" s="5"/>
      <c r="AE80" s="5"/>
    </row>
    <row r="81" spans="2:31" ht="15.75" customHeight="1">
      <c r="B81" s="2" t="s">
        <v>34</v>
      </c>
      <c r="C81" s="2">
        <v>16</v>
      </c>
      <c r="D81" s="3">
        <v>22.978324890136719</v>
      </c>
      <c r="E81" s="3">
        <v>26.819068908691406</v>
      </c>
      <c r="F81" s="6">
        <f t="shared" si="167"/>
        <v>3.8407440185546875</v>
      </c>
      <c r="G81" s="6">
        <f t="shared" si="168"/>
        <v>6.9794442849939686E-2</v>
      </c>
      <c r="H81" s="6">
        <f t="shared" si="169"/>
        <v>5.5019601052896752</v>
      </c>
      <c r="I81" s="6">
        <f t="shared" si="170"/>
        <v>1.9189002731112785</v>
      </c>
      <c r="J81" s="3">
        <v>38.482246398925781</v>
      </c>
      <c r="K81" s="6">
        <f t="shared" si="171"/>
        <v>15.503921508789063</v>
      </c>
      <c r="L81" s="6">
        <f t="shared" si="172"/>
        <v>2.152060991193086E-5</v>
      </c>
      <c r="M81" s="6">
        <f t="shared" si="173"/>
        <v>2.6668319965418429E-2</v>
      </c>
      <c r="N81" s="6">
        <f t="shared" si="174"/>
        <v>5.0312016662650463E-2</v>
      </c>
      <c r="O81" s="3">
        <v>27.162652969360352</v>
      </c>
      <c r="P81" s="6">
        <f t="shared" si="175"/>
        <v>4.1843280792236328</v>
      </c>
      <c r="Q81" s="6">
        <f t="shared" si="176"/>
        <v>5.500367869340949E-2</v>
      </c>
      <c r="R81" s="6">
        <f t="shared" si="177"/>
        <v>0.82808015727295925</v>
      </c>
      <c r="S81" s="6">
        <f t="shared" si="178"/>
        <v>0.64914275490080731</v>
      </c>
      <c r="T81" s="3">
        <v>32.158187866210938</v>
      </c>
      <c r="U81" s="6">
        <f t="shared" si="179"/>
        <v>9.1798629760742188</v>
      </c>
      <c r="V81" s="6">
        <f t="shared" si="180"/>
        <v>1.724193041825582E-3</v>
      </c>
      <c r="W81" s="6">
        <f t="shared" si="181"/>
        <v>3.5826480058981298</v>
      </c>
      <c r="X81" s="6">
        <f t="shared" si="182"/>
        <v>1.3788155991491384</v>
      </c>
      <c r="Y81" s="5"/>
      <c r="Z81" s="5"/>
      <c r="AA81" s="5"/>
      <c r="AB81" s="5"/>
      <c r="AC81" s="5"/>
      <c r="AD81" s="5"/>
      <c r="AE81" s="5"/>
    </row>
    <row r="82" spans="2:31" ht="15.75" customHeight="1">
      <c r="B82" s="2" t="s">
        <v>36</v>
      </c>
      <c r="C82" s="2">
        <v>17</v>
      </c>
      <c r="D82" s="3">
        <v>24.397705078125</v>
      </c>
      <c r="E82" s="3">
        <v>27.676094055175781</v>
      </c>
      <c r="F82" s="6">
        <f t="shared" si="167"/>
        <v>3.2783889770507813</v>
      </c>
      <c r="G82" s="6">
        <f t="shared" si="168"/>
        <v>0.10306390191108623</v>
      </c>
      <c r="H82" s="6">
        <f t="shared" si="169"/>
        <v>8.1246221540799191</v>
      </c>
      <c r="I82" s="6">
        <f t="shared" si="170"/>
        <v>2.8335973674911039</v>
      </c>
      <c r="J82" s="3">
        <v>34.214488983154297</v>
      </c>
      <c r="K82" s="6">
        <f t="shared" si="171"/>
        <v>9.8167839050292969</v>
      </c>
      <c r="L82" s="6">
        <f t="shared" si="172"/>
        <v>1.1088009353744592E-3</v>
      </c>
      <c r="M82" s="6">
        <f t="shared" si="173"/>
        <v>1.3740250970363075</v>
      </c>
      <c r="N82" s="6">
        <f t="shared" si="174"/>
        <v>2.5922132952744463</v>
      </c>
      <c r="O82" s="3">
        <v>27.72857666015625</v>
      </c>
      <c r="P82" s="6">
        <f t="shared" si="175"/>
        <v>3.33087158203125</v>
      </c>
      <c r="Q82" s="6">
        <f t="shared" si="176"/>
        <v>9.9382002220657156E-2</v>
      </c>
      <c r="R82" s="6">
        <f t="shared" si="177"/>
        <v>1.496195636071957</v>
      </c>
      <c r="S82" s="6">
        <f t="shared" si="178"/>
        <v>1.1728871275805315</v>
      </c>
      <c r="T82" s="3">
        <v>32.906761169433594</v>
      </c>
      <c r="U82" s="6">
        <f t="shared" si="179"/>
        <v>8.5090560913085938</v>
      </c>
      <c r="V82" s="6">
        <f t="shared" si="180"/>
        <v>2.7448516782168659E-3</v>
      </c>
      <c r="W82" s="6">
        <f t="shared" si="181"/>
        <v>5.7034433807003921</v>
      </c>
      <c r="X82" s="6">
        <f t="shared" si="182"/>
        <v>2.1950235382396106</v>
      </c>
      <c r="Y82" s="5"/>
      <c r="Z82" s="5"/>
      <c r="AA82" s="5"/>
      <c r="AB82" s="5"/>
      <c r="AC82" s="5"/>
      <c r="AD82" s="5"/>
      <c r="AE82" s="5"/>
    </row>
    <row r="83" spans="2:31" ht="15.75" customHeight="1">
      <c r="B83" s="2" t="s">
        <v>37</v>
      </c>
      <c r="C83" s="2">
        <v>18</v>
      </c>
      <c r="D83" s="3">
        <v>21.890850067138672</v>
      </c>
      <c r="E83" s="3">
        <v>26.903608322143555</v>
      </c>
      <c r="F83" s="6">
        <f t="shared" si="167"/>
        <v>5.0127582550048828</v>
      </c>
      <c r="G83" s="6">
        <f t="shared" si="168"/>
        <v>3.0974863715928128E-2</v>
      </c>
      <c r="H83" s="6">
        <f t="shared" si="169"/>
        <v>2.4417769878647082</v>
      </c>
      <c r="I83" s="6">
        <f t="shared" si="170"/>
        <v>0.85161041505656887</v>
      </c>
      <c r="J83" s="11">
        <v>30.150087356567383</v>
      </c>
      <c r="K83" s="13">
        <f t="shared" si="171"/>
        <v>8.2592372894287109</v>
      </c>
      <c r="L83" s="13">
        <f t="shared" si="172"/>
        <v>3.2637871978491262E-3</v>
      </c>
      <c r="M83" s="13">
        <f t="shared" si="173"/>
        <v>4.0444820870538045</v>
      </c>
      <c r="N83" s="13">
        <f t="shared" si="174"/>
        <v>7.6302538149950392</v>
      </c>
      <c r="O83" s="3">
        <v>25.592777252197266</v>
      </c>
      <c r="P83" s="6">
        <f t="shared" si="175"/>
        <v>3.7019271850585938</v>
      </c>
      <c r="Q83" s="6">
        <f t="shared" si="176"/>
        <v>7.6843807525567215E-2</v>
      </c>
      <c r="R83" s="6">
        <f t="shared" si="177"/>
        <v>1.156883207319898</v>
      </c>
      <c r="S83" s="6">
        <f t="shared" si="178"/>
        <v>0.9068957222345021</v>
      </c>
      <c r="T83" s="3">
        <v>31.878501892089844</v>
      </c>
      <c r="U83" s="6">
        <f t="shared" si="179"/>
        <v>9.9876518249511719</v>
      </c>
      <c r="V83" s="6">
        <f t="shared" si="180"/>
        <v>9.8495687164841246E-4</v>
      </c>
      <c r="W83" s="6">
        <f t="shared" si="181"/>
        <v>2.0466117693936332</v>
      </c>
      <c r="X83" s="6">
        <f t="shared" si="182"/>
        <v>0.78765768459431507</v>
      </c>
      <c r="Y83" s="5"/>
      <c r="Z83" s="5"/>
      <c r="AA83" s="5"/>
      <c r="AB83" s="5"/>
      <c r="AC83" s="5"/>
      <c r="AD83" s="5"/>
      <c r="AE83" s="5"/>
    </row>
    <row r="84" spans="2:31" ht="15.75" customHeight="1">
      <c r="B84" s="2" t="s">
        <v>38</v>
      </c>
      <c r="C84" s="2">
        <v>19</v>
      </c>
      <c r="D84" s="3">
        <v>22.109256744384766</v>
      </c>
      <c r="E84" s="3">
        <v>30.320182800292969</v>
      </c>
      <c r="F84" s="6">
        <f t="shared" si="167"/>
        <v>8.2109260559082031</v>
      </c>
      <c r="G84" s="6">
        <f t="shared" si="168"/>
        <v>3.3749315193078136E-3</v>
      </c>
      <c r="H84" s="6">
        <f t="shared" si="169"/>
        <v>0.26604895488942654</v>
      </c>
      <c r="I84" s="6">
        <f t="shared" si="170"/>
        <v>9.2789006541044716E-2</v>
      </c>
      <c r="J84" s="3">
        <v>33.451934814453125</v>
      </c>
      <c r="K84" s="6">
        <f t="shared" si="171"/>
        <v>11.342678070068359</v>
      </c>
      <c r="L84" s="6">
        <f t="shared" si="172"/>
        <v>3.8504693413321506E-4</v>
      </c>
      <c r="M84" s="6">
        <f t="shared" si="173"/>
        <v>0.47714980584612365</v>
      </c>
      <c r="N84" s="6">
        <f t="shared" si="174"/>
        <v>0.90018302665636041</v>
      </c>
      <c r="O84" s="3">
        <v>28.313587188720703</v>
      </c>
      <c r="P84" s="6">
        <f t="shared" si="175"/>
        <v>6.2043304443359375</v>
      </c>
      <c r="Q84" s="6">
        <f t="shared" si="176"/>
        <v>1.3561584466235743E-2</v>
      </c>
      <c r="R84" s="6">
        <f t="shared" si="177"/>
        <v>0.20416959855117103</v>
      </c>
      <c r="S84" s="6">
        <f t="shared" si="178"/>
        <v>0.16005119130853848</v>
      </c>
      <c r="T84" s="3">
        <v>32.329448699951172</v>
      </c>
      <c r="U84" s="6">
        <f t="shared" si="179"/>
        <v>10.220191955566406</v>
      </c>
      <c r="V84" s="6">
        <f t="shared" si="180"/>
        <v>8.3833125872602844E-4</v>
      </c>
      <c r="W84" s="6">
        <f t="shared" si="181"/>
        <v>1.7419428912535313</v>
      </c>
      <c r="X84" s="6">
        <f t="shared" si="182"/>
        <v>0.67040301680019809</v>
      </c>
      <c r="Y84" s="5"/>
      <c r="Z84" s="5"/>
      <c r="AA84" s="5"/>
      <c r="AB84" s="5"/>
      <c r="AC84" s="5"/>
      <c r="AD84" s="5"/>
      <c r="AE84" s="5"/>
    </row>
    <row r="85" spans="2:31" ht="15.75" customHeight="1">
      <c r="B85" s="2" t="s">
        <v>39</v>
      </c>
      <c r="C85" s="30">
        <v>20</v>
      </c>
      <c r="D85" s="3">
        <v>23.203691482543945</v>
      </c>
      <c r="E85" s="3">
        <v>28.424968719482422</v>
      </c>
      <c r="F85" s="6">
        <f t="shared" si="167"/>
        <v>5.2212772369384766</v>
      </c>
      <c r="G85" s="6">
        <f t="shared" si="168"/>
        <v>2.6806427296945746E-2</v>
      </c>
      <c r="H85" s="6">
        <f t="shared" si="169"/>
        <v>2.1131753121125616</v>
      </c>
      <c r="I85" s="6">
        <f t="shared" si="170"/>
        <v>0.73700510471646064</v>
      </c>
      <c r="J85" s="3">
        <v>36.094635009765625</v>
      </c>
      <c r="K85" s="6">
        <f t="shared" si="171"/>
        <v>12.89094352722168</v>
      </c>
      <c r="L85" s="6">
        <f t="shared" si="172"/>
        <v>1.3165559674092393E-4</v>
      </c>
      <c r="M85" s="6">
        <f t="shared" si="173"/>
        <v>0.16314749412276505</v>
      </c>
      <c r="N85" s="6">
        <f t="shared" si="174"/>
        <v>0.30779139643660092</v>
      </c>
      <c r="O85" s="3">
        <v>26.598897933959961</v>
      </c>
      <c r="P85" s="6">
        <f t="shared" si="175"/>
        <v>3.3952064514160156</v>
      </c>
      <c r="Q85" s="6">
        <f t="shared" si="176"/>
        <v>9.5047569681438571E-2</v>
      </c>
      <c r="R85" s="6">
        <f t="shared" si="177"/>
        <v>1.430940771960564</v>
      </c>
      <c r="S85" s="6">
        <f t="shared" si="178"/>
        <v>1.1217329948701826</v>
      </c>
      <c r="T85" s="3">
        <v>34.926074981689453</v>
      </c>
      <c r="U85" s="6">
        <f t="shared" si="179"/>
        <v>11.722383499145508</v>
      </c>
      <c r="V85" s="6">
        <f t="shared" si="180"/>
        <v>2.9594495852060525E-4</v>
      </c>
      <c r="W85" s="6">
        <f t="shared" si="181"/>
        <v>0.61493498104877919</v>
      </c>
      <c r="X85" s="6">
        <f t="shared" si="182"/>
        <v>0.23666347989996914</v>
      </c>
      <c r="Y85" s="5"/>
      <c r="Z85" s="5"/>
      <c r="AA85" s="5"/>
      <c r="AB85" s="5"/>
      <c r="AC85" s="5"/>
      <c r="AD85" s="5"/>
      <c r="AE85" s="5"/>
    </row>
    <row r="86" spans="2:31" ht="15.75" customHeight="1">
      <c r="B86" s="2"/>
      <c r="C86" s="2"/>
      <c r="D86" s="3"/>
      <c r="E86" s="3"/>
      <c r="F86" s="6"/>
      <c r="G86" s="6">
        <f>AVERAGE(G78:G85)</f>
        <v>3.6372105329255042E-2</v>
      </c>
      <c r="H86" s="6"/>
      <c r="I86" s="6"/>
      <c r="J86" s="3"/>
      <c r="K86" s="6"/>
      <c r="L86" s="6">
        <f>AVERAGE(L78:L82,L84,L85)</f>
        <v>4.2774293974796803E-4</v>
      </c>
      <c r="M86" s="6"/>
      <c r="N86" s="6"/>
      <c r="O86" s="3"/>
      <c r="P86" s="6"/>
      <c r="Q86" s="6">
        <f>AVERAGE(Q78:Q85)</f>
        <v>8.4732793023029829E-2</v>
      </c>
      <c r="R86" s="6"/>
      <c r="S86" s="6"/>
      <c r="T86" s="3"/>
      <c r="U86" s="6"/>
      <c r="V86" s="6">
        <f>AVERAGE(V78:V85)</f>
        <v>1.2504884938127872E-3</v>
      </c>
      <c r="W86" s="6"/>
      <c r="X86" s="6"/>
      <c r="Y86" s="5"/>
      <c r="Z86" s="5"/>
      <c r="AA86" s="5"/>
      <c r="AB86" s="5"/>
      <c r="AC86" s="5"/>
      <c r="AD86" s="5"/>
      <c r="AE86" s="5"/>
    </row>
    <row r="87" spans="2:31" ht="15.75" customHeight="1">
      <c r="B87" s="2" t="s">
        <v>49</v>
      </c>
      <c r="C87" s="2">
        <v>21</v>
      </c>
      <c r="D87" s="3">
        <v>23.6885986328125</v>
      </c>
      <c r="E87" s="3">
        <v>26.862220764160156</v>
      </c>
      <c r="F87" s="6">
        <f t="shared" ref="F87:F88" si="183">E87-D87</f>
        <v>3.1736221313476563</v>
      </c>
      <c r="G87" s="6">
        <f t="shared" ref="G87:G88" si="184">2^-F87</f>
        <v>0.1108267361808435</v>
      </c>
      <c r="H87" s="6">
        <f t="shared" ref="H87:H88" si="185">G87/$G$67</f>
        <v>8.7365735174285675</v>
      </c>
      <c r="I87" s="6">
        <f t="shared" ref="I87:I88" si="186">G87/$G$86</f>
        <v>3.0470256032086942</v>
      </c>
      <c r="J87" s="3">
        <v>34.383136749267578</v>
      </c>
      <c r="K87" s="6">
        <f t="shared" ref="K87:K88" si="187">J87-D87</f>
        <v>10.694538116455078</v>
      </c>
      <c r="L87" s="6">
        <f t="shared" ref="L87:L88" si="188">2^-K87</f>
        <v>6.0342491395154441E-4</v>
      </c>
      <c r="M87" s="6" t="e">
        <f t="shared" ref="M87:M88" si="189">L87/#REF!</f>
        <v>#REF!</v>
      </c>
      <c r="N87" s="6">
        <f t="shared" ref="N87:N88" si="190">L87/$L$86</f>
        <v>1.4107185832385465</v>
      </c>
      <c r="O87" s="3">
        <v>26.576000213623047</v>
      </c>
      <c r="P87" s="6">
        <f t="shared" ref="P87:P88" si="191">O87-D87</f>
        <v>2.8874015808105469</v>
      </c>
      <c r="Q87" s="6">
        <f t="shared" ref="Q87:Q88" si="192">2^-P87</f>
        <v>0.13514672148680304</v>
      </c>
      <c r="R87" s="6" t="e">
        <f t="shared" ref="R87:R88" si="193">Q87/#REF!</f>
        <v>#REF!</v>
      </c>
      <c r="S87" s="6">
        <f t="shared" ref="S87:S88" si="194">Q87/$Q$86</f>
        <v>1.5949754122948718</v>
      </c>
      <c r="T87" s="3">
        <v>34.478237152099609</v>
      </c>
      <c r="U87" s="6">
        <f t="shared" ref="U87:U88" si="195">T87-D87</f>
        <v>10.789638519287109</v>
      </c>
      <c r="V87" s="6">
        <f t="shared" ref="V87:V88" si="196">2^-U87</f>
        <v>5.6493068322323672E-4</v>
      </c>
      <c r="W87" s="6" t="e">
        <f t="shared" ref="W87:W88" si="197">V87/#REF!</f>
        <v>#REF!</v>
      </c>
      <c r="X87" s="6">
        <f t="shared" ref="X87:X88" si="198">V87/$V$86</f>
        <v>0.45176799788116517</v>
      </c>
      <c r="Y87" s="5"/>
      <c r="Z87" s="5"/>
      <c r="AA87" s="5"/>
      <c r="AB87" s="5"/>
      <c r="AC87" s="5"/>
      <c r="AD87" s="5"/>
      <c r="AE87" s="5"/>
    </row>
    <row r="88" spans="2:31" ht="15.75" customHeight="1">
      <c r="B88" s="2" t="s">
        <v>50</v>
      </c>
      <c r="C88" s="17">
        <v>22</v>
      </c>
      <c r="D88" s="3">
        <v>22.657197952270508</v>
      </c>
      <c r="E88" s="3">
        <v>26.01689338684082</v>
      </c>
      <c r="F88" s="6">
        <f t="shared" si="183"/>
        <v>3.3596954345703125</v>
      </c>
      <c r="G88" s="6">
        <f t="shared" si="184"/>
        <v>9.7416135677679858E-2</v>
      </c>
      <c r="H88" s="6">
        <f t="shared" si="185"/>
        <v>7.6794035488248609</v>
      </c>
      <c r="I88" s="6">
        <f t="shared" si="186"/>
        <v>2.6783199596457097</v>
      </c>
      <c r="J88" s="3">
        <v>31.674846649169922</v>
      </c>
      <c r="K88" s="6">
        <f t="shared" si="187"/>
        <v>9.0176486968994141</v>
      </c>
      <c r="L88" s="6">
        <f t="shared" si="188"/>
        <v>1.929377687953017E-3</v>
      </c>
      <c r="M88" s="6" t="e">
        <f t="shared" si="189"/>
        <v>#REF!</v>
      </c>
      <c r="N88" s="6">
        <f t="shared" si="190"/>
        <v>4.510600897562056</v>
      </c>
      <c r="O88" s="3">
        <v>26.9708538055419</v>
      </c>
      <c r="P88" s="6">
        <f t="shared" si="191"/>
        <v>4.313655853271392</v>
      </c>
      <c r="Q88" s="6">
        <f t="shared" si="192"/>
        <v>5.0287517555633827E-2</v>
      </c>
      <c r="R88" s="6" t="e">
        <f t="shared" si="193"/>
        <v>#REF!</v>
      </c>
      <c r="S88" s="6">
        <f t="shared" si="194"/>
        <v>0.59348353525849196</v>
      </c>
      <c r="T88" s="3">
        <v>32.279136657714844</v>
      </c>
      <c r="U88" s="6">
        <f t="shared" si="195"/>
        <v>9.6219387054443359</v>
      </c>
      <c r="V88" s="6">
        <f t="shared" si="196"/>
        <v>1.2691350351932153E-3</v>
      </c>
      <c r="W88" s="6" t="e">
        <f t="shared" si="197"/>
        <v>#REF!</v>
      </c>
      <c r="X88" s="6">
        <f t="shared" si="198"/>
        <v>1.0149114058007636</v>
      </c>
      <c r="Y88" s="5"/>
      <c r="Z88" s="5"/>
      <c r="AA88" s="5"/>
      <c r="AB88" s="5"/>
      <c r="AC88" s="5"/>
      <c r="AD88" s="5"/>
      <c r="AE88" s="5"/>
    </row>
    <row r="89" spans="2:31" ht="15.75" customHeight="1">
      <c r="B89" s="4"/>
      <c r="C89" s="4"/>
      <c r="D89" s="5"/>
      <c r="E89" s="5"/>
      <c r="F89" s="5"/>
      <c r="G89" s="5"/>
      <c r="H89" s="6"/>
      <c r="I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2:31" ht="15.75" customHeight="1"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2:31" ht="15.75" customHeight="1"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2:31" ht="15.75" customHeight="1"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2:31" ht="15.75" customHeight="1"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2:31" ht="15.75" customHeight="1"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2:31" ht="15.75" customHeight="1"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2:31" ht="15.75" customHeight="1"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2:31" ht="15.75" customHeight="1"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2:31" ht="15.75" customHeight="1"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2:31" ht="15.75" customHeight="1"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2:31" ht="15.75" customHeight="1"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2:31" ht="15.75" customHeight="1"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2:31" ht="15.75" customHeight="1"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2:31" ht="15.75" customHeight="1"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2:31" ht="15.75" customHeight="1"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2:31" ht="15.75" customHeight="1"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2:31" ht="15.75" customHeight="1"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2:31" ht="15.75" customHeight="1"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2:31" ht="15.75" customHeight="1"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2:31" ht="15.75" customHeight="1"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2:31" ht="15.75" customHeight="1"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2:31" ht="15.75" customHeight="1"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2:31" ht="15.75" customHeight="1"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2:31" ht="15.75" customHeight="1"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2:31" ht="15.75" customHeight="1"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2:31" ht="15.75" customHeight="1"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2:31" ht="15.75" customHeight="1"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2:31" ht="15.75" customHeight="1"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2:31" ht="15.75" customHeight="1"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2:31" ht="15.75" customHeight="1">
      <c r="B119" s="4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2:31" ht="15.75" customHeight="1"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2:31" ht="15.75" customHeight="1"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2:31" ht="15.75" customHeight="1"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2:31" ht="15.75" customHeight="1"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2:31" ht="15.75" customHeight="1"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2:31" ht="15.75" customHeight="1"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2:31" ht="15.75" customHeight="1"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2:31" ht="15.75" customHeight="1"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2:31" ht="15.75" customHeight="1"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2:31" ht="15.75" customHeight="1"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2:31" ht="15.75" customHeight="1"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2:31" ht="15.75" customHeight="1"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2:31" ht="15.75" customHeight="1"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2:31" ht="15.75" customHeight="1"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2:31" ht="15.75" customHeight="1">
      <c r="B134" s="4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2:31" ht="15.75" customHeight="1">
      <c r="B135" s="4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2:31" ht="15.75" customHeight="1">
      <c r="B136" s="4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2:31" ht="15.75" customHeight="1">
      <c r="B137" s="4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2:31" ht="15.75" customHeight="1">
      <c r="B138" s="4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2:31" ht="15.75" customHeight="1"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2:31" ht="15.75" customHeight="1"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2:31" ht="15.75" customHeight="1"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2:31" ht="15.75" customHeight="1">
      <c r="B142" s="4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2:31" ht="15.75" customHeight="1">
      <c r="B143" s="4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2:31" ht="15.75" customHeight="1">
      <c r="B144" s="4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2:31" ht="15.75" customHeight="1">
      <c r="B145" s="4"/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2:31" ht="15.75" customHeight="1">
      <c r="B146" s="4"/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2:31" ht="15.75" customHeight="1"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2:31" ht="15.75" customHeight="1"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2:31" ht="15.75" customHeight="1"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2:31" ht="15.75" customHeight="1"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2:31" ht="15.75" customHeight="1">
      <c r="B151" s="4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2:31" ht="15.75" customHeight="1">
      <c r="B152" s="4"/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2:31" ht="15.75" customHeight="1">
      <c r="B153" s="4"/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2:31" ht="15.75" customHeight="1">
      <c r="B154" s="4"/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2:31" ht="15.75" customHeight="1"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2:31" ht="15.75" customHeight="1">
      <c r="B156" s="4"/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2:31" ht="15.75" customHeight="1">
      <c r="B157" s="4"/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2:31" ht="15.75" customHeight="1"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2:31" ht="15.75" customHeight="1"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2:31" ht="15.75" customHeight="1"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2:31" ht="15.75" customHeight="1">
      <c r="B161" s="4"/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2:31" ht="15.75" customHeight="1">
      <c r="B162" s="4"/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2:31" ht="15.75" customHeight="1">
      <c r="B163" s="4"/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2:31" ht="15.75" customHeight="1">
      <c r="B164" s="4"/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2:31" ht="15.75" customHeight="1">
      <c r="B165" s="4"/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2:31" ht="15.75" customHeight="1"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2:31" ht="15.75" customHeight="1"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2:31" ht="15.75" customHeight="1">
      <c r="B168" s="4"/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2:31" ht="15.75" customHeight="1">
      <c r="B169" s="4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2:31" ht="15.75" customHeight="1">
      <c r="B170" s="4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2:31" ht="15.75" customHeight="1">
      <c r="B171" s="4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2:31" ht="15.75" customHeight="1">
      <c r="B172" s="4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2:31" ht="15.75" customHeight="1">
      <c r="B173" s="4"/>
      <c r="C173" s="4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2:31" ht="15.75" customHeight="1">
      <c r="B174" s="4"/>
      <c r="C174" s="4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2:31" ht="15.75" customHeight="1">
      <c r="B175" s="4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2:31" ht="15.75" customHeight="1">
      <c r="B176" s="4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2:31" ht="15.75" customHeight="1"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2:31" ht="15.75" customHeight="1"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2:31" ht="15.75" customHeight="1"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2:31" ht="15.75" customHeight="1">
      <c r="B180" s="4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2:31" ht="15.75" customHeight="1">
      <c r="B181" s="4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2:31" ht="15.75" customHeight="1">
      <c r="B182" s="4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2:31" ht="15.75" customHeight="1">
      <c r="B183" s="4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2:31" ht="15.75" customHeight="1">
      <c r="B184" s="4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2:31" ht="15.75" customHeight="1">
      <c r="B185" s="4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2:31" ht="15.75" customHeight="1"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2:31" ht="15.75" customHeight="1"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2:31" ht="15.75" customHeight="1">
      <c r="B188" s="4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2:31" ht="15.75" customHeight="1">
      <c r="B189" s="4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2:31" ht="15.75" customHeight="1">
      <c r="B190" s="4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2:31" ht="15.75" customHeight="1">
      <c r="B191" s="4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2:31" ht="15.75" customHeight="1">
      <c r="B192" s="4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2:31" ht="15.75" customHeight="1">
      <c r="B193" s="4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2:31" ht="15.75" customHeight="1"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2:31" ht="15.75" customHeight="1"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2:31" ht="15.75" customHeight="1"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2:31" ht="15.75" customHeight="1">
      <c r="B197" s="4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2:31" ht="15.75" customHeight="1">
      <c r="B198" s="4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2:31" ht="15.75" customHeight="1">
      <c r="B199" s="4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2:31" ht="15.75" customHeight="1">
      <c r="B200" s="4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2:31" ht="15.75" customHeight="1">
      <c r="B201" s="4"/>
      <c r="C201" s="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2:31" ht="15.75" customHeight="1">
      <c r="B202" s="4"/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2:31" ht="15.75" customHeight="1">
      <c r="B203" s="4"/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2:31" ht="15.75" customHeight="1"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2:31" ht="15.75" customHeight="1">
      <c r="B205" s="4"/>
      <c r="C205" s="4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2:31" ht="15.75" customHeight="1">
      <c r="B206" s="4"/>
      <c r="C206" s="4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2:31" ht="15.75" customHeight="1">
      <c r="B207" s="4"/>
      <c r="C207" s="4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2:31" ht="15.75" customHeight="1">
      <c r="B208" s="4"/>
      <c r="C208" s="4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2:31" ht="15.75" customHeight="1">
      <c r="B209" s="4"/>
      <c r="C209" s="4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2:31" ht="15.75" customHeight="1">
      <c r="B210" s="4"/>
      <c r="C210" s="4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2:31" ht="15.75" customHeight="1">
      <c r="B211" s="4"/>
      <c r="C211" s="4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2:31" ht="15.75" customHeight="1">
      <c r="B212" s="4"/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2:31" ht="15.75" customHeight="1">
      <c r="B213" s="4"/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2:31" ht="15.75" customHeight="1">
      <c r="B214" s="4"/>
      <c r="C214" s="4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2:31" ht="15.75" customHeight="1"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2:31" ht="15.75" customHeight="1"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2:31" ht="15.75" customHeight="1"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2:31" ht="15.75" customHeight="1">
      <c r="B218" s="4"/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2:31" ht="15.75" customHeight="1">
      <c r="B219" s="4"/>
      <c r="C219" s="4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2:31" ht="15.75" customHeight="1">
      <c r="B220" s="4"/>
      <c r="C220" s="4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2:31" ht="15.75" customHeight="1">
      <c r="B221" s="4"/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2:31" ht="15.75" customHeight="1">
      <c r="B222" s="4"/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2:31" ht="15.75" customHeight="1">
      <c r="B223" s="4"/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2:31" ht="15.75" customHeight="1"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2:31" ht="15.75" customHeight="1">
      <c r="B225" s="4"/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2:31" ht="15.75" customHeight="1">
      <c r="B226" s="4"/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2:31" ht="15.75" customHeight="1">
      <c r="B227" s="4"/>
      <c r="C227" s="4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2:31" ht="15.75" customHeight="1">
      <c r="B228" s="4"/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2:31" ht="15.75" customHeight="1">
      <c r="B229" s="4"/>
      <c r="C229" s="4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2:31" ht="15.75" customHeight="1"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2:31" ht="15.75" customHeight="1">
      <c r="B231" s="4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2:31" ht="15.75" customHeight="1"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2:31" ht="15.75" customHeight="1"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2:31" ht="15.75" customHeight="1"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2:31" ht="15.75" customHeight="1"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2:31" ht="15.75" customHeight="1">
      <c r="B236" s="4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2:31" ht="15.75" customHeight="1">
      <c r="B237" s="4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2:31" ht="15.75" customHeight="1">
      <c r="B238" s="4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2:31" ht="15.75" customHeight="1">
      <c r="B239" s="4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2:31" ht="15.75" customHeight="1">
      <c r="B240" s="4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2:31" ht="15.75" customHeight="1">
      <c r="B241" s="4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2:31" ht="15.75" customHeight="1">
      <c r="B242" s="4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2:31" ht="15.75" customHeight="1">
      <c r="B243" s="4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2:31" ht="15.75" customHeight="1"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2:31" ht="15.75" customHeight="1">
      <c r="B245" s="4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2:31" ht="15.75" customHeight="1">
      <c r="B246" s="4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2:31" ht="15.75" customHeight="1">
      <c r="B247" s="4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2:31" ht="15.75" customHeight="1">
      <c r="B248" s="4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2:31" ht="15.75" customHeight="1"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2:31" ht="15.75" customHeight="1">
      <c r="B250" s="4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2:31" ht="15.75" customHeight="1">
      <c r="B251" s="4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2:31" ht="15.75" customHeight="1">
      <c r="B252" s="4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2:31" ht="15.75" customHeight="1">
      <c r="B253" s="4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2:31" ht="15.75" customHeight="1">
      <c r="B254" s="4"/>
      <c r="C254" s="4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2:31" ht="15.75" customHeight="1"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2:31" ht="15.75" customHeight="1"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2:31" ht="15.75" customHeight="1">
      <c r="B257" s="4"/>
      <c r="C257" s="4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2:31" ht="15.75" customHeight="1">
      <c r="B258" s="4"/>
      <c r="C258" s="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2:31" ht="15.75" customHeight="1">
      <c r="B259" s="4"/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2:31" ht="15.75" customHeight="1">
      <c r="B260" s="4"/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2:31" ht="15.75" customHeight="1"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2:31" ht="15.75" customHeight="1"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2:31" ht="15.75" customHeight="1">
      <c r="B263" s="4"/>
      <c r="C263" s="4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2:31" ht="15.75" customHeight="1">
      <c r="B264" s="4"/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2:31" ht="15.75" customHeight="1"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2:31" ht="15.75" customHeight="1">
      <c r="B266" s="4"/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2:31" ht="15.75" customHeight="1"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2:31" ht="15.75" customHeight="1">
      <c r="B268" s="4"/>
      <c r="C268" s="4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2:31" ht="15.75" customHeight="1">
      <c r="B269" s="4"/>
      <c r="C269" s="4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2:31" ht="15.75" customHeight="1">
      <c r="B270" s="4"/>
      <c r="C270" s="4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2:31" ht="15.75" customHeight="1"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2:31" ht="15.75" customHeight="1">
      <c r="B272" s="4"/>
      <c r="C272" s="4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2:31" ht="15.75" customHeight="1"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2:31" ht="15.75" customHeight="1"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2:31" ht="15.75" customHeight="1">
      <c r="B275" s="4"/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2:31" ht="15.75" customHeight="1">
      <c r="B276" s="4"/>
      <c r="C276" s="4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2:31" ht="15.75" customHeight="1">
      <c r="B277" s="4"/>
      <c r="C277" s="4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2:31" ht="15.75" customHeight="1">
      <c r="B278" s="4"/>
      <c r="C278" s="4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2:31" ht="15.75" customHeight="1">
      <c r="B279" s="4"/>
      <c r="C279" s="4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2:31" ht="15.75" customHeight="1">
      <c r="B280" s="4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2:31" ht="15.75" customHeight="1">
      <c r="B281" s="4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2:31" ht="15.75" customHeight="1">
      <c r="B282" s="4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2:31" ht="15.75" customHeight="1"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2:31" ht="15.75" customHeight="1">
      <c r="B284" s="4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2:31" ht="15.75" customHeight="1">
      <c r="B285" s="4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2:31" ht="15.75" customHeight="1">
      <c r="B286" s="4"/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2:31" ht="15.75" customHeight="1">
      <c r="B287" s="4"/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2:31" ht="15.75" customHeight="1">
      <c r="B288" s="4"/>
      <c r="C288" s="4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joseane.morari</dc:creator>
  <cp:keywords/>
  <dc:description/>
  <cp:lastModifiedBy>Francisco Claro Junior</cp:lastModifiedBy>
  <cp:revision/>
  <dcterms:created xsi:type="dcterms:W3CDTF">2020-09-17T20:58:41Z</dcterms:created>
  <dcterms:modified xsi:type="dcterms:W3CDTF">2023-11-21T00:25:44Z</dcterms:modified>
  <cp:category/>
  <cp:contentStatus/>
</cp:coreProperties>
</file>