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018\AC\Temp\"/>
    </mc:Choice>
  </mc:AlternateContent>
  <xr:revisionPtr revIDLastSave="0" documentId="8_{CE068FEE-ACAF-4A14-9AC8-68AEF6C3AFB3}" xr6:coauthVersionLast="47" xr6:coauthVersionMax="47" xr10:uidLastSave="{00000000-0000-0000-0000-000000000000}"/>
  <bookViews>
    <workbookView xWindow="-60" yWindow="-60" windowWidth="15480" windowHeight="11640" activeTab="2"/>
  </bookViews>
  <sheets>
    <sheet name="Planilha Gapdh" sheetId="1" r:id="rId1"/>
    <sheet name="Planilha coleta ct PCR" sheetId="2" r:id="rId2"/>
    <sheet name="Jovens" sheetId="3" r:id="rId3"/>
  </sheet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3" l="1"/>
  <c r="X3" i="3"/>
  <c r="S3" i="3"/>
  <c r="N31" i="3"/>
  <c r="N4" i="3"/>
  <c r="N5" i="3"/>
  <c r="N6" i="3"/>
  <c r="N7" i="3"/>
  <c r="N10" i="3"/>
  <c r="N11" i="3"/>
  <c r="N12" i="3"/>
  <c r="N13" i="3"/>
  <c r="N14" i="3"/>
  <c r="N19" i="3"/>
  <c r="N20" i="3"/>
  <c r="N21" i="3"/>
  <c r="N22" i="3"/>
  <c r="N25" i="3"/>
  <c r="N26" i="3"/>
  <c r="N27" i="3"/>
  <c r="N28" i="3"/>
  <c r="N30" i="3"/>
  <c r="N3" i="3"/>
  <c r="D19" i="3"/>
  <c r="I4" i="3"/>
  <c r="I5" i="3"/>
  <c r="I6" i="3"/>
  <c r="I7" i="3"/>
  <c r="I10" i="3"/>
  <c r="I11" i="3"/>
  <c r="I12" i="3"/>
  <c r="I13" i="3"/>
  <c r="I14" i="3"/>
  <c r="I19" i="3"/>
  <c r="I20" i="3"/>
  <c r="I21" i="3"/>
  <c r="I22" i="3"/>
  <c r="I25" i="3"/>
  <c r="I26" i="3"/>
  <c r="I27" i="3"/>
  <c r="I28" i="3"/>
  <c r="I30" i="3"/>
  <c r="I31" i="3"/>
  <c r="I3" i="3"/>
  <c r="D30" i="3"/>
  <c r="D4" i="3"/>
  <c r="D5" i="3"/>
  <c r="D6" i="3"/>
  <c r="D7" i="3"/>
  <c r="D10" i="3"/>
  <c r="D11" i="3"/>
  <c r="D12" i="3"/>
  <c r="D13" i="3"/>
  <c r="D14" i="3"/>
  <c r="D20" i="3"/>
  <c r="D21" i="3"/>
  <c r="D22" i="3"/>
  <c r="D25" i="3"/>
  <c r="D26" i="3"/>
  <c r="D27" i="3"/>
  <c r="D28" i="3"/>
  <c r="D31" i="3"/>
  <c r="D3" i="3"/>
  <c r="D68" i="3"/>
  <c r="B8" i="3"/>
  <c r="B15" i="3"/>
  <c r="B23" i="3"/>
  <c r="B29" i="3"/>
  <c r="B32" i="3"/>
  <c r="N52" i="3"/>
  <c r="O52" i="3"/>
  <c r="N53" i="3"/>
  <c r="O53" i="3"/>
  <c r="N54" i="3"/>
  <c r="O54" i="3"/>
  <c r="N55" i="3"/>
  <c r="O55" i="3"/>
  <c r="O56" i="3"/>
  <c r="O23" i="3"/>
  <c r="D63" i="3"/>
  <c r="E63" i="3"/>
  <c r="D52" i="3"/>
  <c r="E52" i="3"/>
  <c r="D53" i="3"/>
  <c r="E53" i="3"/>
  <c r="D54" i="3"/>
  <c r="E54" i="3"/>
  <c r="D55" i="3"/>
  <c r="E55" i="3"/>
  <c r="E56" i="3"/>
  <c r="F63" i="3"/>
  <c r="E23" i="3"/>
  <c r="F30" i="3"/>
  <c r="F25" i="3"/>
  <c r="F27" i="3"/>
  <c r="F31" i="3"/>
  <c r="F26" i="3"/>
  <c r="P20" i="3"/>
  <c r="P21" i="3"/>
  <c r="P26" i="3"/>
  <c r="P27" i="3"/>
  <c r="P31" i="3"/>
  <c r="P19" i="3"/>
  <c r="P22" i="3"/>
  <c r="O8" i="3"/>
  <c r="P5" i="3"/>
  <c r="P11" i="3"/>
  <c r="P12" i="3"/>
  <c r="P3" i="3"/>
  <c r="J23" i="3"/>
  <c r="K22" i="3"/>
  <c r="J8" i="3"/>
  <c r="K4" i="3"/>
  <c r="K5" i="3"/>
  <c r="K7" i="3"/>
  <c r="K10" i="3"/>
  <c r="K11" i="3"/>
  <c r="K13" i="3"/>
  <c r="K14" i="3"/>
  <c r="K3" i="3"/>
  <c r="K6" i="3"/>
  <c r="F20" i="3"/>
  <c r="F21" i="3"/>
  <c r="F19" i="3"/>
  <c r="F22" i="3"/>
  <c r="E8" i="3"/>
  <c r="F12" i="3"/>
  <c r="N69" i="3"/>
  <c r="O69" i="3"/>
  <c r="N70" i="3"/>
  <c r="O70" i="3"/>
  <c r="N71" i="3"/>
  <c r="O71" i="3"/>
  <c r="N72" i="3"/>
  <c r="O72" i="3"/>
  <c r="N75" i="3"/>
  <c r="O75" i="3"/>
  <c r="N76" i="3"/>
  <c r="O76" i="3"/>
  <c r="N77" i="3"/>
  <c r="O77" i="3"/>
  <c r="N78" i="3"/>
  <c r="O78" i="3"/>
  <c r="N79" i="3"/>
  <c r="O79" i="3"/>
  <c r="N82" i="3"/>
  <c r="O82" i="3"/>
  <c r="N83" i="3"/>
  <c r="O83" i="3"/>
  <c r="N84" i="3"/>
  <c r="O84" i="3"/>
  <c r="N85" i="3"/>
  <c r="O85" i="3"/>
  <c r="N88" i="3"/>
  <c r="O88" i="3"/>
  <c r="N89" i="3"/>
  <c r="O89" i="3"/>
  <c r="N90" i="3"/>
  <c r="O90" i="3"/>
  <c r="N91" i="3"/>
  <c r="O91" i="3"/>
  <c r="N93" i="3"/>
  <c r="O93" i="3"/>
  <c r="N94" i="3"/>
  <c r="O94" i="3"/>
  <c r="N68" i="3"/>
  <c r="O68" i="3"/>
  <c r="O73" i="3"/>
  <c r="I69" i="3"/>
  <c r="J69" i="3"/>
  <c r="I70" i="3"/>
  <c r="J70" i="3"/>
  <c r="I71" i="3"/>
  <c r="J71" i="3"/>
  <c r="I72" i="3"/>
  <c r="J72" i="3"/>
  <c r="I75" i="3"/>
  <c r="J75" i="3"/>
  <c r="I76" i="3"/>
  <c r="J76" i="3"/>
  <c r="I77" i="3"/>
  <c r="J77" i="3"/>
  <c r="I78" i="3"/>
  <c r="J78" i="3"/>
  <c r="I79" i="3"/>
  <c r="J79" i="3"/>
  <c r="I82" i="3"/>
  <c r="J82" i="3"/>
  <c r="I83" i="3"/>
  <c r="J83" i="3"/>
  <c r="I84" i="3"/>
  <c r="J84" i="3"/>
  <c r="I85" i="3"/>
  <c r="J85" i="3"/>
  <c r="I88" i="3"/>
  <c r="J88" i="3"/>
  <c r="I89" i="3"/>
  <c r="J89" i="3"/>
  <c r="I90" i="3"/>
  <c r="J90" i="3"/>
  <c r="I91" i="3"/>
  <c r="J91" i="3"/>
  <c r="I93" i="3"/>
  <c r="J93" i="3"/>
  <c r="I94" i="3"/>
  <c r="J94" i="3"/>
  <c r="I68" i="3"/>
  <c r="J68" i="3"/>
  <c r="D77" i="3"/>
  <c r="E77" i="3"/>
  <c r="D84" i="3"/>
  <c r="E84" i="3"/>
  <c r="D89" i="3"/>
  <c r="E89" i="3"/>
  <c r="D69" i="3"/>
  <c r="E69" i="3"/>
  <c r="D70" i="3"/>
  <c r="E70" i="3"/>
  <c r="D71" i="3"/>
  <c r="E71" i="3"/>
  <c r="D72" i="3"/>
  <c r="E72" i="3"/>
  <c r="D75" i="3"/>
  <c r="E75" i="3"/>
  <c r="D76" i="3"/>
  <c r="E76" i="3"/>
  <c r="D78" i="3"/>
  <c r="E78" i="3"/>
  <c r="D79" i="3"/>
  <c r="E79" i="3"/>
  <c r="D82" i="3"/>
  <c r="E82" i="3"/>
  <c r="D83" i="3"/>
  <c r="E83" i="3"/>
  <c r="D85" i="3"/>
  <c r="E85" i="3"/>
  <c r="D88" i="3"/>
  <c r="E88" i="3"/>
  <c r="D90" i="3"/>
  <c r="E90" i="3"/>
  <c r="D91" i="3"/>
  <c r="E91" i="3"/>
  <c r="D93" i="3"/>
  <c r="E93" i="3"/>
  <c r="D94" i="3"/>
  <c r="E94" i="3"/>
  <c r="E68" i="3"/>
  <c r="AC37" i="3"/>
  <c r="AD37" i="3"/>
  <c r="AC38" i="3"/>
  <c r="AD38" i="3"/>
  <c r="AC39" i="3"/>
  <c r="AD39" i="3"/>
  <c r="AC40" i="3"/>
  <c r="AD40" i="3"/>
  <c r="AC43" i="3"/>
  <c r="AD43" i="3"/>
  <c r="AC44" i="3"/>
  <c r="AD44" i="3"/>
  <c r="AC45" i="3"/>
  <c r="AD45" i="3"/>
  <c r="AC46" i="3"/>
  <c r="AD46" i="3"/>
  <c r="AC47" i="3"/>
  <c r="AD47" i="3"/>
  <c r="AC52" i="3"/>
  <c r="AD52" i="3"/>
  <c r="AC53" i="3"/>
  <c r="AD53" i="3"/>
  <c r="AC54" i="3"/>
  <c r="AD54" i="3"/>
  <c r="AC55" i="3"/>
  <c r="AD55" i="3"/>
  <c r="AC58" i="3"/>
  <c r="AD58" i="3"/>
  <c r="AC59" i="3"/>
  <c r="AD59" i="3"/>
  <c r="AC60" i="3"/>
  <c r="AD60" i="3"/>
  <c r="AC61" i="3"/>
  <c r="AD61" i="3"/>
  <c r="AC63" i="3"/>
  <c r="AD63" i="3"/>
  <c r="AC64" i="3"/>
  <c r="AD64" i="3"/>
  <c r="AC36" i="3"/>
  <c r="AD36" i="3"/>
  <c r="D58" i="3"/>
  <c r="X37" i="3"/>
  <c r="Y37" i="3"/>
  <c r="X38" i="3"/>
  <c r="Y38" i="3"/>
  <c r="X39" i="3"/>
  <c r="Y39" i="3"/>
  <c r="X40" i="3"/>
  <c r="Y40" i="3"/>
  <c r="X43" i="3"/>
  <c r="Y43" i="3"/>
  <c r="X44" i="3"/>
  <c r="Y44" i="3"/>
  <c r="X45" i="3"/>
  <c r="Y45" i="3"/>
  <c r="X46" i="3"/>
  <c r="Y46" i="3"/>
  <c r="X47" i="3"/>
  <c r="Y47" i="3"/>
  <c r="X52" i="3"/>
  <c r="Y52" i="3"/>
  <c r="X53" i="3"/>
  <c r="Y53" i="3"/>
  <c r="X54" i="3"/>
  <c r="Y54" i="3"/>
  <c r="X55" i="3"/>
  <c r="Y55" i="3"/>
  <c r="X58" i="3"/>
  <c r="Y58" i="3"/>
  <c r="X59" i="3"/>
  <c r="Y59" i="3"/>
  <c r="X60" i="3"/>
  <c r="Y60" i="3"/>
  <c r="X61" i="3"/>
  <c r="Y61" i="3"/>
  <c r="X63" i="3"/>
  <c r="Y63" i="3"/>
  <c r="X64" i="3"/>
  <c r="Y64" i="3"/>
  <c r="X36" i="3"/>
  <c r="Y36" i="3"/>
  <c r="S37" i="3"/>
  <c r="T37" i="3"/>
  <c r="S38" i="3"/>
  <c r="T38" i="3"/>
  <c r="S39" i="3"/>
  <c r="T39" i="3"/>
  <c r="S40" i="3"/>
  <c r="T40" i="3"/>
  <c r="S43" i="3"/>
  <c r="T43" i="3"/>
  <c r="S44" i="3"/>
  <c r="T44" i="3"/>
  <c r="S45" i="3"/>
  <c r="T45" i="3"/>
  <c r="S46" i="3"/>
  <c r="T46" i="3"/>
  <c r="S47" i="3"/>
  <c r="T47" i="3"/>
  <c r="S52" i="3"/>
  <c r="T52" i="3"/>
  <c r="S53" i="3"/>
  <c r="T53" i="3"/>
  <c r="S54" i="3"/>
  <c r="T54" i="3"/>
  <c r="S55" i="3"/>
  <c r="T55" i="3"/>
  <c r="S58" i="3"/>
  <c r="T58" i="3"/>
  <c r="S59" i="3"/>
  <c r="T59" i="3"/>
  <c r="S60" i="3"/>
  <c r="T60" i="3"/>
  <c r="S61" i="3"/>
  <c r="T61" i="3"/>
  <c r="S63" i="3"/>
  <c r="T63" i="3"/>
  <c r="S64" i="3"/>
  <c r="T64" i="3"/>
  <c r="S36" i="3"/>
  <c r="T36" i="3"/>
  <c r="N37" i="3"/>
  <c r="O37" i="3"/>
  <c r="N38" i="3"/>
  <c r="O38" i="3"/>
  <c r="N39" i="3"/>
  <c r="O39" i="3"/>
  <c r="N40" i="3"/>
  <c r="O40" i="3"/>
  <c r="N43" i="3"/>
  <c r="O43" i="3"/>
  <c r="N44" i="3"/>
  <c r="O44" i="3"/>
  <c r="N45" i="3"/>
  <c r="O45" i="3"/>
  <c r="N46" i="3"/>
  <c r="O46" i="3"/>
  <c r="N47" i="3"/>
  <c r="O47" i="3"/>
  <c r="N58" i="3"/>
  <c r="O58" i="3"/>
  <c r="N59" i="3"/>
  <c r="O59" i="3"/>
  <c r="N60" i="3"/>
  <c r="O60" i="3"/>
  <c r="N61" i="3"/>
  <c r="O61" i="3"/>
  <c r="N63" i="3"/>
  <c r="O63" i="3"/>
  <c r="N64" i="3"/>
  <c r="O64" i="3"/>
  <c r="N36" i="3"/>
  <c r="O36" i="3"/>
  <c r="I37" i="3"/>
  <c r="J37" i="3"/>
  <c r="I38" i="3"/>
  <c r="J38" i="3"/>
  <c r="I39" i="3"/>
  <c r="J39" i="3"/>
  <c r="I40" i="3"/>
  <c r="J40" i="3"/>
  <c r="I43" i="3"/>
  <c r="J43" i="3"/>
  <c r="I44" i="3"/>
  <c r="J44" i="3"/>
  <c r="I45" i="3"/>
  <c r="J45" i="3"/>
  <c r="I46" i="3"/>
  <c r="J46" i="3"/>
  <c r="I47" i="3"/>
  <c r="J47" i="3"/>
  <c r="I52" i="3"/>
  <c r="J52" i="3"/>
  <c r="I53" i="3"/>
  <c r="J53" i="3"/>
  <c r="I54" i="3"/>
  <c r="J54" i="3"/>
  <c r="I55" i="3"/>
  <c r="J55" i="3"/>
  <c r="I58" i="3"/>
  <c r="J58" i="3"/>
  <c r="I59" i="3"/>
  <c r="J59" i="3"/>
  <c r="I60" i="3"/>
  <c r="J60" i="3"/>
  <c r="I61" i="3"/>
  <c r="J61" i="3"/>
  <c r="I63" i="3"/>
  <c r="J63" i="3"/>
  <c r="I64" i="3"/>
  <c r="J64" i="3"/>
  <c r="I36" i="3"/>
  <c r="J36" i="3"/>
  <c r="D37" i="3"/>
  <c r="E37" i="3"/>
  <c r="D38" i="3"/>
  <c r="E38" i="3"/>
  <c r="D39" i="3"/>
  <c r="E39" i="3"/>
  <c r="D40" i="3"/>
  <c r="E40" i="3"/>
  <c r="D43" i="3"/>
  <c r="E43" i="3"/>
  <c r="D44" i="3"/>
  <c r="E44" i="3"/>
  <c r="D45" i="3"/>
  <c r="E45" i="3"/>
  <c r="D46" i="3"/>
  <c r="E46" i="3"/>
  <c r="D47" i="3"/>
  <c r="E47" i="3"/>
  <c r="E58" i="3"/>
  <c r="D59" i="3"/>
  <c r="E59" i="3"/>
  <c r="D60" i="3"/>
  <c r="E60" i="3"/>
  <c r="D61" i="3"/>
  <c r="E61" i="3"/>
  <c r="D64" i="3"/>
  <c r="E64" i="3"/>
  <c r="E36" i="3"/>
  <c r="X4" i="3"/>
  <c r="Y4" i="3"/>
  <c r="X5" i="3"/>
  <c r="Y5" i="3"/>
  <c r="X6" i="3"/>
  <c r="Y6" i="3"/>
  <c r="X7" i="3"/>
  <c r="Y7" i="3"/>
  <c r="X10" i="3"/>
  <c r="Y10" i="3"/>
  <c r="X11" i="3"/>
  <c r="Y11" i="3"/>
  <c r="X12" i="3"/>
  <c r="Y12" i="3"/>
  <c r="X13" i="3"/>
  <c r="Y13" i="3"/>
  <c r="X14" i="3"/>
  <c r="Y14" i="3"/>
  <c r="X19" i="3"/>
  <c r="Y19" i="3"/>
  <c r="X20" i="3"/>
  <c r="Y20" i="3"/>
  <c r="X21" i="3"/>
  <c r="Y21" i="3"/>
  <c r="X22" i="3"/>
  <c r="Y22" i="3"/>
  <c r="X25" i="3"/>
  <c r="Y25" i="3"/>
  <c r="X26" i="3"/>
  <c r="Y26" i="3"/>
  <c r="X27" i="3"/>
  <c r="Y27" i="3"/>
  <c r="X28" i="3"/>
  <c r="Y28" i="3"/>
  <c r="X30" i="3"/>
  <c r="Y30" i="3"/>
  <c r="X31" i="3"/>
  <c r="Y31" i="3"/>
  <c r="Y3" i="3"/>
  <c r="S4" i="3"/>
  <c r="T4" i="3"/>
  <c r="S5" i="3"/>
  <c r="T5" i="3"/>
  <c r="S6" i="3"/>
  <c r="T6" i="3"/>
  <c r="S7" i="3"/>
  <c r="T7" i="3"/>
  <c r="S10" i="3"/>
  <c r="T10" i="3"/>
  <c r="S11" i="3"/>
  <c r="T11" i="3"/>
  <c r="S12" i="3"/>
  <c r="T12" i="3"/>
  <c r="S13" i="3"/>
  <c r="T13" i="3"/>
  <c r="S14" i="3"/>
  <c r="T14" i="3"/>
  <c r="S19" i="3"/>
  <c r="T19" i="3"/>
  <c r="S20" i="3"/>
  <c r="T20" i="3"/>
  <c r="S21" i="3"/>
  <c r="T21" i="3"/>
  <c r="S22" i="3"/>
  <c r="T22" i="3"/>
  <c r="S25" i="3"/>
  <c r="T25" i="3"/>
  <c r="S26" i="3"/>
  <c r="T26" i="3"/>
  <c r="S27" i="3"/>
  <c r="T27" i="3"/>
  <c r="S28" i="3"/>
  <c r="T28" i="3"/>
  <c r="S30" i="3"/>
  <c r="T30" i="3"/>
  <c r="S31" i="3"/>
  <c r="T31" i="3"/>
  <c r="T3" i="3"/>
  <c r="E41" i="3"/>
  <c r="F36" i="3"/>
  <c r="F54" i="3"/>
  <c r="F46" i="3"/>
  <c r="P64" i="3"/>
  <c r="T41" i="3"/>
  <c r="U36" i="3"/>
  <c r="F58" i="3"/>
  <c r="T56" i="3"/>
  <c r="U61" i="3"/>
  <c r="U52" i="3"/>
  <c r="Y56" i="3"/>
  <c r="Z55" i="3"/>
  <c r="AD56" i="3"/>
  <c r="AE63" i="3"/>
  <c r="AD41" i="3"/>
  <c r="AE38" i="3"/>
  <c r="E73" i="3"/>
  <c r="F68" i="3"/>
  <c r="O86" i="3"/>
  <c r="P91" i="3"/>
  <c r="Y8" i="3"/>
  <c r="Z12" i="3"/>
  <c r="F60" i="3"/>
  <c r="F45" i="3"/>
  <c r="P59" i="3"/>
  <c r="O41" i="3"/>
  <c r="P45" i="3"/>
  <c r="Z60" i="3"/>
  <c r="F52" i="3"/>
  <c r="F55" i="3"/>
  <c r="AE58" i="3"/>
  <c r="AE37" i="3"/>
  <c r="E86" i="3"/>
  <c r="F90" i="3"/>
  <c r="F78" i="3"/>
  <c r="F72" i="3"/>
  <c r="J86" i="3"/>
  <c r="K88" i="3"/>
  <c r="P90" i="3"/>
  <c r="F39" i="3"/>
  <c r="P53" i="3"/>
  <c r="Z58" i="3"/>
  <c r="F70" i="3"/>
  <c r="F43" i="3"/>
  <c r="P55" i="3"/>
  <c r="U64" i="3"/>
  <c r="Y41" i="3"/>
  <c r="Z46" i="3"/>
  <c r="AE54" i="3"/>
  <c r="P77" i="3"/>
  <c r="P72" i="3"/>
  <c r="P75" i="3"/>
  <c r="T23" i="3"/>
  <c r="U20" i="3"/>
  <c r="Z10" i="3"/>
  <c r="F47" i="3"/>
  <c r="P61" i="3"/>
  <c r="U59" i="3"/>
  <c r="U54" i="3"/>
  <c r="Z63" i="3"/>
  <c r="Z43" i="3"/>
  <c r="AE60" i="3"/>
  <c r="AE52" i="3"/>
  <c r="AE43" i="3"/>
  <c r="AE40" i="3"/>
  <c r="F71" i="3"/>
  <c r="F53" i="3"/>
  <c r="U37" i="3"/>
  <c r="F91" i="3"/>
  <c r="F79" i="3"/>
  <c r="F69" i="3"/>
  <c r="J73" i="3"/>
  <c r="K78" i="3"/>
  <c r="K84" i="3"/>
  <c r="P79" i="3"/>
  <c r="P69" i="3"/>
  <c r="F5" i="3"/>
  <c r="F61" i="3"/>
  <c r="J56" i="3"/>
  <c r="K55" i="3"/>
  <c r="P63" i="3"/>
  <c r="P52" i="3"/>
  <c r="P58" i="3"/>
  <c r="U60" i="3"/>
  <c r="Z54" i="3"/>
  <c r="Z40" i="3"/>
  <c r="AE53" i="3"/>
  <c r="K94" i="3"/>
  <c r="K71" i="3"/>
  <c r="P94" i="3"/>
  <c r="P78" i="3"/>
  <c r="P71" i="3"/>
  <c r="F3" i="3"/>
  <c r="K20" i="3"/>
  <c r="K26" i="3"/>
  <c r="K31" i="3"/>
  <c r="K21" i="3"/>
  <c r="K27" i="3"/>
  <c r="K19" i="3"/>
  <c r="K30" i="3"/>
  <c r="J41" i="3"/>
  <c r="K39" i="3"/>
  <c r="Z52" i="3"/>
  <c r="K85" i="3"/>
  <c r="Z61" i="3"/>
  <c r="Z47" i="3"/>
  <c r="F77" i="3"/>
  <c r="K90" i="3"/>
  <c r="P93" i="3"/>
  <c r="P85" i="3"/>
  <c r="P82" i="3"/>
  <c r="P84" i="3"/>
  <c r="P70" i="3"/>
  <c r="K28" i="3"/>
  <c r="U58" i="3"/>
  <c r="F85" i="3"/>
  <c r="F75" i="3"/>
  <c r="K91" i="3"/>
  <c r="K72" i="3"/>
  <c r="P68" i="3"/>
  <c r="P88" i="3"/>
  <c r="P76" i="3"/>
  <c r="F7" i="3"/>
  <c r="F13" i="3"/>
  <c r="F4" i="3"/>
  <c r="F10" i="3"/>
  <c r="F14" i="3"/>
  <c r="F11" i="3"/>
  <c r="F64" i="3"/>
  <c r="F59" i="3"/>
  <c r="F44" i="3"/>
  <c r="F38" i="3"/>
  <c r="K46" i="3"/>
  <c r="P43" i="3"/>
  <c r="P60" i="3"/>
  <c r="P54" i="3"/>
  <c r="U63" i="3"/>
  <c r="U53" i="3"/>
  <c r="Z59" i="3"/>
  <c r="Z45" i="3"/>
  <c r="Z64" i="3"/>
  <c r="Z53" i="3"/>
  <c r="AE59" i="3"/>
  <c r="AE45" i="3"/>
  <c r="F93" i="3"/>
  <c r="F89" i="3"/>
  <c r="F82" i="3"/>
  <c r="F76" i="3"/>
  <c r="F6" i="3"/>
  <c r="K25" i="3"/>
  <c r="K89" i="3"/>
  <c r="K70" i="3"/>
  <c r="P89" i="3"/>
  <c r="P7" i="3"/>
  <c r="P13" i="3"/>
  <c r="P4" i="3"/>
  <c r="P10" i="3"/>
  <c r="P14" i="3"/>
  <c r="P6" i="3"/>
  <c r="K12" i="3"/>
  <c r="P30" i="3"/>
  <c r="P25" i="3"/>
  <c r="F28" i="3"/>
  <c r="P28" i="3"/>
  <c r="T8" i="3"/>
  <c r="U10" i="3"/>
  <c r="Y23" i="3"/>
  <c r="Z22" i="3"/>
  <c r="Z20" i="3"/>
  <c r="Z7" i="3"/>
  <c r="Z13" i="3"/>
  <c r="U21" i="3"/>
  <c r="U7" i="3"/>
  <c r="Z27" i="3"/>
  <c r="Z11" i="3"/>
  <c r="Z31" i="3"/>
  <c r="Z26" i="3"/>
  <c r="Z6" i="3"/>
  <c r="U14" i="3"/>
  <c r="Z4" i="3"/>
  <c r="K60" i="3"/>
  <c r="K61" i="3"/>
  <c r="U27" i="3"/>
  <c r="P38" i="3"/>
  <c r="U47" i="3"/>
  <c r="U22" i="3"/>
  <c r="U28" i="3"/>
  <c r="K77" i="3"/>
  <c r="Z39" i="3"/>
  <c r="P36" i="3"/>
  <c r="K63" i="3"/>
  <c r="Z38" i="3"/>
  <c r="F83" i="3"/>
  <c r="U43" i="3"/>
  <c r="K38" i="3"/>
  <c r="K68" i="3"/>
  <c r="AE36" i="3"/>
  <c r="Z5" i="3"/>
  <c r="U19" i="3"/>
  <c r="Z3" i="3"/>
  <c r="K82" i="3"/>
  <c r="K93" i="3"/>
  <c r="F88" i="3"/>
  <c r="U39" i="3"/>
  <c r="K40" i="3"/>
  <c r="U44" i="3"/>
  <c r="K75" i="3"/>
  <c r="F94" i="3"/>
  <c r="Z37" i="3"/>
  <c r="U55" i="3"/>
  <c r="P83" i="3"/>
  <c r="K83" i="3"/>
  <c r="AE39" i="3"/>
  <c r="U46" i="3"/>
  <c r="K52" i="3"/>
  <c r="F40" i="3"/>
  <c r="U38" i="3"/>
  <c r="P47" i="3"/>
  <c r="F37" i="3"/>
  <c r="Z14" i="3"/>
  <c r="AE46" i="3"/>
  <c r="U45" i="3"/>
  <c r="K47" i="3"/>
  <c r="P40" i="3"/>
  <c r="K53" i="3"/>
  <c r="U31" i="3"/>
  <c r="U40" i="3"/>
  <c r="K37" i="3"/>
  <c r="U25" i="3"/>
  <c r="K59" i="3"/>
  <c r="U26" i="3"/>
  <c r="K58" i="3"/>
  <c r="K54" i="3"/>
  <c r="K43" i="3"/>
  <c r="AE47" i="3"/>
  <c r="K45" i="3"/>
  <c r="Z44" i="3"/>
  <c r="K64" i="3"/>
  <c r="K69" i="3"/>
  <c r="AE44" i="3"/>
  <c r="P39" i="3"/>
  <c r="P46" i="3"/>
  <c r="F84" i="3"/>
  <c r="K76" i="3"/>
  <c r="P44" i="3"/>
  <c r="K36" i="3"/>
  <c r="AE55" i="3"/>
  <c r="AE64" i="3"/>
  <c r="P37" i="3"/>
  <c r="U30" i="3"/>
  <c r="Z36" i="3"/>
  <c r="K44" i="3"/>
  <c r="AE61" i="3"/>
  <c r="K79" i="3"/>
  <c r="Z30" i="3"/>
  <c r="Z23" i="3"/>
  <c r="Z25" i="3"/>
  <c r="U5" i="3"/>
  <c r="U11" i="3"/>
  <c r="U3" i="3"/>
  <c r="U6" i="3"/>
  <c r="Z19" i="3"/>
  <c r="U13" i="3"/>
  <c r="Z28" i="3"/>
  <c r="U12" i="3"/>
  <c r="Z21" i="3"/>
  <c r="U4" i="3"/>
</calcChain>
</file>

<file path=xl/sharedStrings.xml><?xml version="1.0" encoding="utf-8"?>
<sst xmlns="http://schemas.openxmlformats.org/spreadsheetml/2006/main" count="1880" uniqueCount="224">
  <si>
    <t>Block Type</t>
  </si>
  <si>
    <t>96well</t>
  </si>
  <si>
    <t>Chemistry</t>
  </si>
  <si>
    <t>TAQMAN</t>
  </si>
  <si>
    <t>Experiment File Name</t>
  </si>
  <si>
    <t>D:\Documents and Settings\INSTR-ADMIN\Desktop\JOSEANE\FRANCISCO\CONFIRMACAO ARRAY\GAPDH.eds</t>
  </si>
  <si>
    <t>Experiment Run End Time</t>
  </si>
  <si>
    <t>2020-07-28 11:15:21 AM PDT</t>
  </si>
  <si>
    <t>Instrument Type</t>
  </si>
  <si>
    <t>steponeplus</t>
  </si>
  <si>
    <t>Passive Reference</t>
  </si>
  <si>
    <t>ROX</t>
  </si>
  <si>
    <t>Well</t>
  </si>
  <si>
    <t>Sample Name</t>
  </si>
  <si>
    <t>Target Name</t>
  </si>
  <si>
    <t>Task</t>
  </si>
  <si>
    <t>Reporter</t>
  </si>
  <si>
    <t>Quencher</t>
  </si>
  <si>
    <t>RQ</t>
  </si>
  <si>
    <t>RQ Min</t>
  </si>
  <si>
    <t>RQ Max</t>
  </si>
  <si>
    <t>Cт</t>
  </si>
  <si>
    <t>Cт Mean</t>
  </si>
  <si>
    <t>Cт SD</t>
  </si>
  <si>
    <t>ΔCт</t>
  </si>
  <si>
    <t>ΔCт Mean</t>
  </si>
  <si>
    <t>ΔCт SE</t>
  </si>
  <si>
    <t>HK Control ΔCт Mean</t>
  </si>
  <si>
    <t>HK Control ΔCт SE</t>
  </si>
  <si>
    <t>ΔΔCт</t>
  </si>
  <si>
    <t>Automatic Ct Threshold</t>
  </si>
  <si>
    <t>Ct Threshold</t>
  </si>
  <si>
    <t>Automatic Baseline</t>
  </si>
  <si>
    <t>Baseline Start</t>
  </si>
  <si>
    <t>Baseline End</t>
  </si>
  <si>
    <t>Efficiency</t>
  </si>
  <si>
    <t>Comments</t>
  </si>
  <si>
    <t>HIGHSD</t>
  </si>
  <si>
    <t>A1</t>
  </si>
  <si>
    <t>CB11 POOL</t>
  </si>
  <si>
    <t>GAPDH</t>
  </si>
  <si>
    <t>UNKNOWN</t>
  </si>
  <si>
    <t>VIC</t>
  </si>
  <si>
    <t>NFQ-MGB</t>
  </si>
  <si>
    <t/>
  </si>
  <si>
    <t>N</t>
  </si>
  <si>
    <t>A2</t>
  </si>
  <si>
    <t>CB12 POOL</t>
  </si>
  <si>
    <t>A3</t>
  </si>
  <si>
    <t>CB13 POOL</t>
  </si>
  <si>
    <t>A4</t>
  </si>
  <si>
    <t>CB21 POOL</t>
  </si>
  <si>
    <t>A5</t>
  </si>
  <si>
    <t>CB23 POOL</t>
  </si>
  <si>
    <t>A6</t>
  </si>
  <si>
    <t>CB31 POOL</t>
  </si>
  <si>
    <t>A7</t>
  </si>
  <si>
    <t>CB32 POOL</t>
  </si>
  <si>
    <t>A8</t>
  </si>
  <si>
    <t>CB33 POOL</t>
  </si>
  <si>
    <t>A9</t>
  </si>
  <si>
    <t>CA21 POOL</t>
  </si>
  <si>
    <t>A10</t>
  </si>
  <si>
    <t>CB43 POOL</t>
  </si>
  <si>
    <t>A11</t>
  </si>
  <si>
    <t>CB52 POOL</t>
  </si>
  <si>
    <t>A12</t>
  </si>
  <si>
    <t>CB53 POOL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</si>
  <si>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</si>
  <si>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</si>
  <si>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</si>
  <si>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</si>
  <si>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</si>
  <si>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</si>
  <si>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</si>
  <si>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</si>
  <si>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</si>
  <si>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</si>
  <si>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</si>
  <si>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</si>
  <si>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</si>
  <si>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CA22 POOL</t>
  </si>
  <si>
    <t>C2</t>
  </si>
  <si>
    <t>CA32 POOL</t>
  </si>
  <si>
    <t>Y</t>
  </si>
  <si>
    <t>C3</t>
  </si>
  <si>
    <t>DB61 POOL</t>
  </si>
  <si>
    <t>C4</t>
  </si>
  <si>
    <t>DB62 POOL</t>
  </si>
  <si>
    <t>C5</t>
  </si>
  <si>
    <t>DB63 POOL</t>
  </si>
  <si>
    <t>C6</t>
  </si>
  <si>
    <t>DB71 POOL</t>
  </si>
  <si>
    <t>C7</t>
  </si>
  <si>
    <t>DB73 POOL</t>
  </si>
  <si>
    <t>C8</t>
  </si>
  <si>
    <t>DB81 POOL</t>
  </si>
  <si>
    <t>C9</t>
  </si>
  <si>
    <t>DB82 POOL</t>
  </si>
  <si>
    <t>C10</t>
  </si>
  <si>
    <t>DB83 POOL</t>
  </si>
  <si>
    <t>C11</t>
  </si>
  <si>
    <t>DA71 POOL</t>
  </si>
  <si>
    <t>C12</t>
  </si>
  <si>
    <t>DB91 POOL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</si>
  <si>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</si>
  <si>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</si>
  <si>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</si>
  <si>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</si>
  <si>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</si>
  <si>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</si>
  <si>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</si>
  <si>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</si>
  <si>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</si>
  <si>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</si>
  <si>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</si>
  <si>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</si>
  <si>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</si>
  <si>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DB101 POOL</t>
  </si>
  <si>
    <t>E2</t>
  </si>
  <si>
    <t>DA63 POOL</t>
  </si>
  <si>
    <t>E3</t>
  </si>
  <si>
    <t>DA72 POOL</t>
  </si>
  <si>
    <t>E4</t>
  </si>
  <si>
    <t>DA81 POOL</t>
  </si>
  <si>
    <t>E5</t>
  </si>
  <si>
    <t>DA103 POOL</t>
  </si>
  <si>
    <t>E6</t>
  </si>
  <si>
    <t>DB93 POOL</t>
  </si>
  <si>
    <t>E7</t>
  </si>
  <si>
    <t>CA31 POOL</t>
  </si>
  <si>
    <t>E8</t>
  </si>
  <si>
    <t>CA53 POOL</t>
  </si>
  <si>
    <t>E9</t>
  </si>
  <si>
    <t>CB32 TUMOR</t>
  </si>
  <si>
    <t>E10</t>
  </si>
  <si>
    <t>CA22 FIBRO MA</t>
  </si>
  <si>
    <t>E11</t>
  </si>
  <si>
    <t>CA22 FIBRO ME</t>
  </si>
  <si>
    <t>E12</t>
  </si>
  <si>
    <t>CA32 TUMOR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</si>
  <si>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</si>
  <si>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</si>
  <si>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</si>
  <si>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</si>
  <si>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</si>
  <si>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</si>
  <si>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</si>
  <si>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</si>
  <si>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</si>
  <si>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</si>
  <si>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</si>
  <si>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</si>
  <si>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</si>
  <si>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CB31 TUMOR OU NODULO</t>
  </si>
  <si>
    <t>G2</t>
  </si>
  <si>
    <t>DB82 TUMOR OU FIBRO</t>
  </si>
  <si>
    <t>G3</t>
  </si>
  <si>
    <t>DB83 TUMOR</t>
  </si>
  <si>
    <t>G4</t>
  </si>
  <si>
    <t>DB91 TUMOR</t>
  </si>
  <si>
    <t>G5</t>
  </si>
  <si>
    <t>DB101 TUMOR</t>
  </si>
  <si>
    <t>G6</t>
  </si>
  <si>
    <t>DA63 TUMOR</t>
  </si>
  <si>
    <t>G7</t>
  </si>
  <si>
    <t>DA72 FIBRO</t>
  </si>
  <si>
    <t>G8</t>
  </si>
  <si>
    <t>DA81 TUMOR</t>
  </si>
  <si>
    <t>G9</t>
  </si>
  <si>
    <t>DA103 NODULO</t>
  </si>
  <si>
    <t>G10</t>
  </si>
  <si>
    <t>DB93 NODULO</t>
  </si>
  <si>
    <t>G11</t>
  </si>
  <si>
    <t>CA31 TUMOR</t>
  </si>
  <si>
    <t>G12</t>
  </si>
  <si>
    <t>CA53 TUMOR FC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</si>
  <si>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</si>
  <si>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</si>
  <si>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</si>
  <si>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</si>
  <si>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</si>
  <si>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</si>
  <si>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</si>
  <si>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</si>
  <si>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</si>
  <si>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</si>
  <si>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</si>
  <si>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</si>
  <si>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Analysis Type</t>
  </si>
  <si>
    <t>Singleplex</t>
  </si>
  <si>
    <t>Endogenous Control</t>
  </si>
  <si>
    <t>RQ Min/Max Confidence Level</t>
  </si>
  <si>
    <t>95.0</t>
  </si>
  <si>
    <t>Reference Sample</t>
  </si>
  <si>
    <t>Gapdh</t>
  </si>
  <si>
    <t>16 semanas</t>
  </si>
  <si>
    <t>Brca2</t>
  </si>
  <si>
    <t>dct</t>
  </si>
  <si>
    <t>2^-dct</t>
  </si>
  <si>
    <t>Nr3c1</t>
  </si>
  <si>
    <t>Krt5</t>
  </si>
  <si>
    <t>16 semanas ração</t>
  </si>
  <si>
    <t>16 semanas dieta</t>
  </si>
  <si>
    <t>25 semanas ração</t>
  </si>
  <si>
    <t>25 semanas dieta</t>
  </si>
  <si>
    <t>B-actina</t>
  </si>
  <si>
    <t>Bactina</t>
  </si>
  <si>
    <t>Hic1</t>
  </si>
  <si>
    <t>Hif1a</t>
  </si>
  <si>
    <t>Id1</t>
  </si>
  <si>
    <t>Mmp2</t>
  </si>
  <si>
    <t>Muc1</t>
  </si>
  <si>
    <t>Thbs1</t>
  </si>
  <si>
    <t>Timp1</t>
  </si>
  <si>
    <t>Twist1</t>
  </si>
  <si>
    <t>DB82 FIBRO</t>
  </si>
  <si>
    <t>DB83 FIBRO</t>
  </si>
  <si>
    <t>Cox2</t>
  </si>
  <si>
    <t>Ki67</t>
  </si>
  <si>
    <t>Plau</t>
  </si>
  <si>
    <t>Serpine</t>
  </si>
  <si>
    <t>Vegfa</t>
  </si>
  <si>
    <t>Tgfb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</si>
</sst>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0"/>
    <numFmt numFmtId="173" formatCode="0.0000"/>
    <numFmt numFmtId="174" formatCode="0.000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7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72" fontId="1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172" fontId="0" fillId="0" borderId="0" xfId="0" applyNumberFormat="1"/>
    <xf numFmtId="17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173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2" fontId="3" fillId="0" borderId="0" xfId="0" applyNumberFormat="1" applyFont="1"/>
    <xf numFmtId="173" fontId="3" fillId="0" borderId="0" xfId="0" applyNumberFormat="1" applyFont="1"/>
    <xf numFmtId="172" fontId="1" fillId="0" borderId="0" xfId="0" applyNumberFormat="1" applyFont="1"/>
    <xf numFmtId="172" fontId="2" fillId="0" borderId="0" xfId="0" applyNumberFormat="1" applyFont="1"/>
    <xf numFmtId="17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workbookViewId="0">
      <selection activeCell="H93" sqref="H93"/>
    </sheetView>
  </sheetViews>
  <sheetFormatPr defaultRowHeight="12.75" x14ac:dyDescent="0.2"/>
  <cols>
    <col min="2" max="2" width="13.85546875" customWidth="1"/>
  </cols>
  <sheetData>
    <row r="1" spans="1:26" x14ac:dyDescent="0.2">
      <c r="A1" t="s">
        <v>0</v>
      </c>
      <c r="B1" t="s">
        <v>1</v>
      </c>
    </row>
    <row r="2" spans="1:26" x14ac:dyDescent="0.2">
      <c r="A2" t="s">
        <v>2</v>
      </c>
      <c r="B2" t="s">
        <v>3</v>
      </c>
    </row>
    <row r="3" spans="1:26" x14ac:dyDescent="0.2">
      <c r="A3" t="s">
        <v>4</v>
      </c>
      <c r="B3" t="s">
        <v>5</v>
      </c>
    </row>
    <row r="4" spans="1:26" x14ac:dyDescent="0.2">
      <c r="A4" t="s">
        <v>6</v>
      </c>
      <c r="B4" t="s">
        <v>7</v>
      </c>
    </row>
    <row r="5" spans="1:26" x14ac:dyDescent="0.2">
      <c r="A5" t="s">
        <v>8</v>
      </c>
      <c r="B5" t="s">
        <v>9</v>
      </c>
    </row>
    <row r="6" spans="1:26" x14ac:dyDescent="0.2">
      <c r="A6" t="s">
        <v>10</v>
      </c>
      <c r="B6" t="s">
        <v>11</v>
      </c>
    </row>
    <row r="8" spans="1:26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  <c r="Q8" t="s">
        <v>28</v>
      </c>
      <c r="R8" t="s">
        <v>29</v>
      </c>
      <c r="S8" t="s">
        <v>30</v>
      </c>
      <c r="T8" t="s">
        <v>31</v>
      </c>
      <c r="U8" t="s">
        <v>32</v>
      </c>
      <c r="V8" t="s">
        <v>33</v>
      </c>
      <c r="W8" t="s">
        <v>34</v>
      </c>
      <c r="X8" t="s">
        <v>35</v>
      </c>
      <c r="Y8" t="s">
        <v>36</v>
      </c>
      <c r="Z8" t="s">
        <v>37</v>
      </c>
    </row>
    <row r="9" spans="1:26" x14ac:dyDescent="0.2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44</v>
      </c>
      <c r="I9" t="s">
        <v>44</v>
      </c>
      <c r="J9">
        <v>16.828601837158203</v>
      </c>
      <c r="K9">
        <v>17.153491973876953</v>
      </c>
      <c r="L9">
        <v>0.45946270227432251</v>
      </c>
      <c r="M9" t="s">
        <v>44</v>
      </c>
      <c r="N9" t="s">
        <v>44</v>
      </c>
      <c r="O9" t="s">
        <v>44</v>
      </c>
      <c r="P9" t="s">
        <v>44</v>
      </c>
      <c r="Q9" t="s">
        <v>44</v>
      </c>
      <c r="R9" t="s">
        <v>44</v>
      </c>
      <c r="S9" t="b">
        <v>0</v>
      </c>
      <c r="T9">
        <v>0.54253900689738133</v>
      </c>
      <c r="U9" t="b">
        <v>0</v>
      </c>
      <c r="V9">
        <v>3</v>
      </c>
      <c r="W9">
        <v>13</v>
      </c>
      <c r="X9">
        <v>1</v>
      </c>
      <c r="Y9" t="s">
        <v>44</v>
      </c>
      <c r="Z9" t="s">
        <v>45</v>
      </c>
    </row>
    <row r="10" spans="1:26" x14ac:dyDescent="0.2">
      <c r="A10" t="s">
        <v>46</v>
      </c>
      <c r="B10" t="s">
        <v>47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44</v>
      </c>
      <c r="I10" t="s">
        <v>44</v>
      </c>
      <c r="J10">
        <v>16.839405059814453</v>
      </c>
      <c r="K10">
        <v>16.873043060302734</v>
      </c>
      <c r="L10">
        <v>4.7569967806339264E-2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b">
        <v>0</v>
      </c>
      <c r="T10">
        <v>0.54253900689738133</v>
      </c>
      <c r="U10" t="b">
        <v>0</v>
      </c>
      <c r="V10">
        <v>3</v>
      </c>
      <c r="W10">
        <v>13</v>
      </c>
      <c r="X10">
        <v>1</v>
      </c>
      <c r="Y10" t="s">
        <v>44</v>
      </c>
      <c r="Z10" t="s">
        <v>45</v>
      </c>
    </row>
    <row r="11" spans="1:26" x14ac:dyDescent="0.2">
      <c r="A11" t="s">
        <v>48</v>
      </c>
      <c r="B11" t="s">
        <v>49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44</v>
      </c>
      <c r="I11" t="s">
        <v>44</v>
      </c>
      <c r="J11">
        <v>16.265945434570313</v>
      </c>
      <c r="K11">
        <v>16.387622833251953</v>
      </c>
      <c r="L11">
        <v>0.17207647860050201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b">
        <v>0</v>
      </c>
      <c r="T11">
        <v>0.54253900689738133</v>
      </c>
      <c r="U11" t="b">
        <v>0</v>
      </c>
      <c r="V11">
        <v>3</v>
      </c>
      <c r="W11">
        <v>13</v>
      </c>
      <c r="X11">
        <v>1</v>
      </c>
      <c r="Y11" t="s">
        <v>44</v>
      </c>
      <c r="Z11" t="s">
        <v>45</v>
      </c>
    </row>
    <row r="12" spans="1:26" x14ac:dyDescent="0.2">
      <c r="A12" t="s">
        <v>50</v>
      </c>
      <c r="B12" t="s">
        <v>51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44</v>
      </c>
      <c r="I12" t="s">
        <v>44</v>
      </c>
      <c r="J12">
        <v>17.089874267578125</v>
      </c>
      <c r="K12">
        <v>17.291423797607422</v>
      </c>
      <c r="L12">
        <v>0.28503409028053284</v>
      </c>
      <c r="M12" t="s">
        <v>44</v>
      </c>
      <c r="N12" t="s">
        <v>44</v>
      </c>
      <c r="O12" t="s">
        <v>44</v>
      </c>
      <c r="P12" t="s">
        <v>44</v>
      </c>
      <c r="Q12" t="s">
        <v>44</v>
      </c>
      <c r="R12" t="s">
        <v>44</v>
      </c>
      <c r="S12" t="b">
        <v>0</v>
      </c>
      <c r="T12">
        <v>0.54253900689738133</v>
      </c>
      <c r="U12" t="b">
        <v>0</v>
      </c>
      <c r="V12">
        <v>3</v>
      </c>
      <c r="W12">
        <v>13</v>
      </c>
      <c r="X12">
        <v>1</v>
      </c>
      <c r="Y12" t="s">
        <v>44</v>
      </c>
      <c r="Z12" t="s">
        <v>45</v>
      </c>
    </row>
    <row r="13" spans="1:26" x14ac:dyDescent="0.2">
      <c r="A13" t="s">
        <v>52</v>
      </c>
      <c r="B13" t="s">
        <v>53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44</v>
      </c>
      <c r="I13" t="s">
        <v>44</v>
      </c>
      <c r="J13">
        <v>18.593717575073242</v>
      </c>
      <c r="K13">
        <v>18.850044250488281</v>
      </c>
      <c r="L13">
        <v>0.36250066757202148</v>
      </c>
      <c r="M13" t="s">
        <v>44</v>
      </c>
      <c r="N13" t="s">
        <v>44</v>
      </c>
      <c r="O13" t="s">
        <v>44</v>
      </c>
      <c r="P13" t="s">
        <v>44</v>
      </c>
      <c r="Q13" t="s">
        <v>44</v>
      </c>
      <c r="R13" t="s">
        <v>44</v>
      </c>
      <c r="S13" t="b">
        <v>0</v>
      </c>
      <c r="T13">
        <v>0.54253900689738133</v>
      </c>
      <c r="U13" t="b">
        <v>0</v>
      </c>
      <c r="V13">
        <v>3</v>
      </c>
      <c r="W13">
        <v>13</v>
      </c>
      <c r="X13">
        <v>1</v>
      </c>
      <c r="Y13" t="s">
        <v>44</v>
      </c>
      <c r="Z13" t="s">
        <v>45</v>
      </c>
    </row>
    <row r="14" spans="1:26" x14ac:dyDescent="0.2">
      <c r="A14" t="s">
        <v>54</v>
      </c>
      <c r="B14" t="s">
        <v>55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44</v>
      </c>
      <c r="I14" t="s">
        <v>44</v>
      </c>
      <c r="J14">
        <v>16.243110656738281</v>
      </c>
      <c r="K14">
        <v>16.249523162841797</v>
      </c>
      <c r="L14">
        <v>9.0673044323921204E-3</v>
      </c>
      <c r="M14" t="s">
        <v>44</v>
      </c>
      <c r="N14" t="s">
        <v>44</v>
      </c>
      <c r="O14" t="s">
        <v>44</v>
      </c>
      <c r="P14" t="s">
        <v>44</v>
      </c>
      <c r="Q14" t="s">
        <v>44</v>
      </c>
      <c r="R14" t="s">
        <v>44</v>
      </c>
      <c r="S14" t="b">
        <v>0</v>
      </c>
      <c r="T14">
        <v>0.54253900689738133</v>
      </c>
      <c r="U14" t="b">
        <v>0</v>
      </c>
      <c r="V14">
        <v>3</v>
      </c>
      <c r="W14">
        <v>13</v>
      </c>
      <c r="X14">
        <v>1</v>
      </c>
      <c r="Y14" t="s">
        <v>44</v>
      </c>
      <c r="Z14" t="s">
        <v>45</v>
      </c>
    </row>
    <row r="15" spans="1:26" x14ac:dyDescent="0.2">
      <c r="A15" t="s">
        <v>56</v>
      </c>
      <c r="B15" t="s">
        <v>57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44</v>
      </c>
      <c r="I15" t="s">
        <v>44</v>
      </c>
      <c r="J15">
        <v>15.965775489807129</v>
      </c>
      <c r="K15">
        <v>16.073183059692383</v>
      </c>
      <c r="L15">
        <v>0.15189792215824127</v>
      </c>
      <c r="M15" t="s">
        <v>44</v>
      </c>
      <c r="N15" t="s">
        <v>44</v>
      </c>
      <c r="O15" t="s">
        <v>44</v>
      </c>
      <c r="P15" t="s">
        <v>44</v>
      </c>
      <c r="Q15" t="s">
        <v>44</v>
      </c>
      <c r="R15" t="s">
        <v>44</v>
      </c>
      <c r="S15" t="b">
        <v>0</v>
      </c>
      <c r="T15">
        <v>0.54253900689738133</v>
      </c>
      <c r="U15" t="b">
        <v>0</v>
      </c>
      <c r="V15">
        <v>3</v>
      </c>
      <c r="W15">
        <v>13</v>
      </c>
      <c r="X15">
        <v>1</v>
      </c>
      <c r="Y15" t="s">
        <v>44</v>
      </c>
      <c r="Z15" t="s">
        <v>45</v>
      </c>
    </row>
    <row r="16" spans="1:26" x14ac:dyDescent="0.2">
      <c r="A16" t="s">
        <v>58</v>
      </c>
      <c r="B16" t="s">
        <v>59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44</v>
      </c>
      <c r="I16" t="s">
        <v>44</v>
      </c>
      <c r="J16">
        <v>16.392181396484375</v>
      </c>
      <c r="K16">
        <v>16.503864288330078</v>
      </c>
      <c r="L16">
        <v>0.15794211626052856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b">
        <v>0</v>
      </c>
      <c r="T16">
        <v>0.54253900689738133</v>
      </c>
      <c r="U16" t="b">
        <v>0</v>
      </c>
      <c r="V16">
        <v>3</v>
      </c>
      <c r="W16">
        <v>13</v>
      </c>
      <c r="X16">
        <v>1</v>
      </c>
      <c r="Y16" t="s">
        <v>44</v>
      </c>
      <c r="Z16" t="s">
        <v>45</v>
      </c>
    </row>
    <row r="17" spans="1:26" x14ac:dyDescent="0.2">
      <c r="A17" t="s">
        <v>60</v>
      </c>
      <c r="B17" t="s">
        <v>61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t="s">
        <v>44</v>
      </c>
      <c r="I17" t="s">
        <v>44</v>
      </c>
      <c r="J17">
        <v>17.327175140380859</v>
      </c>
      <c r="K17">
        <v>17.391593933105469</v>
      </c>
      <c r="L17">
        <v>9.110327810049057E-2</v>
      </c>
      <c r="M17" t="s">
        <v>44</v>
      </c>
      <c r="N17" t="s">
        <v>44</v>
      </c>
      <c r="O17" t="s">
        <v>44</v>
      </c>
      <c r="P17" t="s">
        <v>44</v>
      </c>
      <c r="Q17" t="s">
        <v>44</v>
      </c>
      <c r="R17" t="s">
        <v>44</v>
      </c>
      <c r="S17" t="b">
        <v>0</v>
      </c>
      <c r="T17">
        <v>0.54253900689738133</v>
      </c>
      <c r="U17" t="b">
        <v>0</v>
      </c>
      <c r="V17">
        <v>3</v>
      </c>
      <c r="W17">
        <v>13</v>
      </c>
      <c r="X17">
        <v>1</v>
      </c>
      <c r="Y17" t="s">
        <v>44</v>
      </c>
      <c r="Z17" t="s">
        <v>45</v>
      </c>
    </row>
    <row r="18" spans="1:26" x14ac:dyDescent="0.2">
      <c r="A18" t="s">
        <v>62</v>
      </c>
      <c r="B18" t="s">
        <v>63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t="s">
        <v>44</v>
      </c>
      <c r="I18" t="s">
        <v>44</v>
      </c>
      <c r="J18">
        <v>16.448879241943359</v>
      </c>
      <c r="K18">
        <v>16.541275024414063</v>
      </c>
      <c r="L18">
        <v>0.13066871464252472</v>
      </c>
      <c r="M18" t="s">
        <v>44</v>
      </c>
      <c r="N18" t="s">
        <v>44</v>
      </c>
      <c r="O18" t="s">
        <v>44</v>
      </c>
      <c r="P18" t="s">
        <v>44</v>
      </c>
      <c r="Q18" t="s">
        <v>44</v>
      </c>
      <c r="R18" t="s">
        <v>44</v>
      </c>
      <c r="S18" t="b">
        <v>0</v>
      </c>
      <c r="T18">
        <v>0.54253900689738133</v>
      </c>
      <c r="U18" t="b">
        <v>0</v>
      </c>
      <c r="V18">
        <v>3</v>
      </c>
      <c r="W18">
        <v>13</v>
      </c>
      <c r="X18">
        <v>1</v>
      </c>
      <c r="Y18" t="s">
        <v>44</v>
      </c>
      <c r="Z18" t="s">
        <v>45</v>
      </c>
    </row>
    <row r="19" spans="1:26" x14ac:dyDescent="0.2">
      <c r="A19" t="s">
        <v>64</v>
      </c>
      <c r="B19" t="s">
        <v>65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44</v>
      </c>
      <c r="I19" t="s">
        <v>44</v>
      </c>
      <c r="J19">
        <v>16.979251861572266</v>
      </c>
      <c r="K19">
        <v>17.045524597167969</v>
      </c>
      <c r="L19">
        <v>9.3722455203533173E-2</v>
      </c>
      <c r="M19" t="s">
        <v>44</v>
      </c>
      <c r="N19" t="s">
        <v>44</v>
      </c>
      <c r="O19" t="s">
        <v>44</v>
      </c>
      <c r="P19" t="s">
        <v>44</v>
      </c>
      <c r="Q19" t="s">
        <v>44</v>
      </c>
      <c r="R19" t="s">
        <v>44</v>
      </c>
      <c r="S19" t="b">
        <v>0</v>
      </c>
      <c r="T19">
        <v>0.54253900689738133</v>
      </c>
      <c r="U19" t="b">
        <v>0</v>
      </c>
      <c r="V19">
        <v>3</v>
      </c>
      <c r="W19">
        <v>13</v>
      </c>
      <c r="X19">
        <v>1</v>
      </c>
      <c r="Y19" t="s">
        <v>44</v>
      </c>
      <c r="Z19" t="s">
        <v>45</v>
      </c>
    </row>
    <row r="20" spans="1:26" x14ac:dyDescent="0.2">
      <c r="A20" t="s">
        <v>66</v>
      </c>
      <c r="B20" t="s">
        <v>67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t="s">
        <v>44</v>
      </c>
      <c r="I20" t="s">
        <v>44</v>
      </c>
      <c r="J20">
        <v>16.957939147949219</v>
      </c>
      <c r="K20">
        <v>17.130519866943359</v>
      </c>
      <c r="L20">
        <v>0.24406734108924866</v>
      </c>
      <c r="M20" t="s">
        <v>44</v>
      </c>
      <c r="N20" t="s">
        <v>44</v>
      </c>
      <c r="O20" t="s">
        <v>44</v>
      </c>
      <c r="P20" t="s">
        <v>44</v>
      </c>
      <c r="Q20" t="s">
        <v>44</v>
      </c>
      <c r="R20" t="s">
        <v>44</v>
      </c>
      <c r="S20" t="b">
        <v>0</v>
      </c>
      <c r="T20">
        <v>0.54253900689738133</v>
      </c>
      <c r="U20" t="b">
        <v>0</v>
      </c>
      <c r="V20">
        <v>3</v>
      </c>
      <c r="W20">
        <v>13</v>
      </c>
      <c r="X20">
        <v>1</v>
      </c>
      <c r="Y20" t="s">
        <v>44</v>
      </c>
      <c r="Z20" t="s">
        <v>45</v>
      </c>
    </row>
    <row r="21" spans="1:26" x14ac:dyDescent="0.2">
      <c r="A21" t="s">
        <v>68</v>
      </c>
      <c r="B21" t="s">
        <v>39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44</v>
      </c>
      <c r="I21" t="s">
        <v>44</v>
      </c>
      <c r="J21">
        <v>17.47838020324707</v>
      </c>
      <c r="K21">
        <v>17.153491973876953</v>
      </c>
      <c r="L21">
        <v>0.45946270227432251</v>
      </c>
      <c r="M21" t="s">
        <v>44</v>
      </c>
      <c r="N21" t="s">
        <v>44</v>
      </c>
      <c r="O21" t="s">
        <v>44</v>
      </c>
      <c r="P21" t="s">
        <v>44</v>
      </c>
      <c r="Q21" t="s">
        <v>44</v>
      </c>
      <c r="R21" t="s">
        <v>44</v>
      </c>
      <c r="S21" t="b">
        <v>0</v>
      </c>
      <c r="T21">
        <v>0.54253900689738133</v>
      </c>
      <c r="U21" t="b">
        <v>0</v>
      </c>
      <c r="V21">
        <v>3</v>
      </c>
      <c r="W21">
        <v>13</v>
      </c>
      <c r="X21">
        <v>1</v>
      </c>
      <c r="Y21" t="s">
        <v>44</v>
      </c>
      <c r="Z21" t="s">
        <v>45</v>
      </c>
    </row>
    <row r="22" spans="1:26" x14ac:dyDescent="0.2">
      <c r="A22" t="s">
        <v>69</v>
      </c>
      <c r="B22" t="s">
        <v>47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44</v>
      </c>
      <c r="I22" t="s">
        <v>44</v>
      </c>
      <c r="J22">
        <v>16.906679153442383</v>
      </c>
      <c r="K22">
        <v>16.873043060302734</v>
      </c>
      <c r="L22">
        <v>4.7569967806339264E-2</v>
      </c>
      <c r="M22" t="s">
        <v>44</v>
      </c>
      <c r="N22" t="s">
        <v>44</v>
      </c>
      <c r="O22" t="s">
        <v>44</v>
      </c>
      <c r="P22" t="s">
        <v>44</v>
      </c>
      <c r="Q22" t="s">
        <v>44</v>
      </c>
      <c r="R22" t="s">
        <v>44</v>
      </c>
      <c r="S22" t="b">
        <v>0</v>
      </c>
      <c r="T22">
        <v>0.54253900689738133</v>
      </c>
      <c r="U22" t="b">
        <v>0</v>
      </c>
      <c r="V22">
        <v>3</v>
      </c>
      <c r="W22">
        <v>13</v>
      </c>
      <c r="X22">
        <v>1</v>
      </c>
      <c r="Y22" t="s">
        <v>44</v>
      </c>
      <c r="Z22" t="s">
        <v>45</v>
      </c>
    </row>
    <row r="23" spans="1:26" x14ac:dyDescent="0.2">
      <c r="A23" t="s">
        <v>70</v>
      </c>
      <c r="B23" t="s">
        <v>49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44</v>
      </c>
      <c r="I23" t="s">
        <v>44</v>
      </c>
      <c r="J23">
        <v>16.509298324584961</v>
      </c>
      <c r="K23">
        <v>16.387622833251953</v>
      </c>
      <c r="L23">
        <v>0.17207647860050201</v>
      </c>
      <c r="M23" t="s">
        <v>44</v>
      </c>
      <c r="N23" t="s">
        <v>44</v>
      </c>
      <c r="O23" t="s">
        <v>44</v>
      </c>
      <c r="P23" t="s">
        <v>44</v>
      </c>
      <c r="Q23" t="s">
        <v>44</v>
      </c>
      <c r="R23" t="s">
        <v>44</v>
      </c>
      <c r="S23" t="b">
        <v>0</v>
      </c>
      <c r="T23">
        <v>0.54253900689738133</v>
      </c>
      <c r="U23" t="b">
        <v>0</v>
      </c>
      <c r="V23">
        <v>3</v>
      </c>
      <c r="W23">
        <v>13</v>
      </c>
      <c r="X23">
        <v>1</v>
      </c>
      <c r="Y23" t="s">
        <v>44</v>
      </c>
      <c r="Z23" t="s">
        <v>45</v>
      </c>
    </row>
    <row r="24" spans="1:26" x14ac:dyDescent="0.2">
      <c r="A24" t="s">
        <v>71</v>
      </c>
      <c r="B24" t="s">
        <v>51</v>
      </c>
      <c r="C24" t="s">
        <v>40</v>
      </c>
      <c r="D24" t="s">
        <v>41</v>
      </c>
      <c r="E24" t="s">
        <v>42</v>
      </c>
      <c r="F24" t="s">
        <v>43</v>
      </c>
      <c r="G24" t="s">
        <v>44</v>
      </c>
      <c r="H24" t="s">
        <v>44</v>
      </c>
      <c r="I24" t="s">
        <v>44</v>
      </c>
      <c r="J24">
        <v>17.492973327636719</v>
      </c>
      <c r="K24">
        <v>17.291423797607422</v>
      </c>
      <c r="L24">
        <v>0.28503409028053284</v>
      </c>
      <c r="M24" t="s">
        <v>44</v>
      </c>
      <c r="N24" t="s">
        <v>44</v>
      </c>
      <c r="O24" t="s">
        <v>44</v>
      </c>
      <c r="P24" t="s">
        <v>44</v>
      </c>
      <c r="Q24" t="s">
        <v>44</v>
      </c>
      <c r="R24" t="s">
        <v>44</v>
      </c>
      <c r="S24" t="b">
        <v>0</v>
      </c>
      <c r="T24">
        <v>0.54253900689738133</v>
      </c>
      <c r="U24" t="b">
        <v>0</v>
      </c>
      <c r="V24">
        <v>3</v>
      </c>
      <c r="W24">
        <v>13</v>
      </c>
      <c r="X24">
        <v>1</v>
      </c>
      <c r="Y24" t="s">
        <v>44</v>
      </c>
      <c r="Z24" t="s">
        <v>45</v>
      </c>
    </row>
    <row r="25" spans="1:26" x14ac:dyDescent="0.2">
      <c r="A25" t="s">
        <v>72</v>
      </c>
      <c r="B25" t="s">
        <v>53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44</v>
      </c>
      <c r="I25" t="s">
        <v>44</v>
      </c>
      <c r="J25">
        <v>19.10637092590332</v>
      </c>
      <c r="K25">
        <v>18.850044250488281</v>
      </c>
      <c r="L25">
        <v>0.36250066757202148</v>
      </c>
      <c r="M25" t="s">
        <v>44</v>
      </c>
      <c r="N25" t="s">
        <v>44</v>
      </c>
      <c r="O25" t="s">
        <v>44</v>
      </c>
      <c r="P25" t="s">
        <v>44</v>
      </c>
      <c r="Q25" t="s">
        <v>44</v>
      </c>
      <c r="R25" t="s">
        <v>44</v>
      </c>
      <c r="S25" t="b">
        <v>0</v>
      </c>
      <c r="T25">
        <v>0.54253900689738133</v>
      </c>
      <c r="U25" t="b">
        <v>0</v>
      </c>
      <c r="V25">
        <v>3</v>
      </c>
      <c r="W25">
        <v>13</v>
      </c>
      <c r="X25">
        <v>1</v>
      </c>
      <c r="Y25" t="s">
        <v>44</v>
      </c>
      <c r="Z25" t="s">
        <v>45</v>
      </c>
    </row>
    <row r="26" spans="1:26" x14ac:dyDescent="0.2">
      <c r="A26" t="s">
        <v>73</v>
      </c>
      <c r="B26" t="s">
        <v>55</v>
      </c>
      <c r="C26" t="s">
        <v>40</v>
      </c>
      <c r="D26" t="s">
        <v>41</v>
      </c>
      <c r="E26" t="s">
        <v>42</v>
      </c>
      <c r="F26" t="s">
        <v>43</v>
      </c>
      <c r="G26" t="s">
        <v>44</v>
      </c>
      <c r="H26" t="s">
        <v>44</v>
      </c>
      <c r="I26" t="s">
        <v>44</v>
      </c>
      <c r="J26">
        <v>16.25593376159668</v>
      </c>
      <c r="K26">
        <v>16.249523162841797</v>
      </c>
      <c r="L26">
        <v>9.0673044323921204E-3</v>
      </c>
      <c r="M26" t="s">
        <v>44</v>
      </c>
      <c r="N26" t="s">
        <v>44</v>
      </c>
      <c r="O26" t="s">
        <v>44</v>
      </c>
      <c r="P26" t="s">
        <v>44</v>
      </c>
      <c r="Q26" t="s">
        <v>44</v>
      </c>
      <c r="R26" t="s">
        <v>44</v>
      </c>
      <c r="S26" t="b">
        <v>0</v>
      </c>
      <c r="T26">
        <v>0.54253900689738133</v>
      </c>
      <c r="U26" t="b">
        <v>0</v>
      </c>
      <c r="V26">
        <v>3</v>
      </c>
      <c r="W26">
        <v>13</v>
      </c>
      <c r="X26">
        <v>1</v>
      </c>
      <c r="Y26" t="s">
        <v>44</v>
      </c>
      <c r="Z26" t="s">
        <v>45</v>
      </c>
    </row>
    <row r="27" spans="1:26" x14ac:dyDescent="0.2">
      <c r="A27" t="s">
        <v>74</v>
      </c>
      <c r="B27" t="s">
        <v>57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44</v>
      </c>
      <c r="I27" t="s">
        <v>44</v>
      </c>
      <c r="J27">
        <v>16.180591583251953</v>
      </c>
      <c r="K27">
        <v>16.073183059692383</v>
      </c>
      <c r="L27">
        <v>0.15189792215824127</v>
      </c>
      <c r="M27" t="s">
        <v>44</v>
      </c>
      <c r="N27" t="s">
        <v>44</v>
      </c>
      <c r="O27" t="s">
        <v>44</v>
      </c>
      <c r="P27" t="s">
        <v>44</v>
      </c>
      <c r="Q27" t="s">
        <v>44</v>
      </c>
      <c r="R27" t="s">
        <v>44</v>
      </c>
      <c r="S27" t="b">
        <v>0</v>
      </c>
      <c r="T27">
        <v>0.54253900689738133</v>
      </c>
      <c r="U27" t="b">
        <v>0</v>
      </c>
      <c r="V27">
        <v>3</v>
      </c>
      <c r="W27">
        <v>13</v>
      </c>
      <c r="X27">
        <v>1</v>
      </c>
      <c r="Y27" t="s">
        <v>44</v>
      </c>
      <c r="Z27" t="s">
        <v>45</v>
      </c>
    </row>
    <row r="28" spans="1:26" x14ac:dyDescent="0.2">
      <c r="A28" t="s">
        <v>75</v>
      </c>
      <c r="B28" t="s">
        <v>59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44</v>
      </c>
      <c r="I28" t="s">
        <v>44</v>
      </c>
      <c r="J28">
        <v>16.615545272827148</v>
      </c>
      <c r="K28">
        <v>16.503864288330078</v>
      </c>
      <c r="L28">
        <v>0.15794211626052856</v>
      </c>
      <c r="M28" t="s">
        <v>44</v>
      </c>
      <c r="N28" t="s">
        <v>44</v>
      </c>
      <c r="O28" t="s">
        <v>44</v>
      </c>
      <c r="P28" t="s">
        <v>44</v>
      </c>
      <c r="Q28" t="s">
        <v>44</v>
      </c>
      <c r="R28" t="s">
        <v>44</v>
      </c>
      <c r="S28" t="b">
        <v>0</v>
      </c>
      <c r="T28">
        <v>0.54253900689738133</v>
      </c>
      <c r="U28" t="b">
        <v>0</v>
      </c>
      <c r="V28">
        <v>3</v>
      </c>
      <c r="W28">
        <v>13</v>
      </c>
      <c r="X28">
        <v>1</v>
      </c>
      <c r="Y28" t="s">
        <v>44</v>
      </c>
      <c r="Z28" t="s">
        <v>45</v>
      </c>
    </row>
    <row r="29" spans="1:26" x14ac:dyDescent="0.2">
      <c r="A29" t="s">
        <v>76</v>
      </c>
      <c r="B29" t="s">
        <v>61</v>
      </c>
      <c r="C29" t="s">
        <v>40</v>
      </c>
      <c r="D29" t="s">
        <v>41</v>
      </c>
      <c r="E29" t="s">
        <v>42</v>
      </c>
      <c r="F29" t="s">
        <v>43</v>
      </c>
      <c r="G29" t="s">
        <v>44</v>
      </c>
      <c r="H29" t="s">
        <v>44</v>
      </c>
      <c r="I29" t="s">
        <v>44</v>
      </c>
      <c r="J29">
        <v>17.456014633178711</v>
      </c>
      <c r="K29">
        <v>17.391593933105469</v>
      </c>
      <c r="L29">
        <v>9.110327810049057E-2</v>
      </c>
      <c r="M29" t="s">
        <v>44</v>
      </c>
      <c r="N29" t="s">
        <v>44</v>
      </c>
      <c r="O29" t="s">
        <v>44</v>
      </c>
      <c r="P29" t="s">
        <v>44</v>
      </c>
      <c r="Q29" t="s">
        <v>44</v>
      </c>
      <c r="R29" t="s">
        <v>44</v>
      </c>
      <c r="S29" t="b">
        <v>0</v>
      </c>
      <c r="T29">
        <v>0.54253900689738133</v>
      </c>
      <c r="U29" t="b">
        <v>0</v>
      </c>
      <c r="V29">
        <v>3</v>
      </c>
      <c r="W29">
        <v>13</v>
      </c>
      <c r="X29">
        <v>1</v>
      </c>
      <c r="Y29" t="s">
        <v>44</v>
      </c>
      <c r="Z29" t="s">
        <v>45</v>
      </c>
    </row>
    <row r="30" spans="1:26" x14ac:dyDescent="0.2">
      <c r="A30" t="s">
        <v>77</v>
      </c>
      <c r="B30" t="s">
        <v>63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44</v>
      </c>
      <c r="I30" t="s">
        <v>44</v>
      </c>
      <c r="J30">
        <v>16.633672714233398</v>
      </c>
      <c r="K30">
        <v>16.541275024414063</v>
      </c>
      <c r="L30">
        <v>0.13066871464252472</v>
      </c>
      <c r="M30" t="s">
        <v>44</v>
      </c>
      <c r="N30" t="s">
        <v>44</v>
      </c>
      <c r="O30" t="s">
        <v>44</v>
      </c>
      <c r="P30" t="s">
        <v>44</v>
      </c>
      <c r="Q30" t="s">
        <v>44</v>
      </c>
      <c r="R30" t="s">
        <v>44</v>
      </c>
      <c r="S30" t="b">
        <v>0</v>
      </c>
      <c r="T30">
        <v>0.54253900689738133</v>
      </c>
      <c r="U30" t="b">
        <v>0</v>
      </c>
      <c r="V30">
        <v>3</v>
      </c>
      <c r="W30">
        <v>13</v>
      </c>
      <c r="X30">
        <v>1</v>
      </c>
      <c r="Y30" t="s">
        <v>44</v>
      </c>
      <c r="Z30" t="s">
        <v>45</v>
      </c>
    </row>
    <row r="31" spans="1:26" x14ac:dyDescent="0.2">
      <c r="A31" t="s">
        <v>78</v>
      </c>
      <c r="B31" t="s">
        <v>65</v>
      </c>
      <c r="C31" t="s">
        <v>40</v>
      </c>
      <c r="D31" t="s">
        <v>41</v>
      </c>
      <c r="E31" t="s">
        <v>42</v>
      </c>
      <c r="F31" t="s">
        <v>43</v>
      </c>
      <c r="G31" t="s">
        <v>44</v>
      </c>
      <c r="H31" t="s">
        <v>44</v>
      </c>
      <c r="I31" t="s">
        <v>44</v>
      </c>
      <c r="J31">
        <v>17.111795425415039</v>
      </c>
      <c r="K31">
        <v>17.045524597167969</v>
      </c>
      <c r="L31">
        <v>9.3722455203533173E-2</v>
      </c>
      <c r="M31" t="s">
        <v>44</v>
      </c>
      <c r="N31" t="s">
        <v>44</v>
      </c>
      <c r="O31" t="s">
        <v>44</v>
      </c>
      <c r="P31" t="s">
        <v>44</v>
      </c>
      <c r="Q31" t="s">
        <v>44</v>
      </c>
      <c r="R31" t="s">
        <v>44</v>
      </c>
      <c r="S31" t="b">
        <v>0</v>
      </c>
      <c r="T31">
        <v>0.54253900689738133</v>
      </c>
      <c r="U31" t="b">
        <v>0</v>
      </c>
      <c r="V31">
        <v>3</v>
      </c>
      <c r="W31">
        <v>13</v>
      </c>
      <c r="X31">
        <v>1</v>
      </c>
      <c r="Y31" t="s">
        <v>44</v>
      </c>
      <c r="Z31" t="s">
        <v>45</v>
      </c>
    </row>
    <row r="32" spans="1:26" x14ac:dyDescent="0.2">
      <c r="A32" t="s">
        <v>79</v>
      </c>
      <c r="B32" t="s">
        <v>67</v>
      </c>
      <c r="C32" t="s">
        <v>40</v>
      </c>
      <c r="D32" t="s">
        <v>41</v>
      </c>
      <c r="E32" t="s">
        <v>42</v>
      </c>
      <c r="F32" t="s">
        <v>43</v>
      </c>
      <c r="G32" t="s">
        <v>44</v>
      </c>
      <c r="H32" t="s">
        <v>44</v>
      </c>
      <c r="I32" t="s">
        <v>44</v>
      </c>
      <c r="J32">
        <v>17.303102493286133</v>
      </c>
      <c r="K32">
        <v>17.130519866943359</v>
      </c>
      <c r="L32">
        <v>0.24406734108924866</v>
      </c>
      <c r="M32" t="s">
        <v>44</v>
      </c>
      <c r="N32" t="s">
        <v>44</v>
      </c>
      <c r="O32" t="s">
        <v>44</v>
      </c>
      <c r="P32" t="s">
        <v>44</v>
      </c>
      <c r="Q32" t="s">
        <v>44</v>
      </c>
      <c r="R32" t="s">
        <v>44</v>
      </c>
      <c r="S32" t="b">
        <v>0</v>
      </c>
      <c r="T32">
        <v>0.54253900689738133</v>
      </c>
      <c r="U32" t="b">
        <v>0</v>
      </c>
      <c r="V32">
        <v>3</v>
      </c>
      <c r="W32">
        <v>13</v>
      </c>
      <c r="X32">
        <v>1</v>
      </c>
      <c r="Y32" t="s">
        <v>44</v>
      </c>
      <c r="Z32" t="s">
        <v>45</v>
      </c>
    </row>
    <row r="33" spans="1:26" x14ac:dyDescent="0.2">
      <c r="A33" t="s">
        <v>80</v>
      </c>
      <c r="B33" t="s">
        <v>81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44</v>
      </c>
      <c r="I33" t="s">
        <v>44</v>
      </c>
      <c r="J33">
        <v>20.427780151367188</v>
      </c>
      <c r="K33">
        <v>20.422836303710938</v>
      </c>
      <c r="L33">
        <v>6.9930050522089005E-3</v>
      </c>
      <c r="M33" t="s">
        <v>44</v>
      </c>
      <c r="N33" t="s">
        <v>44</v>
      </c>
      <c r="O33" t="s">
        <v>44</v>
      </c>
      <c r="P33" t="s">
        <v>44</v>
      </c>
      <c r="Q33" t="s">
        <v>44</v>
      </c>
      <c r="R33" t="s">
        <v>44</v>
      </c>
      <c r="S33" t="b">
        <v>0</v>
      </c>
      <c r="T33">
        <v>0.54253900689738133</v>
      </c>
      <c r="U33" t="b">
        <v>0</v>
      </c>
      <c r="V33">
        <v>3</v>
      </c>
      <c r="W33">
        <v>13</v>
      </c>
      <c r="X33">
        <v>1</v>
      </c>
      <c r="Y33" t="s">
        <v>44</v>
      </c>
      <c r="Z33" t="s">
        <v>45</v>
      </c>
    </row>
    <row r="34" spans="1:26" x14ac:dyDescent="0.2">
      <c r="A34" t="s">
        <v>82</v>
      </c>
      <c r="B34" t="s">
        <v>83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44</v>
      </c>
      <c r="I34" t="s">
        <v>44</v>
      </c>
      <c r="J34">
        <v>21.306453704833984</v>
      </c>
      <c r="K34">
        <v>20.778392791748047</v>
      </c>
      <c r="L34">
        <v>0.74678957462310791</v>
      </c>
      <c r="M34" t="s">
        <v>44</v>
      </c>
      <c r="N34" t="s">
        <v>44</v>
      </c>
      <c r="O34" t="s">
        <v>44</v>
      </c>
      <c r="P34" t="s">
        <v>44</v>
      </c>
      <c r="Q34" t="s">
        <v>44</v>
      </c>
      <c r="R34" t="s">
        <v>44</v>
      </c>
      <c r="S34" t="b">
        <v>0</v>
      </c>
      <c r="T34">
        <v>0.54253900689738133</v>
      </c>
      <c r="U34" t="b">
        <v>0</v>
      </c>
      <c r="V34">
        <v>3</v>
      </c>
      <c r="W34">
        <v>13</v>
      </c>
      <c r="X34">
        <v>1</v>
      </c>
      <c r="Y34" t="s">
        <v>44</v>
      </c>
      <c r="Z34" t="s">
        <v>84</v>
      </c>
    </row>
    <row r="35" spans="1:26" x14ac:dyDescent="0.2">
      <c r="A35" t="s">
        <v>85</v>
      </c>
      <c r="B35" t="s">
        <v>86</v>
      </c>
      <c r="C35" t="s">
        <v>40</v>
      </c>
      <c r="D35" t="s">
        <v>41</v>
      </c>
      <c r="E35" t="s">
        <v>42</v>
      </c>
      <c r="F35" t="s">
        <v>43</v>
      </c>
      <c r="G35" t="s">
        <v>44</v>
      </c>
      <c r="H35" t="s">
        <v>44</v>
      </c>
      <c r="I35" t="s">
        <v>44</v>
      </c>
      <c r="J35">
        <v>17.025253295898438</v>
      </c>
      <c r="K35">
        <v>17.152986526489258</v>
      </c>
      <c r="L35">
        <v>0.18064206838607788</v>
      </c>
      <c r="M35" t="s">
        <v>44</v>
      </c>
      <c r="N35" t="s">
        <v>44</v>
      </c>
      <c r="O35" t="s">
        <v>44</v>
      </c>
      <c r="P35" t="s">
        <v>44</v>
      </c>
      <c r="Q35" t="s">
        <v>44</v>
      </c>
      <c r="R35" t="s">
        <v>44</v>
      </c>
      <c r="S35" t="b">
        <v>0</v>
      </c>
      <c r="T35">
        <v>0.54253900689738133</v>
      </c>
      <c r="U35" t="b">
        <v>0</v>
      </c>
      <c r="V35">
        <v>3</v>
      </c>
      <c r="W35">
        <v>13</v>
      </c>
      <c r="X35">
        <v>1</v>
      </c>
      <c r="Y35" t="s">
        <v>44</v>
      </c>
      <c r="Z35" t="s">
        <v>45</v>
      </c>
    </row>
    <row r="36" spans="1:26" x14ac:dyDescent="0.2">
      <c r="A36" t="s">
        <v>87</v>
      </c>
      <c r="B36" t="s">
        <v>88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44</v>
      </c>
      <c r="I36" t="s">
        <v>44</v>
      </c>
      <c r="J36">
        <v>16.933786392211914</v>
      </c>
      <c r="K36">
        <v>16.948787689208984</v>
      </c>
      <c r="L36">
        <v>2.121368981897831E-2</v>
      </c>
      <c r="M36" t="s">
        <v>44</v>
      </c>
      <c r="N36" t="s">
        <v>44</v>
      </c>
      <c r="O36" t="s">
        <v>44</v>
      </c>
      <c r="P36" t="s">
        <v>44</v>
      </c>
      <c r="Q36" t="s">
        <v>44</v>
      </c>
      <c r="R36" t="s">
        <v>44</v>
      </c>
      <c r="S36" t="b">
        <v>0</v>
      </c>
      <c r="T36">
        <v>0.54253900689738133</v>
      </c>
      <c r="U36" t="b">
        <v>0</v>
      </c>
      <c r="V36">
        <v>3</v>
      </c>
      <c r="W36">
        <v>13</v>
      </c>
      <c r="X36">
        <v>1</v>
      </c>
      <c r="Y36" t="s">
        <v>44</v>
      </c>
      <c r="Z36" t="s">
        <v>45</v>
      </c>
    </row>
    <row r="37" spans="1:26" x14ac:dyDescent="0.2">
      <c r="A37" t="s">
        <v>89</v>
      </c>
      <c r="B37" t="s">
        <v>90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44</v>
      </c>
      <c r="I37" t="s">
        <v>44</v>
      </c>
      <c r="J37">
        <v>15.940505027770996</v>
      </c>
      <c r="K37">
        <v>16.011621475219727</v>
      </c>
      <c r="L37">
        <v>0.10057316720485687</v>
      </c>
      <c r="M37" t="s">
        <v>44</v>
      </c>
      <c r="N37" t="s">
        <v>44</v>
      </c>
      <c r="O37" t="s">
        <v>44</v>
      </c>
      <c r="P37" t="s">
        <v>44</v>
      </c>
      <c r="Q37" t="s">
        <v>44</v>
      </c>
      <c r="R37" t="s">
        <v>44</v>
      </c>
      <c r="S37" t="b">
        <v>0</v>
      </c>
      <c r="T37">
        <v>0.54253900689738133</v>
      </c>
      <c r="U37" t="b">
        <v>0</v>
      </c>
      <c r="V37">
        <v>3</v>
      </c>
      <c r="W37">
        <v>13</v>
      </c>
      <c r="X37">
        <v>1</v>
      </c>
      <c r="Y37" t="s">
        <v>44</v>
      </c>
      <c r="Z37" t="s">
        <v>45</v>
      </c>
    </row>
    <row r="38" spans="1:26" x14ac:dyDescent="0.2">
      <c r="A38" t="s">
        <v>91</v>
      </c>
      <c r="B38" t="s">
        <v>92</v>
      </c>
      <c r="C38" t="s">
        <v>40</v>
      </c>
      <c r="D38" t="s">
        <v>41</v>
      </c>
      <c r="E38" t="s">
        <v>42</v>
      </c>
      <c r="F38" t="s">
        <v>43</v>
      </c>
      <c r="G38" t="s">
        <v>44</v>
      </c>
      <c r="H38" t="s">
        <v>44</v>
      </c>
      <c r="I38" t="s">
        <v>44</v>
      </c>
      <c r="J38">
        <v>17.872745513916016</v>
      </c>
      <c r="K38">
        <v>17.939531326293945</v>
      </c>
      <c r="L38">
        <v>9.4449400901794434E-2</v>
      </c>
      <c r="M38" t="s">
        <v>44</v>
      </c>
      <c r="N38" t="s">
        <v>44</v>
      </c>
      <c r="O38" t="s">
        <v>44</v>
      </c>
      <c r="P38" t="s">
        <v>44</v>
      </c>
      <c r="Q38" t="s">
        <v>44</v>
      </c>
      <c r="R38" t="s">
        <v>44</v>
      </c>
      <c r="S38" t="b">
        <v>0</v>
      </c>
      <c r="T38">
        <v>0.54253900689738133</v>
      </c>
      <c r="U38" t="b">
        <v>0</v>
      </c>
      <c r="V38">
        <v>3</v>
      </c>
      <c r="W38">
        <v>13</v>
      </c>
      <c r="X38">
        <v>1</v>
      </c>
      <c r="Y38" t="s">
        <v>44</v>
      </c>
      <c r="Z38" t="s">
        <v>45</v>
      </c>
    </row>
    <row r="39" spans="1:26" x14ac:dyDescent="0.2">
      <c r="A39" t="s">
        <v>93</v>
      </c>
      <c r="B39" t="s">
        <v>94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44</v>
      </c>
      <c r="I39" t="s">
        <v>44</v>
      </c>
      <c r="J39">
        <v>16.849563598632813</v>
      </c>
      <c r="K39">
        <v>16.926626205444336</v>
      </c>
      <c r="L39">
        <v>0.10898298025131226</v>
      </c>
      <c r="M39" t="s">
        <v>44</v>
      </c>
      <c r="N39" t="s">
        <v>44</v>
      </c>
      <c r="O39" t="s">
        <v>44</v>
      </c>
      <c r="P39" t="s">
        <v>44</v>
      </c>
      <c r="Q39" t="s">
        <v>44</v>
      </c>
      <c r="R39" t="s">
        <v>44</v>
      </c>
      <c r="S39" t="b">
        <v>0</v>
      </c>
      <c r="T39">
        <v>0.54253900689738133</v>
      </c>
      <c r="U39" t="b">
        <v>0</v>
      </c>
      <c r="V39">
        <v>3</v>
      </c>
      <c r="W39">
        <v>13</v>
      </c>
      <c r="X39">
        <v>1</v>
      </c>
      <c r="Y39" t="s">
        <v>44</v>
      </c>
      <c r="Z39" t="s">
        <v>45</v>
      </c>
    </row>
    <row r="40" spans="1:26" x14ac:dyDescent="0.2">
      <c r="A40" t="s">
        <v>95</v>
      </c>
      <c r="B40" t="s">
        <v>96</v>
      </c>
      <c r="C40" t="s">
        <v>40</v>
      </c>
      <c r="D40" t="s">
        <v>41</v>
      </c>
      <c r="E40" t="s">
        <v>42</v>
      </c>
      <c r="F40" t="s">
        <v>43</v>
      </c>
      <c r="G40" t="s">
        <v>44</v>
      </c>
      <c r="H40" t="s">
        <v>44</v>
      </c>
      <c r="I40" t="s">
        <v>44</v>
      </c>
      <c r="J40">
        <v>17.548055648803711</v>
      </c>
      <c r="K40">
        <v>17.621339797973633</v>
      </c>
      <c r="L40">
        <v>0.10363943874835968</v>
      </c>
      <c r="M40" t="s">
        <v>44</v>
      </c>
      <c r="N40" t="s">
        <v>44</v>
      </c>
      <c r="O40" t="s">
        <v>44</v>
      </c>
      <c r="P40" t="s">
        <v>44</v>
      </c>
      <c r="Q40" t="s">
        <v>44</v>
      </c>
      <c r="R40" t="s">
        <v>44</v>
      </c>
      <c r="S40" t="b">
        <v>0</v>
      </c>
      <c r="T40">
        <v>0.54253900689738133</v>
      </c>
      <c r="U40" t="b">
        <v>0</v>
      </c>
      <c r="V40">
        <v>3</v>
      </c>
      <c r="W40">
        <v>13</v>
      </c>
      <c r="X40">
        <v>1</v>
      </c>
      <c r="Y40" t="s">
        <v>44</v>
      </c>
      <c r="Z40" t="s">
        <v>45</v>
      </c>
    </row>
    <row r="41" spans="1:26" x14ac:dyDescent="0.2">
      <c r="A41" t="s">
        <v>97</v>
      </c>
      <c r="B41" t="s">
        <v>98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44</v>
      </c>
      <c r="I41" t="s">
        <v>44</v>
      </c>
      <c r="J41">
        <v>18.512094497680664</v>
      </c>
      <c r="K41">
        <v>18.676479339599609</v>
      </c>
      <c r="L41">
        <v>0.23247526586055756</v>
      </c>
      <c r="M41" t="s">
        <v>44</v>
      </c>
      <c r="N41" t="s">
        <v>44</v>
      </c>
      <c r="O41" t="s">
        <v>44</v>
      </c>
      <c r="P41" t="s">
        <v>44</v>
      </c>
      <c r="Q41" t="s">
        <v>44</v>
      </c>
      <c r="R41" t="s">
        <v>44</v>
      </c>
      <c r="S41" t="b">
        <v>0</v>
      </c>
      <c r="T41">
        <v>0.54253900689738133</v>
      </c>
      <c r="U41" t="b">
        <v>0</v>
      </c>
      <c r="V41">
        <v>3</v>
      </c>
      <c r="W41">
        <v>13</v>
      </c>
      <c r="X41">
        <v>1</v>
      </c>
      <c r="Y41" t="s">
        <v>44</v>
      </c>
      <c r="Z41" t="s">
        <v>45</v>
      </c>
    </row>
    <row r="42" spans="1:26" x14ac:dyDescent="0.2">
      <c r="A42" t="s">
        <v>99</v>
      </c>
      <c r="B42" t="s">
        <v>100</v>
      </c>
      <c r="C42" t="s">
        <v>40</v>
      </c>
      <c r="D42" t="s">
        <v>41</v>
      </c>
      <c r="E42" t="s">
        <v>42</v>
      </c>
      <c r="F42" t="s">
        <v>43</v>
      </c>
      <c r="G42" t="s">
        <v>44</v>
      </c>
      <c r="H42" t="s">
        <v>44</v>
      </c>
      <c r="I42" t="s">
        <v>44</v>
      </c>
      <c r="J42">
        <v>17.340976715087891</v>
      </c>
      <c r="K42">
        <v>17.328762054443359</v>
      </c>
      <c r="L42">
        <v>1.7274139449000359E-2</v>
      </c>
      <c r="M42" t="s">
        <v>44</v>
      </c>
      <c r="N42" t="s">
        <v>44</v>
      </c>
      <c r="O42" t="s">
        <v>44</v>
      </c>
      <c r="P42" t="s">
        <v>44</v>
      </c>
      <c r="Q42" t="s">
        <v>44</v>
      </c>
      <c r="R42" t="s">
        <v>44</v>
      </c>
      <c r="S42" t="b">
        <v>0</v>
      </c>
      <c r="T42">
        <v>0.54253900689738133</v>
      </c>
      <c r="U42" t="b">
        <v>0</v>
      </c>
      <c r="V42">
        <v>3</v>
      </c>
      <c r="W42">
        <v>13</v>
      </c>
      <c r="X42">
        <v>1</v>
      </c>
      <c r="Y42" t="s">
        <v>44</v>
      </c>
      <c r="Z42" t="s">
        <v>45</v>
      </c>
    </row>
    <row r="43" spans="1:26" x14ac:dyDescent="0.2">
      <c r="A43" t="s">
        <v>101</v>
      </c>
      <c r="B43" t="s">
        <v>102</v>
      </c>
      <c r="C43" t="s">
        <v>40</v>
      </c>
      <c r="D43" t="s">
        <v>41</v>
      </c>
      <c r="E43" t="s">
        <v>42</v>
      </c>
      <c r="F43" t="s">
        <v>43</v>
      </c>
      <c r="G43" t="s">
        <v>44</v>
      </c>
      <c r="H43" t="s">
        <v>44</v>
      </c>
      <c r="I43" t="s">
        <v>44</v>
      </c>
      <c r="J43">
        <v>17.682619094848633</v>
      </c>
      <c r="K43">
        <v>17.71949577331543</v>
      </c>
      <c r="L43">
        <v>5.2151497453451157E-2</v>
      </c>
      <c r="M43" t="s">
        <v>44</v>
      </c>
      <c r="N43" t="s">
        <v>44</v>
      </c>
      <c r="O43" t="s">
        <v>44</v>
      </c>
      <c r="P43" t="s">
        <v>44</v>
      </c>
      <c r="Q43" t="s">
        <v>44</v>
      </c>
      <c r="R43" t="s">
        <v>44</v>
      </c>
      <c r="S43" t="b">
        <v>0</v>
      </c>
      <c r="T43">
        <v>0.54253900689738133</v>
      </c>
      <c r="U43" t="b">
        <v>0</v>
      </c>
      <c r="V43">
        <v>3</v>
      </c>
      <c r="W43">
        <v>13</v>
      </c>
      <c r="X43">
        <v>1</v>
      </c>
      <c r="Y43" t="s">
        <v>44</v>
      </c>
      <c r="Z43" t="s">
        <v>45</v>
      </c>
    </row>
    <row r="44" spans="1:26" x14ac:dyDescent="0.2">
      <c r="A44" t="s">
        <v>103</v>
      </c>
      <c r="B44" t="s">
        <v>104</v>
      </c>
      <c r="C44" t="s">
        <v>40</v>
      </c>
      <c r="D44" t="s">
        <v>41</v>
      </c>
      <c r="E44" t="s">
        <v>42</v>
      </c>
      <c r="F44" t="s">
        <v>43</v>
      </c>
      <c r="G44" t="s">
        <v>44</v>
      </c>
      <c r="H44" t="s">
        <v>44</v>
      </c>
      <c r="I44" t="s">
        <v>44</v>
      </c>
      <c r="J44">
        <v>19.327995300292969</v>
      </c>
      <c r="K44">
        <v>19.456439971923828</v>
      </c>
      <c r="L44">
        <v>0.18164819478988647</v>
      </c>
      <c r="M44" t="s">
        <v>44</v>
      </c>
      <c r="N44" t="s">
        <v>44</v>
      </c>
      <c r="O44" t="s">
        <v>44</v>
      </c>
      <c r="P44" t="s">
        <v>44</v>
      </c>
      <c r="Q44" t="s">
        <v>44</v>
      </c>
      <c r="R44" t="s">
        <v>44</v>
      </c>
      <c r="S44" t="b">
        <v>0</v>
      </c>
      <c r="T44">
        <v>0.54253900689738133</v>
      </c>
      <c r="U44" t="b">
        <v>0</v>
      </c>
      <c r="V44">
        <v>3</v>
      </c>
      <c r="W44">
        <v>13</v>
      </c>
      <c r="X44">
        <v>1</v>
      </c>
      <c r="Y44" t="s">
        <v>44</v>
      </c>
      <c r="Z44" t="s">
        <v>45</v>
      </c>
    </row>
    <row r="45" spans="1:26" x14ac:dyDescent="0.2">
      <c r="A45" t="s">
        <v>105</v>
      </c>
      <c r="B45" t="s">
        <v>81</v>
      </c>
      <c r="C45" t="s">
        <v>40</v>
      </c>
      <c r="D45" t="s">
        <v>41</v>
      </c>
      <c r="E45" t="s">
        <v>42</v>
      </c>
      <c r="F45" t="s">
        <v>43</v>
      </c>
      <c r="G45" t="s">
        <v>44</v>
      </c>
      <c r="H45" t="s">
        <v>44</v>
      </c>
      <c r="I45" t="s">
        <v>44</v>
      </c>
      <c r="J45">
        <v>20.417890548706055</v>
      </c>
      <c r="K45">
        <v>20.422836303710938</v>
      </c>
      <c r="L45">
        <v>6.9930050522089005E-3</v>
      </c>
      <c r="M45" t="s">
        <v>44</v>
      </c>
      <c r="N45" t="s">
        <v>44</v>
      </c>
      <c r="O45" t="s">
        <v>44</v>
      </c>
      <c r="P45" t="s">
        <v>44</v>
      </c>
      <c r="Q45" t="s">
        <v>44</v>
      </c>
      <c r="R45" t="s">
        <v>44</v>
      </c>
      <c r="S45" t="b">
        <v>0</v>
      </c>
      <c r="T45">
        <v>0.54253900689738133</v>
      </c>
      <c r="U45" t="b">
        <v>0</v>
      </c>
      <c r="V45">
        <v>3</v>
      </c>
      <c r="W45">
        <v>13</v>
      </c>
      <c r="X45">
        <v>1</v>
      </c>
      <c r="Y45" t="s">
        <v>44</v>
      </c>
      <c r="Z45" t="s">
        <v>45</v>
      </c>
    </row>
    <row r="46" spans="1:26" x14ac:dyDescent="0.2">
      <c r="A46" t="s">
        <v>106</v>
      </c>
      <c r="B46" t="s">
        <v>83</v>
      </c>
      <c r="C46" t="s">
        <v>40</v>
      </c>
      <c r="D46" t="s">
        <v>41</v>
      </c>
      <c r="E46" t="s">
        <v>42</v>
      </c>
      <c r="F46" t="s">
        <v>43</v>
      </c>
      <c r="G46" t="s">
        <v>44</v>
      </c>
      <c r="H46" t="s">
        <v>44</v>
      </c>
      <c r="I46" t="s">
        <v>44</v>
      </c>
      <c r="J46">
        <v>20.250333786010742</v>
      </c>
      <c r="K46">
        <v>20.778392791748047</v>
      </c>
      <c r="L46">
        <v>0.74678957462310791</v>
      </c>
      <c r="M46" t="s">
        <v>44</v>
      </c>
      <c r="N46" t="s">
        <v>44</v>
      </c>
      <c r="O46" t="s">
        <v>44</v>
      </c>
      <c r="P46" t="s">
        <v>44</v>
      </c>
      <c r="Q46" t="s">
        <v>44</v>
      </c>
      <c r="R46" t="s">
        <v>44</v>
      </c>
      <c r="S46" t="b">
        <v>0</v>
      </c>
      <c r="T46">
        <v>0.54253900689738133</v>
      </c>
      <c r="U46" t="b">
        <v>0</v>
      </c>
      <c r="V46">
        <v>3</v>
      </c>
      <c r="W46">
        <v>13</v>
      </c>
      <c r="X46">
        <v>1</v>
      </c>
      <c r="Y46" t="s">
        <v>44</v>
      </c>
      <c r="Z46" t="s">
        <v>84</v>
      </c>
    </row>
    <row r="47" spans="1:26" x14ac:dyDescent="0.2">
      <c r="A47" t="s">
        <v>107</v>
      </c>
      <c r="B47" t="s">
        <v>86</v>
      </c>
      <c r="C47" t="s">
        <v>40</v>
      </c>
      <c r="D47" t="s">
        <v>41</v>
      </c>
      <c r="E47" t="s">
        <v>42</v>
      </c>
      <c r="F47" t="s">
        <v>43</v>
      </c>
      <c r="G47" t="s">
        <v>44</v>
      </c>
      <c r="H47" t="s">
        <v>44</v>
      </c>
      <c r="I47" t="s">
        <v>44</v>
      </c>
      <c r="J47">
        <v>17.280719757080078</v>
      </c>
      <c r="K47">
        <v>17.152986526489258</v>
      </c>
      <c r="L47">
        <v>0.18064206838607788</v>
      </c>
      <c r="M47" t="s">
        <v>44</v>
      </c>
      <c r="N47" t="s">
        <v>44</v>
      </c>
      <c r="O47" t="s">
        <v>44</v>
      </c>
      <c r="P47" t="s">
        <v>44</v>
      </c>
      <c r="Q47" t="s">
        <v>44</v>
      </c>
      <c r="R47" t="s">
        <v>44</v>
      </c>
      <c r="S47" t="b">
        <v>0</v>
      </c>
      <c r="T47">
        <v>0.54253900689738133</v>
      </c>
      <c r="U47" t="b">
        <v>0</v>
      </c>
      <c r="V47">
        <v>3</v>
      </c>
      <c r="W47">
        <v>13</v>
      </c>
      <c r="X47">
        <v>1</v>
      </c>
      <c r="Y47" t="s">
        <v>44</v>
      </c>
      <c r="Z47" t="s">
        <v>45</v>
      </c>
    </row>
    <row r="48" spans="1:26" x14ac:dyDescent="0.2">
      <c r="A48" t="s">
        <v>108</v>
      </c>
      <c r="B48" t="s">
        <v>88</v>
      </c>
      <c r="C48" t="s">
        <v>40</v>
      </c>
      <c r="D48" t="s">
        <v>41</v>
      </c>
      <c r="E48" t="s">
        <v>42</v>
      </c>
      <c r="F48" t="s">
        <v>43</v>
      </c>
      <c r="G48" t="s">
        <v>44</v>
      </c>
      <c r="H48" t="s">
        <v>44</v>
      </c>
      <c r="I48" t="s">
        <v>44</v>
      </c>
      <c r="J48">
        <v>16.963787078857422</v>
      </c>
      <c r="K48">
        <v>16.948787689208984</v>
      </c>
      <c r="L48">
        <v>2.121368981897831E-2</v>
      </c>
      <c r="M48" t="s">
        <v>44</v>
      </c>
      <c r="N48" t="s">
        <v>44</v>
      </c>
      <c r="O48" t="s">
        <v>44</v>
      </c>
      <c r="P48" t="s">
        <v>44</v>
      </c>
      <c r="Q48" t="s">
        <v>44</v>
      </c>
      <c r="R48" t="s">
        <v>44</v>
      </c>
      <c r="S48" t="b">
        <v>0</v>
      </c>
      <c r="T48">
        <v>0.54253900689738133</v>
      </c>
      <c r="U48" t="b">
        <v>0</v>
      </c>
      <c r="V48">
        <v>3</v>
      </c>
      <c r="W48">
        <v>13</v>
      </c>
      <c r="X48">
        <v>1</v>
      </c>
      <c r="Y48" t="s">
        <v>44</v>
      </c>
      <c r="Z48" t="s">
        <v>45</v>
      </c>
    </row>
    <row r="49" spans="1:26" x14ac:dyDescent="0.2">
      <c r="A49" t="s">
        <v>109</v>
      </c>
      <c r="B49" t="s">
        <v>90</v>
      </c>
      <c r="C49" t="s">
        <v>40</v>
      </c>
      <c r="D49" t="s">
        <v>41</v>
      </c>
      <c r="E49" t="s">
        <v>42</v>
      </c>
      <c r="F49" t="s">
        <v>43</v>
      </c>
      <c r="G49" t="s">
        <v>44</v>
      </c>
      <c r="H49" t="s">
        <v>44</v>
      </c>
      <c r="I49" t="s">
        <v>44</v>
      </c>
      <c r="J49">
        <v>16.082736968994141</v>
      </c>
      <c r="K49">
        <v>16.011621475219727</v>
      </c>
      <c r="L49">
        <v>0.10057316720485687</v>
      </c>
      <c r="M49" t="s">
        <v>44</v>
      </c>
      <c r="N49" t="s">
        <v>44</v>
      </c>
      <c r="O49" t="s">
        <v>44</v>
      </c>
      <c r="P49" t="s">
        <v>44</v>
      </c>
      <c r="Q49" t="s">
        <v>44</v>
      </c>
      <c r="R49" t="s">
        <v>44</v>
      </c>
      <c r="S49" t="b">
        <v>0</v>
      </c>
      <c r="T49">
        <v>0.54253900689738133</v>
      </c>
      <c r="U49" t="b">
        <v>0</v>
      </c>
      <c r="V49">
        <v>3</v>
      </c>
      <c r="W49">
        <v>13</v>
      </c>
      <c r="X49">
        <v>1</v>
      </c>
      <c r="Y49" t="s">
        <v>44</v>
      </c>
      <c r="Z49" t="s">
        <v>45</v>
      </c>
    </row>
    <row r="50" spans="1:26" x14ac:dyDescent="0.2">
      <c r="A50" t="s">
        <v>110</v>
      </c>
      <c r="B50" t="s">
        <v>92</v>
      </c>
      <c r="C50" t="s">
        <v>40</v>
      </c>
      <c r="D50" t="s">
        <v>41</v>
      </c>
      <c r="E50" t="s">
        <v>42</v>
      </c>
      <c r="F50" t="s">
        <v>43</v>
      </c>
      <c r="G50" t="s">
        <v>44</v>
      </c>
      <c r="H50" t="s">
        <v>44</v>
      </c>
      <c r="I50" t="s">
        <v>44</v>
      </c>
      <c r="J50">
        <v>18.006317138671875</v>
      </c>
      <c r="K50">
        <v>17.939531326293945</v>
      </c>
      <c r="L50">
        <v>9.4449400901794434E-2</v>
      </c>
      <c r="M50" t="s">
        <v>44</v>
      </c>
      <c r="N50" t="s">
        <v>44</v>
      </c>
      <c r="O50" t="s">
        <v>44</v>
      </c>
      <c r="P50" t="s">
        <v>44</v>
      </c>
      <c r="Q50" t="s">
        <v>44</v>
      </c>
      <c r="R50" t="s">
        <v>44</v>
      </c>
      <c r="S50" t="b">
        <v>0</v>
      </c>
      <c r="T50">
        <v>0.54253900689738133</v>
      </c>
      <c r="U50" t="b">
        <v>0</v>
      </c>
      <c r="V50">
        <v>3</v>
      </c>
      <c r="W50">
        <v>13</v>
      </c>
      <c r="X50">
        <v>1</v>
      </c>
      <c r="Y50" t="s">
        <v>44</v>
      </c>
      <c r="Z50" t="s">
        <v>45</v>
      </c>
    </row>
    <row r="51" spans="1:26" x14ac:dyDescent="0.2">
      <c r="A51" t="s">
        <v>111</v>
      </c>
      <c r="B51" t="s">
        <v>94</v>
      </c>
      <c r="C51" t="s">
        <v>40</v>
      </c>
      <c r="D51" t="s">
        <v>41</v>
      </c>
      <c r="E51" t="s">
        <v>42</v>
      </c>
      <c r="F51" t="s">
        <v>43</v>
      </c>
      <c r="G51" t="s">
        <v>44</v>
      </c>
      <c r="H51" t="s">
        <v>44</v>
      </c>
      <c r="I51" t="s">
        <v>44</v>
      </c>
      <c r="J51">
        <v>17.003688812255859</v>
      </c>
      <c r="K51">
        <v>16.926626205444336</v>
      </c>
      <c r="L51">
        <v>0.10898298025131226</v>
      </c>
      <c r="M51" t="s">
        <v>44</v>
      </c>
      <c r="N51" t="s">
        <v>44</v>
      </c>
      <c r="O51" t="s">
        <v>44</v>
      </c>
      <c r="P51" t="s">
        <v>44</v>
      </c>
      <c r="Q51" t="s">
        <v>44</v>
      </c>
      <c r="R51" t="s">
        <v>44</v>
      </c>
      <c r="S51" t="b">
        <v>0</v>
      </c>
      <c r="T51">
        <v>0.54253900689738133</v>
      </c>
      <c r="U51" t="b">
        <v>0</v>
      </c>
      <c r="V51">
        <v>3</v>
      </c>
      <c r="W51">
        <v>13</v>
      </c>
      <c r="X51">
        <v>1</v>
      </c>
      <c r="Y51" t="s">
        <v>44</v>
      </c>
      <c r="Z51" t="s">
        <v>45</v>
      </c>
    </row>
    <row r="52" spans="1:26" x14ac:dyDescent="0.2">
      <c r="A52" t="s">
        <v>112</v>
      </c>
      <c r="B52" t="s">
        <v>96</v>
      </c>
      <c r="C52" t="s">
        <v>40</v>
      </c>
      <c r="D52" t="s">
        <v>41</v>
      </c>
      <c r="E52" t="s">
        <v>42</v>
      </c>
      <c r="F52" t="s">
        <v>43</v>
      </c>
      <c r="G52" t="s">
        <v>44</v>
      </c>
      <c r="H52" t="s">
        <v>44</v>
      </c>
      <c r="I52" t="s">
        <v>44</v>
      </c>
      <c r="J52">
        <v>17.694623947143555</v>
      </c>
      <c r="K52">
        <v>17.621339797973633</v>
      </c>
      <c r="L52">
        <v>0.10363943874835968</v>
      </c>
      <c r="M52" t="s">
        <v>44</v>
      </c>
      <c r="N52" t="s">
        <v>44</v>
      </c>
      <c r="O52" t="s">
        <v>44</v>
      </c>
      <c r="P52" t="s">
        <v>44</v>
      </c>
      <c r="Q52" t="s">
        <v>44</v>
      </c>
      <c r="R52" t="s">
        <v>44</v>
      </c>
      <c r="S52" t="b">
        <v>0</v>
      </c>
      <c r="T52">
        <v>0.54253900689738133</v>
      </c>
      <c r="U52" t="b">
        <v>0</v>
      </c>
      <c r="V52">
        <v>3</v>
      </c>
      <c r="W52">
        <v>13</v>
      </c>
      <c r="X52">
        <v>1</v>
      </c>
      <c r="Y52" t="s">
        <v>44</v>
      </c>
      <c r="Z52" t="s">
        <v>45</v>
      </c>
    </row>
    <row r="53" spans="1:26" x14ac:dyDescent="0.2">
      <c r="A53" t="s">
        <v>113</v>
      </c>
      <c r="B53" t="s">
        <v>98</v>
      </c>
      <c r="C53" t="s">
        <v>40</v>
      </c>
      <c r="D53" t="s">
        <v>41</v>
      </c>
      <c r="E53" t="s">
        <v>42</v>
      </c>
      <c r="F53" t="s">
        <v>43</v>
      </c>
      <c r="G53" t="s">
        <v>44</v>
      </c>
      <c r="H53" t="s">
        <v>44</v>
      </c>
      <c r="I53" t="s">
        <v>44</v>
      </c>
      <c r="J53">
        <v>18.840864181518555</v>
      </c>
      <c r="K53">
        <v>18.676479339599609</v>
      </c>
      <c r="L53">
        <v>0.23247526586055756</v>
      </c>
      <c r="M53" t="s">
        <v>44</v>
      </c>
      <c r="N53" t="s">
        <v>44</v>
      </c>
      <c r="O53" t="s">
        <v>44</v>
      </c>
      <c r="P53" t="s">
        <v>44</v>
      </c>
      <c r="Q53" t="s">
        <v>44</v>
      </c>
      <c r="R53" t="s">
        <v>44</v>
      </c>
      <c r="S53" t="b">
        <v>0</v>
      </c>
      <c r="T53">
        <v>0.54253900689738133</v>
      </c>
      <c r="U53" t="b">
        <v>0</v>
      </c>
      <c r="V53">
        <v>3</v>
      </c>
      <c r="W53">
        <v>13</v>
      </c>
      <c r="X53">
        <v>1</v>
      </c>
      <c r="Y53" t="s">
        <v>44</v>
      </c>
      <c r="Z53" t="s">
        <v>45</v>
      </c>
    </row>
    <row r="54" spans="1:26" x14ac:dyDescent="0.2">
      <c r="A54" t="s">
        <v>114</v>
      </c>
      <c r="B54" t="s">
        <v>100</v>
      </c>
      <c r="C54" t="s">
        <v>40</v>
      </c>
      <c r="D54" t="s">
        <v>41</v>
      </c>
      <c r="E54" t="s">
        <v>42</v>
      </c>
      <c r="F54" t="s">
        <v>43</v>
      </c>
      <c r="G54" t="s">
        <v>44</v>
      </c>
      <c r="H54" t="s">
        <v>44</v>
      </c>
      <c r="I54" t="s">
        <v>44</v>
      </c>
      <c r="J54">
        <v>17.316547393798828</v>
      </c>
      <c r="K54">
        <v>17.328762054443359</v>
      </c>
      <c r="L54">
        <v>1.7274139449000359E-2</v>
      </c>
      <c r="M54" t="s">
        <v>44</v>
      </c>
      <c r="N54" t="s">
        <v>44</v>
      </c>
      <c r="O54" t="s">
        <v>44</v>
      </c>
      <c r="P54" t="s">
        <v>44</v>
      </c>
      <c r="Q54" t="s">
        <v>44</v>
      </c>
      <c r="R54" t="s">
        <v>44</v>
      </c>
      <c r="S54" t="b">
        <v>0</v>
      </c>
      <c r="T54">
        <v>0.54253900689738133</v>
      </c>
      <c r="U54" t="b">
        <v>0</v>
      </c>
      <c r="V54">
        <v>3</v>
      </c>
      <c r="W54">
        <v>13</v>
      </c>
      <c r="X54">
        <v>1</v>
      </c>
      <c r="Y54" t="s">
        <v>44</v>
      </c>
      <c r="Z54" t="s">
        <v>45</v>
      </c>
    </row>
    <row r="55" spans="1:26" x14ac:dyDescent="0.2">
      <c r="A55" t="s">
        <v>115</v>
      </c>
      <c r="B55" t="s">
        <v>102</v>
      </c>
      <c r="C55" t="s">
        <v>40</v>
      </c>
      <c r="D55" t="s">
        <v>41</v>
      </c>
      <c r="E55" t="s">
        <v>42</v>
      </c>
      <c r="F55" t="s">
        <v>43</v>
      </c>
      <c r="G55" t="s">
        <v>44</v>
      </c>
      <c r="H55" t="s">
        <v>44</v>
      </c>
      <c r="I55" t="s">
        <v>44</v>
      </c>
      <c r="J55">
        <v>17.756372451782227</v>
      </c>
      <c r="K55">
        <v>17.71949577331543</v>
      </c>
      <c r="L55">
        <v>5.2151497453451157E-2</v>
      </c>
      <c r="M55" t="s">
        <v>44</v>
      </c>
      <c r="N55" t="s">
        <v>44</v>
      </c>
      <c r="O55" t="s">
        <v>44</v>
      </c>
      <c r="P55" t="s">
        <v>44</v>
      </c>
      <c r="Q55" t="s">
        <v>44</v>
      </c>
      <c r="R55" t="s">
        <v>44</v>
      </c>
      <c r="S55" t="b">
        <v>0</v>
      </c>
      <c r="T55">
        <v>0.54253900689738133</v>
      </c>
      <c r="U55" t="b">
        <v>0</v>
      </c>
      <c r="V55">
        <v>3</v>
      </c>
      <c r="W55">
        <v>13</v>
      </c>
      <c r="X55">
        <v>1</v>
      </c>
      <c r="Y55" t="s">
        <v>44</v>
      </c>
      <c r="Z55" t="s">
        <v>45</v>
      </c>
    </row>
    <row r="56" spans="1:26" x14ac:dyDescent="0.2">
      <c r="A56" t="s">
        <v>116</v>
      </c>
      <c r="B56" t="s">
        <v>104</v>
      </c>
      <c r="C56" t="s">
        <v>40</v>
      </c>
      <c r="D56" t="s">
        <v>41</v>
      </c>
      <c r="E56" t="s">
        <v>42</v>
      </c>
      <c r="F56" t="s">
        <v>43</v>
      </c>
      <c r="G56" t="s">
        <v>44</v>
      </c>
      <c r="H56" t="s">
        <v>44</v>
      </c>
      <c r="I56" t="s">
        <v>44</v>
      </c>
      <c r="J56">
        <v>19.584884643554688</v>
      </c>
      <c r="K56">
        <v>19.456439971923828</v>
      </c>
      <c r="L56">
        <v>0.18164819478988647</v>
      </c>
      <c r="M56" t="s">
        <v>44</v>
      </c>
      <c r="N56" t="s">
        <v>44</v>
      </c>
      <c r="O56" t="s">
        <v>44</v>
      </c>
      <c r="P56" t="s">
        <v>44</v>
      </c>
      <c r="Q56" t="s">
        <v>44</v>
      </c>
      <c r="R56" t="s">
        <v>44</v>
      </c>
      <c r="S56" t="b">
        <v>0</v>
      </c>
      <c r="T56">
        <v>0.54253900689738133</v>
      </c>
      <c r="U56" t="b">
        <v>0</v>
      </c>
      <c r="V56">
        <v>3</v>
      </c>
      <c r="W56">
        <v>13</v>
      </c>
      <c r="X56">
        <v>1</v>
      </c>
      <c r="Y56" t="s">
        <v>44</v>
      </c>
      <c r="Z56" t="s">
        <v>45</v>
      </c>
    </row>
    <row r="57" spans="1:26" x14ac:dyDescent="0.2">
      <c r="A57" t="s">
        <v>117</v>
      </c>
      <c r="B57" t="s">
        <v>118</v>
      </c>
      <c r="C57" t="s">
        <v>40</v>
      </c>
      <c r="D57" t="s">
        <v>41</v>
      </c>
      <c r="E57" t="s">
        <v>42</v>
      </c>
      <c r="F57" t="s">
        <v>43</v>
      </c>
      <c r="G57" t="s">
        <v>44</v>
      </c>
      <c r="H57" t="s">
        <v>44</v>
      </c>
      <c r="I57" t="s">
        <v>44</v>
      </c>
      <c r="J57">
        <v>19.555795669555664</v>
      </c>
      <c r="K57">
        <v>19.708663940429688</v>
      </c>
      <c r="L57">
        <v>0.21618838608264923</v>
      </c>
      <c r="M57" t="s">
        <v>44</v>
      </c>
      <c r="N57" t="s">
        <v>44</v>
      </c>
      <c r="O57" t="s">
        <v>44</v>
      </c>
      <c r="P57" t="s">
        <v>44</v>
      </c>
      <c r="Q57" t="s">
        <v>44</v>
      </c>
      <c r="R57" t="s">
        <v>44</v>
      </c>
      <c r="S57" t="b">
        <v>0</v>
      </c>
      <c r="T57">
        <v>0.54253900689738133</v>
      </c>
      <c r="U57" t="b">
        <v>0</v>
      </c>
      <c r="V57">
        <v>3</v>
      </c>
      <c r="W57">
        <v>13</v>
      </c>
      <c r="X57">
        <v>1</v>
      </c>
      <c r="Y57" t="s">
        <v>44</v>
      </c>
      <c r="Z57" t="s">
        <v>45</v>
      </c>
    </row>
    <row r="58" spans="1:26" x14ac:dyDescent="0.2">
      <c r="A58" t="s">
        <v>119</v>
      </c>
      <c r="B58" t="s">
        <v>120</v>
      </c>
      <c r="C58" t="s">
        <v>40</v>
      </c>
      <c r="D58" t="s">
        <v>41</v>
      </c>
      <c r="E58" t="s">
        <v>42</v>
      </c>
      <c r="F58" t="s">
        <v>43</v>
      </c>
      <c r="G58" t="s">
        <v>44</v>
      </c>
      <c r="H58" t="s">
        <v>44</v>
      </c>
      <c r="I58" t="s">
        <v>44</v>
      </c>
      <c r="J58">
        <v>19.076025009155273</v>
      </c>
      <c r="K58">
        <v>19.39581298828125</v>
      </c>
      <c r="L58">
        <v>0.45224714279174805</v>
      </c>
      <c r="M58" t="s">
        <v>44</v>
      </c>
      <c r="N58" t="s">
        <v>44</v>
      </c>
      <c r="O58" t="s">
        <v>44</v>
      </c>
      <c r="P58" t="s">
        <v>44</v>
      </c>
      <c r="Q58" t="s">
        <v>44</v>
      </c>
      <c r="R58" t="s">
        <v>44</v>
      </c>
      <c r="S58" t="b">
        <v>0</v>
      </c>
      <c r="T58">
        <v>0.54253900689738133</v>
      </c>
      <c r="U58" t="b">
        <v>0</v>
      </c>
      <c r="V58">
        <v>3</v>
      </c>
      <c r="W58">
        <v>13</v>
      </c>
      <c r="X58">
        <v>1</v>
      </c>
      <c r="Y58" t="s">
        <v>44</v>
      </c>
      <c r="Z58" t="s">
        <v>45</v>
      </c>
    </row>
    <row r="59" spans="1:26" x14ac:dyDescent="0.2">
      <c r="A59" t="s">
        <v>121</v>
      </c>
      <c r="B59" t="s">
        <v>122</v>
      </c>
      <c r="C59" t="s">
        <v>40</v>
      </c>
      <c r="D59" t="s">
        <v>41</v>
      </c>
      <c r="E59" t="s">
        <v>42</v>
      </c>
      <c r="F59" t="s">
        <v>43</v>
      </c>
      <c r="G59" t="s">
        <v>44</v>
      </c>
      <c r="H59" t="s">
        <v>44</v>
      </c>
      <c r="I59" t="s">
        <v>44</v>
      </c>
      <c r="J59">
        <v>18.07841682434082</v>
      </c>
      <c r="K59">
        <v>18.051784515380859</v>
      </c>
      <c r="L59">
        <v>3.7663772702217102E-2</v>
      </c>
      <c r="M59" t="s">
        <v>44</v>
      </c>
      <c r="N59" t="s">
        <v>44</v>
      </c>
      <c r="O59" t="s">
        <v>44</v>
      </c>
      <c r="P59" t="s">
        <v>44</v>
      </c>
      <c r="Q59" t="s">
        <v>44</v>
      </c>
      <c r="R59" t="s">
        <v>44</v>
      </c>
      <c r="S59" t="b">
        <v>0</v>
      </c>
      <c r="T59">
        <v>0.54253900689738133</v>
      </c>
      <c r="U59" t="b">
        <v>0</v>
      </c>
      <c r="V59">
        <v>3</v>
      </c>
      <c r="W59">
        <v>13</v>
      </c>
      <c r="X59">
        <v>1</v>
      </c>
      <c r="Y59" t="s">
        <v>44</v>
      </c>
      <c r="Z59" t="s">
        <v>45</v>
      </c>
    </row>
    <row r="60" spans="1:26" x14ac:dyDescent="0.2">
      <c r="A60" t="s">
        <v>123</v>
      </c>
      <c r="B60" t="s">
        <v>124</v>
      </c>
      <c r="C60" t="s">
        <v>40</v>
      </c>
      <c r="D60" t="s">
        <v>41</v>
      </c>
      <c r="E60" t="s">
        <v>42</v>
      </c>
      <c r="F60" t="s">
        <v>43</v>
      </c>
      <c r="G60" t="s">
        <v>44</v>
      </c>
      <c r="H60" t="s">
        <v>44</v>
      </c>
      <c r="I60" t="s">
        <v>44</v>
      </c>
      <c r="J60">
        <v>18.214776992797852</v>
      </c>
      <c r="K60">
        <v>18.42451286315918</v>
      </c>
      <c r="L60">
        <v>0.29661130905151367</v>
      </c>
      <c r="M60" t="s">
        <v>44</v>
      </c>
      <c r="N60" t="s">
        <v>44</v>
      </c>
      <c r="O60" t="s">
        <v>44</v>
      </c>
      <c r="P60" t="s">
        <v>44</v>
      </c>
      <c r="Q60" t="s">
        <v>44</v>
      </c>
      <c r="R60" t="s">
        <v>44</v>
      </c>
      <c r="S60" t="b">
        <v>0</v>
      </c>
      <c r="T60">
        <v>0.54253900689738133</v>
      </c>
      <c r="U60" t="b">
        <v>0</v>
      </c>
      <c r="V60">
        <v>3</v>
      </c>
      <c r="W60">
        <v>13</v>
      </c>
      <c r="X60">
        <v>1</v>
      </c>
      <c r="Y60" t="s">
        <v>44</v>
      </c>
      <c r="Z60" t="s">
        <v>45</v>
      </c>
    </row>
    <row r="61" spans="1:26" x14ac:dyDescent="0.2">
      <c r="A61" t="s">
        <v>125</v>
      </c>
      <c r="B61" t="s">
        <v>126</v>
      </c>
      <c r="C61" t="s">
        <v>40</v>
      </c>
      <c r="D61" t="s">
        <v>41</v>
      </c>
      <c r="E61" t="s">
        <v>42</v>
      </c>
      <c r="F61" t="s">
        <v>43</v>
      </c>
      <c r="G61" t="s">
        <v>44</v>
      </c>
      <c r="H61" t="s">
        <v>44</v>
      </c>
      <c r="I61" t="s">
        <v>44</v>
      </c>
      <c r="J61">
        <v>18.569421768188477</v>
      </c>
      <c r="K61">
        <v>18.690509796142578</v>
      </c>
      <c r="L61">
        <v>0.17124567925930023</v>
      </c>
      <c r="M61" t="s">
        <v>44</v>
      </c>
      <c r="N61" t="s">
        <v>44</v>
      </c>
      <c r="O61" t="s">
        <v>44</v>
      </c>
      <c r="P61" t="s">
        <v>44</v>
      </c>
      <c r="Q61" t="s">
        <v>44</v>
      </c>
      <c r="R61" t="s">
        <v>44</v>
      </c>
      <c r="S61" t="b">
        <v>0</v>
      </c>
      <c r="T61">
        <v>0.54253900689738133</v>
      </c>
      <c r="U61" t="b">
        <v>0</v>
      </c>
      <c r="V61">
        <v>3</v>
      </c>
      <c r="W61">
        <v>13</v>
      </c>
      <c r="X61">
        <v>1</v>
      </c>
      <c r="Y61" t="s">
        <v>44</v>
      </c>
      <c r="Z61" t="s">
        <v>45</v>
      </c>
    </row>
    <row r="62" spans="1:26" x14ac:dyDescent="0.2">
      <c r="A62" t="s">
        <v>127</v>
      </c>
      <c r="B62" t="s">
        <v>128</v>
      </c>
      <c r="C62" t="s">
        <v>40</v>
      </c>
      <c r="D62" t="s">
        <v>41</v>
      </c>
      <c r="E62" t="s">
        <v>42</v>
      </c>
      <c r="F62" t="s">
        <v>43</v>
      </c>
      <c r="G62" t="s">
        <v>44</v>
      </c>
      <c r="H62" t="s">
        <v>44</v>
      </c>
      <c r="I62" t="s">
        <v>44</v>
      </c>
      <c r="J62">
        <v>20.040216445922852</v>
      </c>
      <c r="K62">
        <v>20.162952423095703</v>
      </c>
      <c r="L62">
        <v>0.1735762357711792</v>
      </c>
      <c r="M62" t="s">
        <v>44</v>
      </c>
      <c r="N62" t="s">
        <v>44</v>
      </c>
      <c r="O62" t="s">
        <v>44</v>
      </c>
      <c r="P62" t="s">
        <v>44</v>
      </c>
      <c r="Q62" t="s">
        <v>44</v>
      </c>
      <c r="R62" t="s">
        <v>44</v>
      </c>
      <c r="S62" t="b">
        <v>0</v>
      </c>
      <c r="T62">
        <v>0.54253900689738133</v>
      </c>
      <c r="U62" t="b">
        <v>0</v>
      </c>
      <c r="V62">
        <v>3</v>
      </c>
      <c r="W62">
        <v>13</v>
      </c>
      <c r="X62">
        <v>1</v>
      </c>
      <c r="Y62" t="s">
        <v>44</v>
      </c>
      <c r="Z62" t="s">
        <v>45</v>
      </c>
    </row>
    <row r="63" spans="1:26" x14ac:dyDescent="0.2">
      <c r="A63" t="s">
        <v>129</v>
      </c>
      <c r="B63" t="s">
        <v>130</v>
      </c>
      <c r="C63" t="s">
        <v>40</v>
      </c>
      <c r="D63" t="s">
        <v>41</v>
      </c>
      <c r="E63" t="s">
        <v>42</v>
      </c>
      <c r="F63" t="s">
        <v>43</v>
      </c>
      <c r="G63" t="s">
        <v>44</v>
      </c>
      <c r="H63" t="s">
        <v>44</v>
      </c>
      <c r="I63" t="s">
        <v>44</v>
      </c>
      <c r="J63">
        <v>20.026983261108398</v>
      </c>
      <c r="K63">
        <v>20.132953643798828</v>
      </c>
      <c r="L63">
        <v>0.14986340701580048</v>
      </c>
      <c r="M63" t="s">
        <v>44</v>
      </c>
      <c r="N63" t="s">
        <v>44</v>
      </c>
      <c r="O63" t="s">
        <v>44</v>
      </c>
      <c r="P63" t="s">
        <v>44</v>
      </c>
      <c r="Q63" t="s">
        <v>44</v>
      </c>
      <c r="R63" t="s">
        <v>44</v>
      </c>
      <c r="S63" t="b">
        <v>0</v>
      </c>
      <c r="T63">
        <v>0.54253900689738133</v>
      </c>
      <c r="U63" t="b">
        <v>0</v>
      </c>
      <c r="V63">
        <v>3</v>
      </c>
      <c r="W63">
        <v>13</v>
      </c>
      <c r="X63">
        <v>1</v>
      </c>
      <c r="Y63" t="s">
        <v>44</v>
      </c>
      <c r="Z63" t="s">
        <v>45</v>
      </c>
    </row>
    <row r="64" spans="1:26" x14ac:dyDescent="0.2">
      <c r="A64" t="s">
        <v>131</v>
      </c>
      <c r="B64" t="s">
        <v>132</v>
      </c>
      <c r="C64" t="s">
        <v>40</v>
      </c>
      <c r="D64" t="s">
        <v>41</v>
      </c>
      <c r="E64" t="s">
        <v>42</v>
      </c>
      <c r="F64" t="s">
        <v>43</v>
      </c>
      <c r="G64" t="s">
        <v>44</v>
      </c>
      <c r="H64" t="s">
        <v>44</v>
      </c>
      <c r="I64" t="s">
        <v>44</v>
      </c>
      <c r="J64">
        <v>20.339271545410156</v>
      </c>
      <c r="K64">
        <v>20.425563812255859</v>
      </c>
      <c r="L64">
        <v>0.12203569710254669</v>
      </c>
      <c r="M64" t="s">
        <v>44</v>
      </c>
      <c r="N64" t="s">
        <v>44</v>
      </c>
      <c r="O64" t="s">
        <v>44</v>
      </c>
      <c r="P64" t="s">
        <v>44</v>
      </c>
      <c r="Q64" t="s">
        <v>44</v>
      </c>
      <c r="R64" t="s">
        <v>44</v>
      </c>
      <c r="S64" t="b">
        <v>0</v>
      </c>
      <c r="T64">
        <v>0.54253900689738133</v>
      </c>
      <c r="U64" t="b">
        <v>0</v>
      </c>
      <c r="V64">
        <v>3</v>
      </c>
      <c r="W64">
        <v>13</v>
      </c>
      <c r="X64">
        <v>1</v>
      </c>
      <c r="Y64" t="s">
        <v>44</v>
      </c>
      <c r="Z64" t="s">
        <v>45</v>
      </c>
    </row>
    <row r="65" spans="1:26" x14ac:dyDescent="0.2">
      <c r="A65" t="s">
        <v>133</v>
      </c>
      <c r="B65" t="s">
        <v>134</v>
      </c>
      <c r="C65" t="s">
        <v>40</v>
      </c>
      <c r="D65" t="s">
        <v>41</v>
      </c>
      <c r="E65" t="s">
        <v>42</v>
      </c>
      <c r="F65" t="s">
        <v>43</v>
      </c>
      <c r="G65" t="s">
        <v>44</v>
      </c>
      <c r="H65" t="s">
        <v>44</v>
      </c>
      <c r="I65" t="s">
        <v>44</v>
      </c>
      <c r="J65">
        <v>15.554267883300781</v>
      </c>
      <c r="K65">
        <v>15.680444717407227</v>
      </c>
      <c r="L65">
        <v>0.17844165861606598</v>
      </c>
      <c r="M65" t="s">
        <v>44</v>
      </c>
      <c r="N65" t="s">
        <v>44</v>
      </c>
      <c r="O65" t="s">
        <v>44</v>
      </c>
      <c r="P65" t="s">
        <v>44</v>
      </c>
      <c r="Q65" t="s">
        <v>44</v>
      </c>
      <c r="R65" t="s">
        <v>44</v>
      </c>
      <c r="S65" t="b">
        <v>0</v>
      </c>
      <c r="T65">
        <v>0.54253900689738133</v>
      </c>
      <c r="U65" t="b">
        <v>0</v>
      </c>
      <c r="V65">
        <v>3</v>
      </c>
      <c r="W65">
        <v>13</v>
      </c>
      <c r="X65">
        <v>1</v>
      </c>
      <c r="Y65" t="s">
        <v>44</v>
      </c>
      <c r="Z65" t="s">
        <v>45</v>
      </c>
    </row>
    <row r="66" spans="1:26" x14ac:dyDescent="0.2">
      <c r="A66" t="s">
        <v>135</v>
      </c>
      <c r="B66" t="s">
        <v>136</v>
      </c>
      <c r="C66" t="s">
        <v>40</v>
      </c>
      <c r="D66" t="s">
        <v>41</v>
      </c>
      <c r="E66" t="s">
        <v>42</v>
      </c>
      <c r="F66" t="s">
        <v>43</v>
      </c>
      <c r="G66" t="s">
        <v>44</v>
      </c>
      <c r="H66" t="s">
        <v>44</v>
      </c>
      <c r="I66" t="s">
        <v>44</v>
      </c>
      <c r="J66">
        <v>21.37611198425293</v>
      </c>
      <c r="K66">
        <v>21.560825347900391</v>
      </c>
      <c r="L66">
        <v>0.26122415065765381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b">
        <v>0</v>
      </c>
      <c r="T66">
        <v>0.54253900689738133</v>
      </c>
      <c r="U66" t="b">
        <v>0</v>
      </c>
      <c r="V66">
        <v>3</v>
      </c>
      <c r="W66">
        <v>13</v>
      </c>
      <c r="X66">
        <v>1</v>
      </c>
      <c r="Y66" t="s">
        <v>44</v>
      </c>
      <c r="Z66" t="s">
        <v>45</v>
      </c>
    </row>
    <row r="67" spans="1:26" x14ac:dyDescent="0.2">
      <c r="A67" t="s">
        <v>137</v>
      </c>
      <c r="B67" t="s">
        <v>138</v>
      </c>
      <c r="C67" t="s">
        <v>40</v>
      </c>
      <c r="D67" t="s">
        <v>41</v>
      </c>
      <c r="E67" t="s">
        <v>42</v>
      </c>
      <c r="F67" t="s">
        <v>43</v>
      </c>
      <c r="G67" t="s">
        <v>44</v>
      </c>
      <c r="H67" t="s">
        <v>44</v>
      </c>
      <c r="I67" t="s">
        <v>44</v>
      </c>
      <c r="J67">
        <v>15.760906219482422</v>
      </c>
      <c r="K67">
        <v>15.876590728759766</v>
      </c>
      <c r="L67">
        <v>0.163603276014328</v>
      </c>
      <c r="M67" t="s">
        <v>44</v>
      </c>
      <c r="N67" t="s">
        <v>44</v>
      </c>
      <c r="O67" t="s">
        <v>44</v>
      </c>
      <c r="P67" t="s">
        <v>44</v>
      </c>
      <c r="Q67" t="s">
        <v>44</v>
      </c>
      <c r="R67" t="s">
        <v>44</v>
      </c>
      <c r="S67" t="b">
        <v>0</v>
      </c>
      <c r="T67">
        <v>0.54253900689738133</v>
      </c>
      <c r="U67" t="b">
        <v>0</v>
      </c>
      <c r="V67">
        <v>3</v>
      </c>
      <c r="W67">
        <v>13</v>
      </c>
      <c r="X67">
        <v>1</v>
      </c>
      <c r="Y67" t="s">
        <v>44</v>
      </c>
      <c r="Z67" t="s">
        <v>45</v>
      </c>
    </row>
    <row r="68" spans="1:26" x14ac:dyDescent="0.2">
      <c r="A68" t="s">
        <v>139</v>
      </c>
      <c r="B68" t="s">
        <v>140</v>
      </c>
      <c r="C68" t="s">
        <v>40</v>
      </c>
      <c r="D68" t="s">
        <v>41</v>
      </c>
      <c r="E68" t="s">
        <v>42</v>
      </c>
      <c r="F68" t="s">
        <v>43</v>
      </c>
      <c r="G68" t="s">
        <v>44</v>
      </c>
      <c r="H68" t="s">
        <v>44</v>
      </c>
      <c r="I68" t="s">
        <v>44</v>
      </c>
      <c r="J68">
        <v>18.620458602905273</v>
      </c>
      <c r="K68">
        <v>18.795578002929688</v>
      </c>
      <c r="L68">
        <v>0.24765758216381073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b">
        <v>0</v>
      </c>
      <c r="T68">
        <v>0.54253900689738133</v>
      </c>
      <c r="U68" t="b">
        <v>0</v>
      </c>
      <c r="V68">
        <v>3</v>
      </c>
      <c r="W68">
        <v>13</v>
      </c>
      <c r="X68">
        <v>1</v>
      </c>
      <c r="Y68" t="s">
        <v>44</v>
      </c>
      <c r="Z68" t="s">
        <v>45</v>
      </c>
    </row>
    <row r="69" spans="1:26" x14ac:dyDescent="0.2">
      <c r="A69" t="s">
        <v>141</v>
      </c>
      <c r="B69" t="s">
        <v>118</v>
      </c>
      <c r="C69" t="s">
        <v>40</v>
      </c>
      <c r="D69" t="s">
        <v>41</v>
      </c>
      <c r="E69" t="s">
        <v>42</v>
      </c>
      <c r="F69" t="s">
        <v>43</v>
      </c>
      <c r="G69" t="s">
        <v>44</v>
      </c>
      <c r="H69" t="s">
        <v>44</v>
      </c>
      <c r="I69" t="s">
        <v>44</v>
      </c>
      <c r="J69">
        <v>19.861532211303711</v>
      </c>
      <c r="K69">
        <v>19.708663940429688</v>
      </c>
      <c r="L69">
        <v>0.21618838608264923</v>
      </c>
      <c r="M69" t="s">
        <v>44</v>
      </c>
      <c r="N69" t="s">
        <v>44</v>
      </c>
      <c r="O69" t="s">
        <v>44</v>
      </c>
      <c r="P69" t="s">
        <v>44</v>
      </c>
      <c r="Q69" t="s">
        <v>44</v>
      </c>
      <c r="R69" t="s">
        <v>44</v>
      </c>
      <c r="S69" t="b">
        <v>0</v>
      </c>
      <c r="T69">
        <v>0.54253900689738133</v>
      </c>
      <c r="U69" t="b">
        <v>0</v>
      </c>
      <c r="V69">
        <v>3</v>
      </c>
      <c r="W69">
        <v>13</v>
      </c>
      <c r="X69">
        <v>1</v>
      </c>
      <c r="Y69" t="s">
        <v>44</v>
      </c>
      <c r="Z69" t="s">
        <v>45</v>
      </c>
    </row>
    <row r="70" spans="1:26" x14ac:dyDescent="0.2">
      <c r="A70" t="s">
        <v>142</v>
      </c>
      <c r="B70" t="s">
        <v>120</v>
      </c>
      <c r="C70" t="s">
        <v>40</v>
      </c>
      <c r="D70" t="s">
        <v>41</v>
      </c>
      <c r="E70" t="s">
        <v>42</v>
      </c>
      <c r="F70" t="s">
        <v>43</v>
      </c>
      <c r="G70" t="s">
        <v>44</v>
      </c>
      <c r="H70" t="s">
        <v>44</v>
      </c>
      <c r="I70" t="s">
        <v>44</v>
      </c>
      <c r="J70">
        <v>19.715599060058594</v>
      </c>
      <c r="K70">
        <v>19.39581298828125</v>
      </c>
      <c r="L70">
        <v>0.45224714279174805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b">
        <v>0</v>
      </c>
      <c r="T70">
        <v>0.54253900689738133</v>
      </c>
      <c r="U70" t="b">
        <v>0</v>
      </c>
      <c r="V70">
        <v>3</v>
      </c>
      <c r="W70">
        <v>13</v>
      </c>
      <c r="X70">
        <v>1</v>
      </c>
      <c r="Y70" t="s">
        <v>44</v>
      </c>
      <c r="Z70" t="s">
        <v>45</v>
      </c>
    </row>
    <row r="71" spans="1:26" x14ac:dyDescent="0.2">
      <c r="A71" t="s">
        <v>143</v>
      </c>
      <c r="B71" t="s">
        <v>122</v>
      </c>
      <c r="C71" t="s">
        <v>40</v>
      </c>
      <c r="D71" t="s">
        <v>41</v>
      </c>
      <c r="E71" t="s">
        <v>42</v>
      </c>
      <c r="F71" t="s">
        <v>43</v>
      </c>
      <c r="G71" t="s">
        <v>44</v>
      </c>
      <c r="H71" t="s">
        <v>44</v>
      </c>
      <c r="I71" t="s">
        <v>44</v>
      </c>
      <c r="J71">
        <v>18.025152206420898</v>
      </c>
      <c r="K71">
        <v>18.051784515380859</v>
      </c>
      <c r="L71">
        <v>3.7663772702217102E-2</v>
      </c>
      <c r="M71" t="s">
        <v>44</v>
      </c>
      <c r="N71" t="s">
        <v>44</v>
      </c>
      <c r="O71" t="s">
        <v>44</v>
      </c>
      <c r="P71" t="s">
        <v>44</v>
      </c>
      <c r="Q71" t="s">
        <v>44</v>
      </c>
      <c r="R71" t="s">
        <v>44</v>
      </c>
      <c r="S71" t="b">
        <v>0</v>
      </c>
      <c r="T71">
        <v>0.54253900689738133</v>
      </c>
      <c r="U71" t="b">
        <v>0</v>
      </c>
      <c r="V71">
        <v>3</v>
      </c>
      <c r="W71">
        <v>13</v>
      </c>
      <c r="X71">
        <v>1</v>
      </c>
      <c r="Y71" t="s">
        <v>44</v>
      </c>
      <c r="Z71" t="s">
        <v>45</v>
      </c>
    </row>
    <row r="72" spans="1:26" x14ac:dyDescent="0.2">
      <c r="A72" t="s">
        <v>144</v>
      </c>
      <c r="B72" t="s">
        <v>124</v>
      </c>
      <c r="C72" t="s">
        <v>40</v>
      </c>
      <c r="D72" t="s">
        <v>41</v>
      </c>
      <c r="E72" t="s">
        <v>42</v>
      </c>
      <c r="F72" t="s">
        <v>43</v>
      </c>
      <c r="G72" t="s">
        <v>44</v>
      </c>
      <c r="H72" t="s">
        <v>44</v>
      </c>
      <c r="I72" t="s">
        <v>44</v>
      </c>
      <c r="J72">
        <v>18.634248733520508</v>
      </c>
      <c r="K72">
        <v>18.42451286315918</v>
      </c>
      <c r="L72">
        <v>0.29661130905151367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b">
        <v>0</v>
      </c>
      <c r="T72">
        <v>0.54253900689738133</v>
      </c>
      <c r="U72" t="b">
        <v>0</v>
      </c>
      <c r="V72">
        <v>3</v>
      </c>
      <c r="W72">
        <v>13</v>
      </c>
      <c r="X72">
        <v>1</v>
      </c>
      <c r="Y72" t="s">
        <v>44</v>
      </c>
      <c r="Z72" t="s">
        <v>45</v>
      </c>
    </row>
    <row r="73" spans="1:26" x14ac:dyDescent="0.2">
      <c r="A73" t="s">
        <v>145</v>
      </c>
      <c r="B73" t="s">
        <v>126</v>
      </c>
      <c r="C73" t="s">
        <v>40</v>
      </c>
      <c r="D73" t="s">
        <v>41</v>
      </c>
      <c r="E73" t="s">
        <v>42</v>
      </c>
      <c r="F73" t="s">
        <v>43</v>
      </c>
      <c r="G73" t="s">
        <v>44</v>
      </c>
      <c r="H73" t="s">
        <v>44</v>
      </c>
      <c r="I73" t="s">
        <v>44</v>
      </c>
      <c r="J73">
        <v>18.811599731445313</v>
      </c>
      <c r="K73">
        <v>18.690509796142578</v>
      </c>
      <c r="L73">
        <v>0.17124567925930023</v>
      </c>
      <c r="M73" t="s">
        <v>44</v>
      </c>
      <c r="N73" t="s">
        <v>44</v>
      </c>
      <c r="O73" t="s">
        <v>44</v>
      </c>
      <c r="P73" t="s">
        <v>44</v>
      </c>
      <c r="Q73" t="s">
        <v>44</v>
      </c>
      <c r="R73" t="s">
        <v>44</v>
      </c>
      <c r="S73" t="b">
        <v>0</v>
      </c>
      <c r="T73">
        <v>0.54253900689738133</v>
      </c>
      <c r="U73" t="b">
        <v>0</v>
      </c>
      <c r="V73">
        <v>3</v>
      </c>
      <c r="W73">
        <v>13</v>
      </c>
      <c r="X73">
        <v>1</v>
      </c>
      <c r="Y73" t="s">
        <v>44</v>
      </c>
      <c r="Z73" t="s">
        <v>45</v>
      </c>
    </row>
    <row r="74" spans="1:26" x14ac:dyDescent="0.2">
      <c r="A74" t="s">
        <v>146</v>
      </c>
      <c r="B74" t="s">
        <v>128</v>
      </c>
      <c r="C74" t="s">
        <v>40</v>
      </c>
      <c r="D74" t="s">
        <v>41</v>
      </c>
      <c r="E74" t="s">
        <v>42</v>
      </c>
      <c r="F74" t="s">
        <v>43</v>
      </c>
      <c r="G74" t="s">
        <v>44</v>
      </c>
      <c r="H74" t="s">
        <v>44</v>
      </c>
      <c r="I74" t="s">
        <v>44</v>
      </c>
      <c r="J74">
        <v>20.285690307617188</v>
      </c>
      <c r="K74">
        <v>20.162952423095703</v>
      </c>
      <c r="L74">
        <v>0.1735762357711792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b">
        <v>0</v>
      </c>
      <c r="T74">
        <v>0.54253900689738133</v>
      </c>
      <c r="U74" t="b">
        <v>0</v>
      </c>
      <c r="V74">
        <v>3</v>
      </c>
      <c r="W74">
        <v>13</v>
      </c>
      <c r="X74">
        <v>1</v>
      </c>
      <c r="Y74" t="s">
        <v>44</v>
      </c>
      <c r="Z74" t="s">
        <v>45</v>
      </c>
    </row>
    <row r="75" spans="1:26" x14ac:dyDescent="0.2">
      <c r="A75" t="s">
        <v>147</v>
      </c>
      <c r="B75" t="s">
        <v>130</v>
      </c>
      <c r="C75" t="s">
        <v>40</v>
      </c>
      <c r="D75" t="s">
        <v>41</v>
      </c>
      <c r="E75" t="s">
        <v>42</v>
      </c>
      <c r="F75" t="s">
        <v>43</v>
      </c>
      <c r="G75" t="s">
        <v>44</v>
      </c>
      <c r="H75" t="s">
        <v>44</v>
      </c>
      <c r="I75" t="s">
        <v>44</v>
      </c>
      <c r="J75">
        <v>20.238922119140625</v>
      </c>
      <c r="K75">
        <v>20.132953643798828</v>
      </c>
      <c r="L75">
        <v>0.14986340701580048</v>
      </c>
      <c r="M75" t="s">
        <v>44</v>
      </c>
      <c r="N75" t="s">
        <v>44</v>
      </c>
      <c r="O75" t="s">
        <v>44</v>
      </c>
      <c r="P75" t="s">
        <v>44</v>
      </c>
      <c r="Q75" t="s">
        <v>44</v>
      </c>
      <c r="R75" t="s">
        <v>44</v>
      </c>
      <c r="S75" t="b">
        <v>0</v>
      </c>
      <c r="T75">
        <v>0.54253900689738133</v>
      </c>
      <c r="U75" t="b">
        <v>0</v>
      </c>
      <c r="V75">
        <v>3</v>
      </c>
      <c r="W75">
        <v>13</v>
      </c>
      <c r="X75">
        <v>1</v>
      </c>
      <c r="Y75" t="s">
        <v>44</v>
      </c>
      <c r="Z75" t="s">
        <v>45</v>
      </c>
    </row>
    <row r="76" spans="1:26" x14ac:dyDescent="0.2">
      <c r="A76" t="s">
        <v>148</v>
      </c>
      <c r="B76" t="s">
        <v>132</v>
      </c>
      <c r="C76" t="s">
        <v>40</v>
      </c>
      <c r="D76" t="s">
        <v>41</v>
      </c>
      <c r="E76" t="s">
        <v>42</v>
      </c>
      <c r="F76" t="s">
        <v>43</v>
      </c>
      <c r="G76" t="s">
        <v>44</v>
      </c>
      <c r="H76" t="s">
        <v>44</v>
      </c>
      <c r="I76" t="s">
        <v>44</v>
      </c>
      <c r="J76">
        <v>20.511856079101563</v>
      </c>
      <c r="K76">
        <v>20.425563812255859</v>
      </c>
      <c r="L76">
        <v>0.12203569710254669</v>
      </c>
      <c r="M76" t="s">
        <v>44</v>
      </c>
      <c r="N76" t="s">
        <v>44</v>
      </c>
      <c r="O76" t="s">
        <v>44</v>
      </c>
      <c r="P76" t="s">
        <v>44</v>
      </c>
      <c r="Q76" t="s">
        <v>44</v>
      </c>
      <c r="R76" t="s">
        <v>44</v>
      </c>
      <c r="S76" t="b">
        <v>0</v>
      </c>
      <c r="T76">
        <v>0.54253900689738133</v>
      </c>
      <c r="U76" t="b">
        <v>0</v>
      </c>
      <c r="V76">
        <v>3</v>
      </c>
      <c r="W76">
        <v>13</v>
      </c>
      <c r="X76">
        <v>1</v>
      </c>
      <c r="Y76" t="s">
        <v>44</v>
      </c>
      <c r="Z76" t="s">
        <v>45</v>
      </c>
    </row>
    <row r="77" spans="1:26" x14ac:dyDescent="0.2">
      <c r="A77" t="s">
        <v>149</v>
      </c>
      <c r="B77" t="s">
        <v>134</v>
      </c>
      <c r="C77" t="s">
        <v>40</v>
      </c>
      <c r="D77" t="s">
        <v>41</v>
      </c>
      <c r="E77" t="s">
        <v>42</v>
      </c>
      <c r="F77" t="s">
        <v>43</v>
      </c>
      <c r="G77" t="s">
        <v>44</v>
      </c>
      <c r="H77" t="s">
        <v>44</v>
      </c>
      <c r="I77" t="s">
        <v>44</v>
      </c>
      <c r="J77">
        <v>15.806622505187988</v>
      </c>
      <c r="K77">
        <v>15.680444717407227</v>
      </c>
      <c r="L77">
        <v>0.17844165861606598</v>
      </c>
      <c r="M77" t="s">
        <v>44</v>
      </c>
      <c r="N77" t="s">
        <v>44</v>
      </c>
      <c r="O77" t="s">
        <v>44</v>
      </c>
      <c r="P77" t="s">
        <v>44</v>
      </c>
      <c r="Q77" t="s">
        <v>44</v>
      </c>
      <c r="R77" t="s">
        <v>44</v>
      </c>
      <c r="S77" t="b">
        <v>0</v>
      </c>
      <c r="T77">
        <v>0.54253900689738133</v>
      </c>
      <c r="U77" t="b">
        <v>0</v>
      </c>
      <c r="V77">
        <v>3</v>
      </c>
      <c r="W77">
        <v>13</v>
      </c>
      <c r="X77">
        <v>1</v>
      </c>
      <c r="Y77" t="s">
        <v>44</v>
      </c>
      <c r="Z77" t="s">
        <v>45</v>
      </c>
    </row>
    <row r="78" spans="1:26" x14ac:dyDescent="0.2">
      <c r="A78" t="s">
        <v>150</v>
      </c>
      <c r="B78" t="s">
        <v>136</v>
      </c>
      <c r="C78" t="s">
        <v>40</v>
      </c>
      <c r="D78" t="s">
        <v>41</v>
      </c>
      <c r="E78" t="s">
        <v>42</v>
      </c>
      <c r="F78" t="s">
        <v>43</v>
      </c>
      <c r="G78" t="s">
        <v>44</v>
      </c>
      <c r="H78" t="s">
        <v>44</v>
      </c>
      <c r="I78" t="s">
        <v>44</v>
      </c>
      <c r="J78">
        <v>21.745538711547852</v>
      </c>
      <c r="K78">
        <v>21.560825347900391</v>
      </c>
      <c r="L78">
        <v>0.26122415065765381</v>
      </c>
      <c r="M78" t="s">
        <v>44</v>
      </c>
      <c r="N78" t="s">
        <v>44</v>
      </c>
      <c r="O78" t="s">
        <v>44</v>
      </c>
      <c r="P78" t="s">
        <v>44</v>
      </c>
      <c r="Q78" t="s">
        <v>44</v>
      </c>
      <c r="R78" t="s">
        <v>44</v>
      </c>
      <c r="S78" t="b">
        <v>0</v>
      </c>
      <c r="T78">
        <v>0.54253900689738133</v>
      </c>
      <c r="U78" t="b">
        <v>0</v>
      </c>
      <c r="V78">
        <v>3</v>
      </c>
      <c r="W78">
        <v>13</v>
      </c>
      <c r="X78">
        <v>1</v>
      </c>
      <c r="Y78" t="s">
        <v>44</v>
      </c>
      <c r="Z78" t="s">
        <v>45</v>
      </c>
    </row>
    <row r="79" spans="1:26" x14ac:dyDescent="0.2">
      <c r="A79" t="s">
        <v>151</v>
      </c>
      <c r="B79" t="s">
        <v>138</v>
      </c>
      <c r="C79" t="s">
        <v>40</v>
      </c>
      <c r="D79" t="s">
        <v>41</v>
      </c>
      <c r="E79" t="s">
        <v>42</v>
      </c>
      <c r="F79" t="s">
        <v>43</v>
      </c>
      <c r="G79" t="s">
        <v>44</v>
      </c>
      <c r="H79" t="s">
        <v>44</v>
      </c>
      <c r="I79" t="s">
        <v>44</v>
      </c>
      <c r="J79">
        <v>15.992276191711426</v>
      </c>
      <c r="K79">
        <v>15.876590728759766</v>
      </c>
      <c r="L79">
        <v>0.163603276014328</v>
      </c>
      <c r="M79" t="s">
        <v>44</v>
      </c>
      <c r="N79" t="s">
        <v>44</v>
      </c>
      <c r="O79" t="s">
        <v>44</v>
      </c>
      <c r="P79" t="s">
        <v>44</v>
      </c>
      <c r="Q79" t="s">
        <v>44</v>
      </c>
      <c r="R79" t="s">
        <v>44</v>
      </c>
      <c r="S79" t="b">
        <v>0</v>
      </c>
      <c r="T79">
        <v>0.54253900689738133</v>
      </c>
      <c r="U79" t="b">
        <v>0</v>
      </c>
      <c r="V79">
        <v>3</v>
      </c>
      <c r="W79">
        <v>13</v>
      </c>
      <c r="X79">
        <v>1</v>
      </c>
      <c r="Y79" t="s">
        <v>44</v>
      </c>
      <c r="Z79" t="s">
        <v>45</v>
      </c>
    </row>
    <row r="80" spans="1:26" x14ac:dyDescent="0.2">
      <c r="A80" t="s">
        <v>152</v>
      </c>
      <c r="B80" t="s">
        <v>140</v>
      </c>
      <c r="C80" t="s">
        <v>40</v>
      </c>
      <c r="D80" t="s">
        <v>41</v>
      </c>
      <c r="E80" t="s">
        <v>42</v>
      </c>
      <c r="F80" t="s">
        <v>43</v>
      </c>
      <c r="G80" t="s">
        <v>44</v>
      </c>
      <c r="H80" t="s">
        <v>44</v>
      </c>
      <c r="I80" t="s">
        <v>44</v>
      </c>
      <c r="J80">
        <v>18.970699310302734</v>
      </c>
      <c r="K80">
        <v>18.795578002929688</v>
      </c>
      <c r="L80">
        <v>0.24765758216381073</v>
      </c>
      <c r="M80" t="s">
        <v>44</v>
      </c>
      <c r="N80" t="s">
        <v>44</v>
      </c>
      <c r="O80" t="s">
        <v>44</v>
      </c>
      <c r="P80" t="s">
        <v>44</v>
      </c>
      <c r="Q80" t="s">
        <v>44</v>
      </c>
      <c r="R80" t="s">
        <v>44</v>
      </c>
      <c r="S80" t="b">
        <v>0</v>
      </c>
      <c r="T80">
        <v>0.54253900689738133</v>
      </c>
      <c r="U80" t="b">
        <v>0</v>
      </c>
      <c r="V80">
        <v>3</v>
      </c>
      <c r="W80">
        <v>13</v>
      </c>
      <c r="X80">
        <v>1</v>
      </c>
      <c r="Y80" t="s">
        <v>44</v>
      </c>
      <c r="Z80" t="s">
        <v>45</v>
      </c>
    </row>
    <row r="81" spans="1:26" x14ac:dyDescent="0.2">
      <c r="A81" t="s">
        <v>153</v>
      </c>
      <c r="B81" t="s">
        <v>154</v>
      </c>
      <c r="C81" t="s">
        <v>40</v>
      </c>
      <c r="D81" t="s">
        <v>41</v>
      </c>
      <c r="E81" t="s">
        <v>42</v>
      </c>
      <c r="F81" t="s">
        <v>43</v>
      </c>
      <c r="G81" t="s">
        <v>44</v>
      </c>
      <c r="H81" t="s">
        <v>44</v>
      </c>
      <c r="I81" t="s">
        <v>44</v>
      </c>
      <c r="J81">
        <v>19.763956069946289</v>
      </c>
      <c r="K81">
        <v>19.805423736572266</v>
      </c>
      <c r="L81">
        <v>5.8644138276576996E-2</v>
      </c>
      <c r="M81" t="s">
        <v>44</v>
      </c>
      <c r="N81" t="s">
        <v>44</v>
      </c>
      <c r="O81" t="s">
        <v>44</v>
      </c>
      <c r="P81" t="s">
        <v>44</v>
      </c>
      <c r="Q81" t="s">
        <v>44</v>
      </c>
      <c r="R81" t="s">
        <v>44</v>
      </c>
      <c r="S81" t="b">
        <v>0</v>
      </c>
      <c r="T81">
        <v>0.54253900689738133</v>
      </c>
      <c r="U81" t="b">
        <v>0</v>
      </c>
      <c r="V81">
        <v>3</v>
      </c>
      <c r="W81">
        <v>13</v>
      </c>
      <c r="X81">
        <v>1</v>
      </c>
      <c r="Y81" t="s">
        <v>44</v>
      </c>
      <c r="Z81" t="s">
        <v>45</v>
      </c>
    </row>
    <row r="82" spans="1:26" x14ac:dyDescent="0.2">
      <c r="A82" t="s">
        <v>155</v>
      </c>
      <c r="B82" t="s">
        <v>156</v>
      </c>
      <c r="C82" t="s">
        <v>40</v>
      </c>
      <c r="D82" t="s">
        <v>41</v>
      </c>
      <c r="E82" t="s">
        <v>42</v>
      </c>
      <c r="F82" t="s">
        <v>43</v>
      </c>
      <c r="G82" t="s">
        <v>44</v>
      </c>
      <c r="H82" t="s">
        <v>44</v>
      </c>
      <c r="I82" t="s">
        <v>44</v>
      </c>
      <c r="J82">
        <v>22.721729278564453</v>
      </c>
      <c r="K82">
        <v>22.693290710449219</v>
      </c>
      <c r="L82">
        <v>4.0218207985162735E-2</v>
      </c>
      <c r="M82" t="s">
        <v>44</v>
      </c>
      <c r="N82" t="s">
        <v>44</v>
      </c>
      <c r="O82" t="s">
        <v>44</v>
      </c>
      <c r="P82" t="s">
        <v>44</v>
      </c>
      <c r="Q82" t="s">
        <v>44</v>
      </c>
      <c r="R82" t="s">
        <v>44</v>
      </c>
      <c r="S82" t="b">
        <v>0</v>
      </c>
      <c r="T82">
        <v>0.54253900689738133</v>
      </c>
      <c r="U82" t="b">
        <v>0</v>
      </c>
      <c r="V82">
        <v>3</v>
      </c>
      <c r="W82">
        <v>13</v>
      </c>
      <c r="X82">
        <v>1</v>
      </c>
      <c r="Y82" t="s">
        <v>44</v>
      </c>
      <c r="Z82" t="s">
        <v>45</v>
      </c>
    </row>
    <row r="83" spans="1:26" x14ac:dyDescent="0.2">
      <c r="A83" t="s">
        <v>157</v>
      </c>
      <c r="B83" t="s">
        <v>158</v>
      </c>
      <c r="C83" t="s">
        <v>40</v>
      </c>
      <c r="D83" t="s">
        <v>41</v>
      </c>
      <c r="E83" t="s">
        <v>42</v>
      </c>
      <c r="F83" t="s">
        <v>43</v>
      </c>
      <c r="G83" t="s">
        <v>44</v>
      </c>
      <c r="H83" t="s">
        <v>44</v>
      </c>
      <c r="I83" t="s">
        <v>44</v>
      </c>
      <c r="J83">
        <v>20.60841178894043</v>
      </c>
      <c r="K83">
        <v>20.723716735839844</v>
      </c>
      <c r="L83">
        <v>0.16306716203689575</v>
      </c>
      <c r="M83" t="s">
        <v>44</v>
      </c>
      <c r="N83" t="s">
        <v>44</v>
      </c>
      <c r="O83" t="s">
        <v>44</v>
      </c>
      <c r="P83" t="s">
        <v>44</v>
      </c>
      <c r="Q83" t="s">
        <v>44</v>
      </c>
      <c r="R83" t="s">
        <v>44</v>
      </c>
      <c r="S83" t="b">
        <v>0</v>
      </c>
      <c r="T83">
        <v>0.54253900689738133</v>
      </c>
      <c r="U83" t="b">
        <v>0</v>
      </c>
      <c r="V83">
        <v>3</v>
      </c>
      <c r="W83">
        <v>13</v>
      </c>
      <c r="X83">
        <v>1</v>
      </c>
      <c r="Y83" t="s">
        <v>44</v>
      </c>
      <c r="Z83" t="s">
        <v>45</v>
      </c>
    </row>
    <row r="84" spans="1:26" x14ac:dyDescent="0.2">
      <c r="A84" t="s">
        <v>159</v>
      </c>
      <c r="B84" t="s">
        <v>160</v>
      </c>
      <c r="C84" t="s">
        <v>40</v>
      </c>
      <c r="D84" t="s">
        <v>41</v>
      </c>
      <c r="E84" t="s">
        <v>42</v>
      </c>
      <c r="F84" t="s">
        <v>43</v>
      </c>
      <c r="G84" t="s">
        <v>44</v>
      </c>
      <c r="H84" t="s">
        <v>44</v>
      </c>
      <c r="I84" t="s">
        <v>44</v>
      </c>
      <c r="J84">
        <v>22.139917373657227</v>
      </c>
      <c r="K84">
        <v>22.130250930786133</v>
      </c>
      <c r="L84">
        <v>1.3670414686203003E-2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b">
        <v>0</v>
      </c>
      <c r="T84">
        <v>0.54253900689738133</v>
      </c>
      <c r="U84" t="b">
        <v>0</v>
      </c>
      <c r="V84">
        <v>3</v>
      </c>
      <c r="W84">
        <v>13</v>
      </c>
      <c r="X84">
        <v>1</v>
      </c>
      <c r="Y84" t="s">
        <v>44</v>
      </c>
      <c r="Z84" t="s">
        <v>45</v>
      </c>
    </row>
    <row r="85" spans="1:26" x14ac:dyDescent="0.2">
      <c r="A85" t="s">
        <v>161</v>
      </c>
      <c r="B85" t="s">
        <v>162</v>
      </c>
      <c r="C85" t="s">
        <v>40</v>
      </c>
      <c r="D85" t="s">
        <v>41</v>
      </c>
      <c r="E85" t="s">
        <v>42</v>
      </c>
      <c r="F85" t="s">
        <v>43</v>
      </c>
      <c r="G85" t="s">
        <v>44</v>
      </c>
      <c r="H85" t="s">
        <v>44</v>
      </c>
      <c r="I85" t="s">
        <v>44</v>
      </c>
      <c r="J85">
        <v>19.095781326293945</v>
      </c>
      <c r="K85">
        <v>19.059684753417969</v>
      </c>
      <c r="L85">
        <v>5.1046915352344513E-2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b">
        <v>0</v>
      </c>
      <c r="T85">
        <v>0.54253900689738133</v>
      </c>
      <c r="U85" t="b">
        <v>0</v>
      </c>
      <c r="V85">
        <v>3</v>
      </c>
      <c r="W85">
        <v>13</v>
      </c>
      <c r="X85">
        <v>1</v>
      </c>
      <c r="Y85" t="s">
        <v>44</v>
      </c>
      <c r="Z85" t="s">
        <v>45</v>
      </c>
    </row>
    <row r="86" spans="1:26" x14ac:dyDescent="0.2">
      <c r="A86" t="s">
        <v>163</v>
      </c>
      <c r="B86" t="s">
        <v>164</v>
      </c>
      <c r="C86" t="s">
        <v>40</v>
      </c>
      <c r="D86" t="s">
        <v>41</v>
      </c>
      <c r="E86" t="s">
        <v>42</v>
      </c>
      <c r="F86" t="s">
        <v>43</v>
      </c>
      <c r="G86" t="s">
        <v>44</v>
      </c>
      <c r="H86" t="s">
        <v>44</v>
      </c>
      <c r="I86" t="s">
        <v>44</v>
      </c>
      <c r="J86">
        <v>19.592807769775391</v>
      </c>
      <c r="K86">
        <v>19.72119140625</v>
      </c>
      <c r="L86">
        <v>0.18156188726425171</v>
      </c>
      <c r="M86" t="s">
        <v>44</v>
      </c>
      <c r="N86" t="s">
        <v>44</v>
      </c>
      <c r="O86" t="s">
        <v>44</v>
      </c>
      <c r="P86" t="s">
        <v>44</v>
      </c>
      <c r="Q86" t="s">
        <v>44</v>
      </c>
      <c r="R86" t="s">
        <v>44</v>
      </c>
      <c r="S86" t="b">
        <v>0</v>
      </c>
      <c r="T86">
        <v>0.54253900689738133</v>
      </c>
      <c r="U86" t="b">
        <v>0</v>
      </c>
      <c r="V86">
        <v>3</v>
      </c>
      <c r="W86">
        <v>13</v>
      </c>
      <c r="X86">
        <v>1</v>
      </c>
      <c r="Y86" t="s">
        <v>44</v>
      </c>
      <c r="Z86" t="s">
        <v>45</v>
      </c>
    </row>
    <row r="87" spans="1:26" x14ac:dyDescent="0.2">
      <c r="A87" t="s">
        <v>165</v>
      </c>
      <c r="B87" t="s">
        <v>166</v>
      </c>
      <c r="C87" t="s">
        <v>40</v>
      </c>
      <c r="D87" t="s">
        <v>41</v>
      </c>
      <c r="E87" t="s">
        <v>42</v>
      </c>
      <c r="F87" t="s">
        <v>43</v>
      </c>
      <c r="G87" t="s">
        <v>44</v>
      </c>
      <c r="H87" t="s">
        <v>44</v>
      </c>
      <c r="I87" t="s">
        <v>44</v>
      </c>
      <c r="J87">
        <v>20.060592651367188</v>
      </c>
      <c r="K87">
        <v>19.970680236816406</v>
      </c>
      <c r="L87">
        <v>0.12715534865856171</v>
      </c>
      <c r="M87" t="s">
        <v>44</v>
      </c>
      <c r="N87" t="s">
        <v>44</v>
      </c>
      <c r="O87" t="s">
        <v>44</v>
      </c>
      <c r="P87" t="s">
        <v>44</v>
      </c>
      <c r="Q87" t="s">
        <v>44</v>
      </c>
      <c r="R87" t="s">
        <v>44</v>
      </c>
      <c r="S87" t="b">
        <v>0</v>
      </c>
      <c r="T87">
        <v>0.54253900689738133</v>
      </c>
      <c r="U87" t="b">
        <v>0</v>
      </c>
      <c r="V87">
        <v>3</v>
      </c>
      <c r="W87">
        <v>13</v>
      </c>
      <c r="X87">
        <v>1</v>
      </c>
      <c r="Y87" t="s">
        <v>44</v>
      </c>
      <c r="Z87" t="s">
        <v>45</v>
      </c>
    </row>
    <row r="88" spans="1:26" x14ac:dyDescent="0.2">
      <c r="A88" t="s">
        <v>167</v>
      </c>
      <c r="B88" t="s">
        <v>168</v>
      </c>
      <c r="C88" t="s">
        <v>40</v>
      </c>
      <c r="D88" t="s">
        <v>41</v>
      </c>
      <c r="E88" t="s">
        <v>42</v>
      </c>
      <c r="F88" t="s">
        <v>43</v>
      </c>
      <c r="G88" t="s">
        <v>44</v>
      </c>
      <c r="H88" t="s">
        <v>44</v>
      </c>
      <c r="I88" t="s">
        <v>44</v>
      </c>
      <c r="J88">
        <v>23.163288116455078</v>
      </c>
      <c r="K88">
        <v>23.207757949829102</v>
      </c>
      <c r="L88">
        <v>6.2889844179153442E-2</v>
      </c>
      <c r="M88" t="s">
        <v>44</v>
      </c>
      <c r="N88" t="s">
        <v>44</v>
      </c>
      <c r="O88" t="s">
        <v>44</v>
      </c>
      <c r="P88" t="s">
        <v>44</v>
      </c>
      <c r="Q88" t="s">
        <v>44</v>
      </c>
      <c r="R88" t="s">
        <v>44</v>
      </c>
      <c r="S88" t="b">
        <v>0</v>
      </c>
      <c r="T88">
        <v>0.54253900689738133</v>
      </c>
      <c r="U88" t="b">
        <v>0</v>
      </c>
      <c r="V88">
        <v>3</v>
      </c>
      <c r="W88">
        <v>13</v>
      </c>
      <c r="X88">
        <v>1</v>
      </c>
      <c r="Y88" t="s">
        <v>44</v>
      </c>
      <c r="Z88" t="s">
        <v>45</v>
      </c>
    </row>
    <row r="89" spans="1:26" x14ac:dyDescent="0.2">
      <c r="A89" t="s">
        <v>169</v>
      </c>
      <c r="B89" t="s">
        <v>170</v>
      </c>
      <c r="C89" t="s">
        <v>40</v>
      </c>
      <c r="D89" t="s">
        <v>41</v>
      </c>
      <c r="E89" t="s">
        <v>42</v>
      </c>
      <c r="F89" t="s">
        <v>43</v>
      </c>
      <c r="G89" t="s">
        <v>44</v>
      </c>
      <c r="H89" t="s">
        <v>44</v>
      </c>
      <c r="I89" t="s">
        <v>44</v>
      </c>
      <c r="J89">
        <v>19.851806640625</v>
      </c>
      <c r="K89">
        <v>19.764274597167969</v>
      </c>
      <c r="L89">
        <v>0.12378900498151779</v>
      </c>
      <c r="M89" t="s">
        <v>44</v>
      </c>
      <c r="N89" t="s">
        <v>44</v>
      </c>
      <c r="O89" t="s">
        <v>44</v>
      </c>
      <c r="P89" t="s">
        <v>44</v>
      </c>
      <c r="Q89" t="s">
        <v>44</v>
      </c>
      <c r="R89" t="s">
        <v>44</v>
      </c>
      <c r="S89" t="b">
        <v>0</v>
      </c>
      <c r="T89">
        <v>0.54253900689738133</v>
      </c>
      <c r="U89" t="b">
        <v>0</v>
      </c>
      <c r="V89">
        <v>3</v>
      </c>
      <c r="W89">
        <v>13</v>
      </c>
      <c r="X89">
        <v>1</v>
      </c>
      <c r="Y89" t="s">
        <v>44</v>
      </c>
      <c r="Z89" t="s">
        <v>45</v>
      </c>
    </row>
    <row r="90" spans="1:26" x14ac:dyDescent="0.2">
      <c r="A90" t="s">
        <v>171</v>
      </c>
      <c r="B90" t="s">
        <v>172</v>
      </c>
      <c r="C90" t="s">
        <v>40</v>
      </c>
      <c r="D90" t="s">
        <v>41</v>
      </c>
      <c r="E90" t="s">
        <v>42</v>
      </c>
      <c r="F90" t="s">
        <v>43</v>
      </c>
      <c r="G90" t="s">
        <v>44</v>
      </c>
      <c r="H90" t="s">
        <v>44</v>
      </c>
      <c r="I90" t="s">
        <v>44</v>
      </c>
      <c r="J90">
        <v>21.515071868896484</v>
      </c>
      <c r="K90">
        <v>21.515962600708008</v>
      </c>
      <c r="L90">
        <v>1.2596850283443928E-3</v>
      </c>
      <c r="M90" t="s">
        <v>44</v>
      </c>
      <c r="N90" t="s">
        <v>44</v>
      </c>
      <c r="O90" t="s">
        <v>44</v>
      </c>
      <c r="P90" t="s">
        <v>44</v>
      </c>
      <c r="Q90" t="s">
        <v>44</v>
      </c>
      <c r="R90" t="s">
        <v>44</v>
      </c>
      <c r="S90" t="b">
        <v>0</v>
      </c>
      <c r="T90">
        <v>0.54253900689738133</v>
      </c>
      <c r="U90" t="b">
        <v>0</v>
      </c>
      <c r="V90">
        <v>3</v>
      </c>
      <c r="W90">
        <v>13</v>
      </c>
      <c r="X90">
        <v>1</v>
      </c>
      <c r="Y90" t="s">
        <v>44</v>
      </c>
      <c r="Z90" t="s">
        <v>45</v>
      </c>
    </row>
    <row r="91" spans="1:26" x14ac:dyDescent="0.2">
      <c r="A91" t="s">
        <v>173</v>
      </c>
      <c r="B91" t="s">
        <v>174</v>
      </c>
      <c r="C91" t="s">
        <v>40</v>
      </c>
      <c r="D91" t="s">
        <v>41</v>
      </c>
      <c r="E91" t="s">
        <v>42</v>
      </c>
      <c r="F91" t="s">
        <v>43</v>
      </c>
      <c r="G91" t="s">
        <v>44</v>
      </c>
      <c r="H91" t="s">
        <v>44</v>
      </c>
      <c r="I91" t="s">
        <v>44</v>
      </c>
      <c r="J91">
        <v>19.679750442504883</v>
      </c>
      <c r="K91">
        <v>19.852069854736328</v>
      </c>
      <c r="L91">
        <v>0.24369779229164124</v>
      </c>
      <c r="M91" t="s">
        <v>44</v>
      </c>
      <c r="N91" t="s">
        <v>44</v>
      </c>
      <c r="O91" t="s">
        <v>44</v>
      </c>
      <c r="P91" t="s">
        <v>44</v>
      </c>
      <c r="Q91" t="s">
        <v>44</v>
      </c>
      <c r="R91" t="s">
        <v>44</v>
      </c>
      <c r="S91" t="b">
        <v>0</v>
      </c>
      <c r="T91">
        <v>0.54253900689738133</v>
      </c>
      <c r="U91" t="b">
        <v>0</v>
      </c>
      <c r="V91">
        <v>3</v>
      </c>
      <c r="W91">
        <v>13</v>
      </c>
      <c r="X91">
        <v>1</v>
      </c>
      <c r="Y91" t="s">
        <v>44</v>
      </c>
      <c r="Z91" t="s">
        <v>45</v>
      </c>
    </row>
    <row r="92" spans="1:26" x14ac:dyDescent="0.2">
      <c r="A92" t="s">
        <v>175</v>
      </c>
      <c r="B92" t="s">
        <v>176</v>
      </c>
      <c r="C92" t="s">
        <v>40</v>
      </c>
      <c r="D92" t="s">
        <v>41</v>
      </c>
      <c r="E92" t="s">
        <v>42</v>
      </c>
      <c r="F92" t="s">
        <v>43</v>
      </c>
      <c r="G92" t="s">
        <v>44</v>
      </c>
      <c r="H92" t="s">
        <v>44</v>
      </c>
      <c r="I92" t="s">
        <v>44</v>
      </c>
      <c r="J92">
        <v>20.926233291625977</v>
      </c>
      <c r="K92">
        <v>21.026218414306641</v>
      </c>
      <c r="L92">
        <v>0.14139896631240845</v>
      </c>
      <c r="M92" t="s">
        <v>44</v>
      </c>
      <c r="N92" t="s">
        <v>44</v>
      </c>
      <c r="O92" t="s">
        <v>44</v>
      </c>
      <c r="P92" t="s">
        <v>44</v>
      </c>
      <c r="Q92" t="s">
        <v>44</v>
      </c>
      <c r="R92" t="s">
        <v>44</v>
      </c>
      <c r="S92" t="b">
        <v>0</v>
      </c>
      <c r="T92">
        <v>0.54253900689738133</v>
      </c>
      <c r="U92" t="b">
        <v>0</v>
      </c>
      <c r="V92">
        <v>3</v>
      </c>
      <c r="W92">
        <v>13</v>
      </c>
      <c r="X92">
        <v>1</v>
      </c>
      <c r="Y92" t="s">
        <v>44</v>
      </c>
      <c r="Z92" t="s">
        <v>45</v>
      </c>
    </row>
    <row r="93" spans="1:26" x14ac:dyDescent="0.2">
      <c r="A93" t="s">
        <v>177</v>
      </c>
      <c r="B93" t="s">
        <v>154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44</v>
      </c>
      <c r="I93" t="s">
        <v>44</v>
      </c>
      <c r="J93">
        <v>19.846891403198242</v>
      </c>
      <c r="K93">
        <v>19.805423736572266</v>
      </c>
      <c r="L93">
        <v>5.8644138276576996E-2</v>
      </c>
      <c r="M93" t="s">
        <v>44</v>
      </c>
      <c r="N93" t="s">
        <v>44</v>
      </c>
      <c r="O93" t="s">
        <v>44</v>
      </c>
      <c r="P93" t="s">
        <v>44</v>
      </c>
      <c r="Q93" t="s">
        <v>44</v>
      </c>
      <c r="R93" t="s">
        <v>44</v>
      </c>
      <c r="S93" t="b">
        <v>0</v>
      </c>
      <c r="T93">
        <v>0.54253900689738133</v>
      </c>
      <c r="U93" t="b">
        <v>0</v>
      </c>
      <c r="V93">
        <v>3</v>
      </c>
      <c r="W93">
        <v>13</v>
      </c>
      <c r="X93">
        <v>1</v>
      </c>
      <c r="Y93" t="s">
        <v>44</v>
      </c>
      <c r="Z93" t="s">
        <v>45</v>
      </c>
    </row>
    <row r="94" spans="1:26" x14ac:dyDescent="0.2">
      <c r="A94" t="s">
        <v>178</v>
      </c>
      <c r="B94" t="s">
        <v>156</v>
      </c>
      <c r="C94" t="s">
        <v>40</v>
      </c>
      <c r="D94" t="s">
        <v>41</v>
      </c>
      <c r="E94" t="s">
        <v>42</v>
      </c>
      <c r="F94" t="s">
        <v>43</v>
      </c>
      <c r="G94" t="s">
        <v>44</v>
      </c>
      <c r="H94" t="s">
        <v>44</v>
      </c>
      <c r="I94" t="s">
        <v>44</v>
      </c>
      <c r="J94">
        <v>22.664852142333984</v>
      </c>
      <c r="K94">
        <v>22.693290710449219</v>
      </c>
      <c r="L94">
        <v>4.0218207985162735E-2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s">
        <v>44</v>
      </c>
      <c r="S94" t="b">
        <v>0</v>
      </c>
      <c r="T94">
        <v>0.54253900689738133</v>
      </c>
      <c r="U94" t="b">
        <v>0</v>
      </c>
      <c r="V94">
        <v>3</v>
      </c>
      <c r="W94">
        <v>13</v>
      </c>
      <c r="X94">
        <v>1</v>
      </c>
      <c r="Y94" t="s">
        <v>44</v>
      </c>
      <c r="Z94" t="s">
        <v>45</v>
      </c>
    </row>
    <row r="95" spans="1:26" x14ac:dyDescent="0.2">
      <c r="A95" t="s">
        <v>179</v>
      </c>
      <c r="B95" t="s">
        <v>158</v>
      </c>
      <c r="C95" t="s">
        <v>40</v>
      </c>
      <c r="D95" t="s">
        <v>41</v>
      </c>
      <c r="E95" t="s">
        <v>42</v>
      </c>
      <c r="F95" t="s">
        <v>43</v>
      </c>
      <c r="G95" t="s">
        <v>44</v>
      </c>
      <c r="H95" t="s">
        <v>44</v>
      </c>
      <c r="I95" t="s">
        <v>44</v>
      </c>
      <c r="J95">
        <v>20.839023590087891</v>
      </c>
      <c r="K95">
        <v>20.723716735839844</v>
      </c>
      <c r="L95">
        <v>0.16306716203689575</v>
      </c>
      <c r="M95" t="s">
        <v>44</v>
      </c>
      <c r="N95" t="s">
        <v>44</v>
      </c>
      <c r="O95" t="s">
        <v>44</v>
      </c>
      <c r="P95" t="s">
        <v>44</v>
      </c>
      <c r="Q95" t="s">
        <v>44</v>
      </c>
      <c r="R95" t="s">
        <v>44</v>
      </c>
      <c r="S95" t="b">
        <v>0</v>
      </c>
      <c r="T95">
        <v>0.54253900689738133</v>
      </c>
      <c r="U95" t="b">
        <v>0</v>
      </c>
      <c r="V95">
        <v>3</v>
      </c>
      <c r="W95">
        <v>13</v>
      </c>
      <c r="X95">
        <v>1</v>
      </c>
      <c r="Y95" t="s">
        <v>44</v>
      </c>
      <c r="Z95" t="s">
        <v>45</v>
      </c>
    </row>
    <row r="96" spans="1:26" x14ac:dyDescent="0.2">
      <c r="A96" t="s">
        <v>180</v>
      </c>
      <c r="B96" t="s">
        <v>160</v>
      </c>
      <c r="C96" t="s">
        <v>40</v>
      </c>
      <c r="D96" t="s">
        <v>41</v>
      </c>
      <c r="E96" t="s">
        <v>42</v>
      </c>
      <c r="F96" t="s">
        <v>43</v>
      </c>
      <c r="G96" t="s">
        <v>44</v>
      </c>
      <c r="H96" t="s">
        <v>44</v>
      </c>
      <c r="I96" t="s">
        <v>44</v>
      </c>
      <c r="J96">
        <v>22.120584487915039</v>
      </c>
      <c r="K96">
        <v>22.130250930786133</v>
      </c>
      <c r="L96">
        <v>1.3670414686203003E-2</v>
      </c>
      <c r="M96" t="s">
        <v>44</v>
      </c>
      <c r="N96" t="s">
        <v>44</v>
      </c>
      <c r="O96" t="s">
        <v>44</v>
      </c>
      <c r="P96" t="s">
        <v>44</v>
      </c>
      <c r="Q96" t="s">
        <v>44</v>
      </c>
      <c r="R96" t="s">
        <v>44</v>
      </c>
      <c r="S96" t="b">
        <v>0</v>
      </c>
      <c r="T96">
        <v>0.54253900689738133</v>
      </c>
      <c r="U96" t="b">
        <v>0</v>
      </c>
      <c r="V96">
        <v>3</v>
      </c>
      <c r="W96">
        <v>13</v>
      </c>
      <c r="X96">
        <v>1</v>
      </c>
      <c r="Y96" t="s">
        <v>44</v>
      </c>
      <c r="Z96" t="s">
        <v>45</v>
      </c>
    </row>
    <row r="97" spans="1:26" x14ac:dyDescent="0.2">
      <c r="A97" t="s">
        <v>181</v>
      </c>
      <c r="B97" t="s">
        <v>162</v>
      </c>
      <c r="C97" t="s">
        <v>40</v>
      </c>
      <c r="D97" t="s">
        <v>41</v>
      </c>
      <c r="E97" t="s">
        <v>42</v>
      </c>
      <c r="F97" t="s">
        <v>43</v>
      </c>
      <c r="G97" t="s">
        <v>44</v>
      </c>
      <c r="H97" t="s">
        <v>44</v>
      </c>
      <c r="I97" t="s">
        <v>44</v>
      </c>
      <c r="J97">
        <v>19.023590087890625</v>
      </c>
      <c r="K97">
        <v>19.059684753417969</v>
      </c>
      <c r="L97">
        <v>5.1046915352344513E-2</v>
      </c>
      <c r="M97" t="s">
        <v>44</v>
      </c>
      <c r="N97" t="s">
        <v>44</v>
      </c>
      <c r="O97" t="s">
        <v>44</v>
      </c>
      <c r="P97" t="s">
        <v>44</v>
      </c>
      <c r="Q97" t="s">
        <v>44</v>
      </c>
      <c r="R97" t="s">
        <v>44</v>
      </c>
      <c r="S97" t="b">
        <v>0</v>
      </c>
      <c r="T97">
        <v>0.54253900689738133</v>
      </c>
      <c r="U97" t="b">
        <v>0</v>
      </c>
      <c r="V97">
        <v>3</v>
      </c>
      <c r="W97">
        <v>13</v>
      </c>
      <c r="X97">
        <v>1</v>
      </c>
      <c r="Y97" t="s">
        <v>44</v>
      </c>
      <c r="Z97" t="s">
        <v>45</v>
      </c>
    </row>
    <row r="98" spans="1:26" x14ac:dyDescent="0.2">
      <c r="A98" t="s">
        <v>182</v>
      </c>
      <c r="B98" t="s">
        <v>164</v>
      </c>
      <c r="C98" t="s">
        <v>40</v>
      </c>
      <c r="D98" t="s">
        <v>41</v>
      </c>
      <c r="E98" t="s">
        <v>42</v>
      </c>
      <c r="F98" t="s">
        <v>43</v>
      </c>
      <c r="G98" t="s">
        <v>44</v>
      </c>
      <c r="H98" t="s">
        <v>44</v>
      </c>
      <c r="I98" t="s">
        <v>44</v>
      </c>
      <c r="J98">
        <v>19.849575042724609</v>
      </c>
      <c r="K98">
        <v>19.72119140625</v>
      </c>
      <c r="L98">
        <v>0.18156188726425171</v>
      </c>
      <c r="M98" t="s">
        <v>44</v>
      </c>
      <c r="N98" t="s">
        <v>44</v>
      </c>
      <c r="O98" t="s">
        <v>44</v>
      </c>
      <c r="P98" t="s">
        <v>44</v>
      </c>
      <c r="Q98" t="s">
        <v>44</v>
      </c>
      <c r="R98" t="s">
        <v>44</v>
      </c>
      <c r="S98" t="b">
        <v>0</v>
      </c>
      <c r="T98">
        <v>0.54253900689738133</v>
      </c>
      <c r="U98" t="b">
        <v>0</v>
      </c>
      <c r="V98">
        <v>3</v>
      </c>
      <c r="W98">
        <v>13</v>
      </c>
      <c r="X98">
        <v>1</v>
      </c>
      <c r="Y98" t="s">
        <v>44</v>
      </c>
      <c r="Z98" t="s">
        <v>45</v>
      </c>
    </row>
    <row r="99" spans="1:26" x14ac:dyDescent="0.2">
      <c r="A99" t="s">
        <v>183</v>
      </c>
      <c r="B99" t="s">
        <v>166</v>
      </c>
      <c r="C99" t="s">
        <v>40</v>
      </c>
      <c r="D99" t="s">
        <v>41</v>
      </c>
      <c r="E99" t="s">
        <v>42</v>
      </c>
      <c r="F99" t="s">
        <v>43</v>
      </c>
      <c r="G99" t="s">
        <v>44</v>
      </c>
      <c r="H99" t="s">
        <v>44</v>
      </c>
      <c r="I99" t="s">
        <v>44</v>
      </c>
      <c r="J99">
        <v>19.880767822265625</v>
      </c>
      <c r="K99">
        <v>19.970680236816406</v>
      </c>
      <c r="L99">
        <v>0.12715534865856171</v>
      </c>
      <c r="M99" t="s">
        <v>44</v>
      </c>
      <c r="N99" t="s">
        <v>44</v>
      </c>
      <c r="O99" t="s">
        <v>44</v>
      </c>
      <c r="P99" t="s">
        <v>44</v>
      </c>
      <c r="Q99" t="s">
        <v>44</v>
      </c>
      <c r="R99" t="s">
        <v>44</v>
      </c>
      <c r="S99" t="b">
        <v>0</v>
      </c>
      <c r="T99">
        <v>0.54253900689738133</v>
      </c>
      <c r="U99" t="b">
        <v>0</v>
      </c>
      <c r="V99">
        <v>3</v>
      </c>
      <c r="W99">
        <v>13</v>
      </c>
      <c r="X99">
        <v>1</v>
      </c>
      <c r="Y99" t="s">
        <v>44</v>
      </c>
      <c r="Z99" t="s">
        <v>45</v>
      </c>
    </row>
    <row r="100" spans="1:26" x14ac:dyDescent="0.2">
      <c r="A100" t="s">
        <v>184</v>
      </c>
      <c r="B100" t="s">
        <v>168</v>
      </c>
      <c r="C100" t="s">
        <v>40</v>
      </c>
      <c r="D100" t="s">
        <v>41</v>
      </c>
      <c r="E100" t="s">
        <v>42</v>
      </c>
      <c r="F100" t="s">
        <v>43</v>
      </c>
      <c r="G100" t="s">
        <v>44</v>
      </c>
      <c r="H100" t="s">
        <v>44</v>
      </c>
      <c r="I100" t="s">
        <v>44</v>
      </c>
      <c r="J100">
        <v>23.252227783203125</v>
      </c>
      <c r="K100">
        <v>23.207757949829102</v>
      </c>
      <c r="L100">
        <v>6.2889844179153442E-2</v>
      </c>
      <c r="M100" t="s">
        <v>44</v>
      </c>
      <c r="N100" t="s">
        <v>44</v>
      </c>
      <c r="O100" t="s">
        <v>44</v>
      </c>
      <c r="P100" t="s">
        <v>44</v>
      </c>
      <c r="Q100" t="s">
        <v>44</v>
      </c>
      <c r="R100" t="s">
        <v>44</v>
      </c>
      <c r="S100" t="b">
        <v>0</v>
      </c>
      <c r="T100">
        <v>0.54253900689738133</v>
      </c>
      <c r="U100" t="b">
        <v>0</v>
      </c>
      <c r="V100">
        <v>3</v>
      </c>
      <c r="W100">
        <v>13</v>
      </c>
      <c r="X100">
        <v>1</v>
      </c>
      <c r="Y100" t="s">
        <v>44</v>
      </c>
      <c r="Z100" t="s">
        <v>45</v>
      </c>
    </row>
    <row r="101" spans="1:26" x14ac:dyDescent="0.2">
      <c r="A101" t="s">
        <v>185</v>
      </c>
      <c r="B101" t="s">
        <v>170</v>
      </c>
      <c r="C101" t="s">
        <v>40</v>
      </c>
      <c r="D101" t="s">
        <v>41</v>
      </c>
      <c r="E101" t="s">
        <v>42</v>
      </c>
      <c r="F101" t="s">
        <v>43</v>
      </c>
      <c r="G101" t="s">
        <v>44</v>
      </c>
      <c r="H101" t="s">
        <v>44</v>
      </c>
      <c r="I101" t="s">
        <v>44</v>
      </c>
      <c r="J101">
        <v>19.676742553710938</v>
      </c>
      <c r="K101">
        <v>19.764274597167969</v>
      </c>
      <c r="L101">
        <v>0.12378900498151779</v>
      </c>
      <c r="M101" t="s">
        <v>44</v>
      </c>
      <c r="N101" t="s">
        <v>44</v>
      </c>
      <c r="O101" t="s">
        <v>44</v>
      </c>
      <c r="P101" t="s">
        <v>44</v>
      </c>
      <c r="Q101" t="s">
        <v>44</v>
      </c>
      <c r="R101" t="s">
        <v>44</v>
      </c>
      <c r="S101" t="b">
        <v>0</v>
      </c>
      <c r="T101">
        <v>0.54253900689738133</v>
      </c>
      <c r="U101" t="b">
        <v>0</v>
      </c>
      <c r="V101">
        <v>3</v>
      </c>
      <c r="W101">
        <v>13</v>
      </c>
      <c r="X101">
        <v>1</v>
      </c>
      <c r="Y101" t="s">
        <v>44</v>
      </c>
      <c r="Z101" t="s">
        <v>45</v>
      </c>
    </row>
    <row r="102" spans="1:26" x14ac:dyDescent="0.2">
      <c r="A102" t="s">
        <v>186</v>
      </c>
      <c r="B102" t="s">
        <v>172</v>
      </c>
      <c r="C102" t="s">
        <v>40</v>
      </c>
      <c r="D102" t="s">
        <v>41</v>
      </c>
      <c r="E102" t="s">
        <v>42</v>
      </c>
      <c r="F102" t="s">
        <v>43</v>
      </c>
      <c r="G102" t="s">
        <v>44</v>
      </c>
      <c r="H102" t="s">
        <v>44</v>
      </c>
      <c r="I102" t="s">
        <v>44</v>
      </c>
      <c r="J102">
        <v>21.516853332519531</v>
      </c>
      <c r="K102">
        <v>21.515962600708008</v>
      </c>
      <c r="L102">
        <v>1.2596850283443928E-3</v>
      </c>
      <c r="M102" t="s">
        <v>44</v>
      </c>
      <c r="N102" t="s">
        <v>44</v>
      </c>
      <c r="O102" t="s">
        <v>44</v>
      </c>
      <c r="P102" t="s">
        <v>44</v>
      </c>
      <c r="Q102" t="s">
        <v>44</v>
      </c>
      <c r="R102" t="s">
        <v>44</v>
      </c>
      <c r="S102" t="b">
        <v>0</v>
      </c>
      <c r="T102">
        <v>0.54253900689738133</v>
      </c>
      <c r="U102" t="b">
        <v>0</v>
      </c>
      <c r="V102">
        <v>3</v>
      </c>
      <c r="W102">
        <v>13</v>
      </c>
      <c r="X102">
        <v>1</v>
      </c>
      <c r="Y102" t="s">
        <v>44</v>
      </c>
      <c r="Z102" t="s">
        <v>45</v>
      </c>
    </row>
    <row r="103" spans="1:26" x14ac:dyDescent="0.2">
      <c r="A103" t="s">
        <v>187</v>
      </c>
      <c r="B103" t="s">
        <v>174</v>
      </c>
      <c r="C103" t="s">
        <v>40</v>
      </c>
      <c r="D103" t="s">
        <v>41</v>
      </c>
      <c r="E103" t="s">
        <v>42</v>
      </c>
      <c r="F103" t="s">
        <v>43</v>
      </c>
      <c r="G103" t="s">
        <v>44</v>
      </c>
      <c r="H103" t="s">
        <v>44</v>
      </c>
      <c r="I103" t="s">
        <v>44</v>
      </c>
      <c r="J103">
        <v>20.024391174316406</v>
      </c>
      <c r="K103">
        <v>19.852069854736328</v>
      </c>
      <c r="L103">
        <v>0.24369779229164124</v>
      </c>
      <c r="M103" t="s">
        <v>44</v>
      </c>
      <c r="N103" t="s">
        <v>44</v>
      </c>
      <c r="O103" t="s">
        <v>44</v>
      </c>
      <c r="P103" t="s">
        <v>44</v>
      </c>
      <c r="Q103" t="s">
        <v>44</v>
      </c>
      <c r="R103" t="s">
        <v>44</v>
      </c>
      <c r="S103" t="b">
        <v>0</v>
      </c>
      <c r="T103">
        <v>0.54253900689738133</v>
      </c>
      <c r="U103" t="b">
        <v>0</v>
      </c>
      <c r="V103">
        <v>3</v>
      </c>
      <c r="W103">
        <v>13</v>
      </c>
      <c r="X103">
        <v>1</v>
      </c>
      <c r="Y103" t="s">
        <v>44</v>
      </c>
      <c r="Z103" t="s">
        <v>45</v>
      </c>
    </row>
    <row r="104" spans="1:26" x14ac:dyDescent="0.2">
      <c r="A104" t="s">
        <v>188</v>
      </c>
      <c r="B104" t="s">
        <v>176</v>
      </c>
      <c r="C104" t="s">
        <v>40</v>
      </c>
      <c r="D104" t="s">
        <v>41</v>
      </c>
      <c r="E104" t="s">
        <v>42</v>
      </c>
      <c r="F104" t="s">
        <v>43</v>
      </c>
      <c r="G104" t="s">
        <v>44</v>
      </c>
      <c r="H104" t="s">
        <v>44</v>
      </c>
      <c r="I104" t="s">
        <v>44</v>
      </c>
      <c r="J104">
        <v>21.126201629638672</v>
      </c>
      <c r="K104">
        <v>21.026218414306641</v>
      </c>
      <c r="L104">
        <v>0.14139896631240845</v>
      </c>
      <c r="M104" t="s">
        <v>44</v>
      </c>
      <c r="N104" t="s">
        <v>44</v>
      </c>
      <c r="O104" t="s">
        <v>44</v>
      </c>
      <c r="P104" t="s">
        <v>44</v>
      </c>
      <c r="Q104" t="s">
        <v>44</v>
      </c>
      <c r="R104" t="s">
        <v>44</v>
      </c>
      <c r="S104" t="b">
        <v>0</v>
      </c>
      <c r="T104">
        <v>0.54253900689738133</v>
      </c>
      <c r="U104" t="b">
        <v>0</v>
      </c>
      <c r="V104">
        <v>3</v>
      </c>
      <c r="W104">
        <v>13</v>
      </c>
      <c r="X104">
        <v>1</v>
      </c>
      <c r="Y104" t="s">
        <v>44</v>
      </c>
      <c r="Z104" t="s">
        <v>45</v>
      </c>
    </row>
    <row r="106" spans="1:26" x14ac:dyDescent="0.2">
      <c r="A106" t="s">
        <v>189</v>
      </c>
      <c r="B106" t="s">
        <v>190</v>
      </c>
    </row>
    <row r="107" spans="1:26" x14ac:dyDescent="0.2">
      <c r="A107" t="s">
        <v>191</v>
      </c>
      <c r="B107" t="s">
        <v>40</v>
      </c>
    </row>
    <row r="108" spans="1:26" x14ac:dyDescent="0.2">
      <c r="A108" t="s">
        <v>192</v>
      </c>
      <c r="B108" t="s">
        <v>193</v>
      </c>
    </row>
    <row r="109" spans="1:26" x14ac:dyDescent="0.2">
      <c r="A109" t="s">
        <v>194</v>
      </c>
      <c r="B109" t="s">
        <v>61</v>
      </c>
    </row>
  </sheetData>
  <pageMargins left="0.78740157499999996" right="0.78740157499999996" top="0.984251969" bottom="0.984251969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05"/>
  <sheetViews>
    <sheetView topLeftCell="A22" zoomScale="110" zoomScaleNormal="110" workbookViewId="0">
      <selection activeCell="O49" sqref="O49:T50"/>
    </sheetView>
  </sheetViews>
  <sheetFormatPr defaultRowHeight="12.75" x14ac:dyDescent="0.2"/>
  <cols>
    <col min="1" max="1" width="24.7109375" bestFit="1" customWidth="1"/>
  </cols>
  <sheetData>
    <row r="2" spans="1:20" x14ac:dyDescent="0.2">
      <c r="A2" s="1" t="s">
        <v>196</v>
      </c>
      <c r="B2" s="1" t="s">
        <v>195</v>
      </c>
      <c r="C2" s="1" t="s">
        <v>207</v>
      </c>
      <c r="D2" s="1" t="s">
        <v>200</v>
      </c>
      <c r="E2" s="1" t="s">
        <v>197</v>
      </c>
      <c r="F2" s="1" t="s">
        <v>201</v>
      </c>
      <c r="G2" s="1" t="s">
        <v>208</v>
      </c>
      <c r="H2" s="1" t="s">
        <v>209</v>
      </c>
      <c r="I2" s="1" t="s">
        <v>210</v>
      </c>
      <c r="J2" s="1" t="s">
        <v>211</v>
      </c>
      <c r="K2" s="1" t="s">
        <v>212</v>
      </c>
      <c r="L2" s="1" t="s">
        <v>213</v>
      </c>
      <c r="M2" s="1" t="s">
        <v>214</v>
      </c>
      <c r="N2" s="1" t="s">
        <v>215</v>
      </c>
      <c r="O2" s="1" t="s">
        <v>218</v>
      </c>
      <c r="P2" s="1" t="s">
        <v>219</v>
      </c>
      <c r="Q2" s="1" t="s">
        <v>220</v>
      </c>
      <c r="R2" s="1" t="s">
        <v>221</v>
      </c>
      <c r="S2" s="1" t="s">
        <v>222</v>
      </c>
      <c r="T2" s="1" t="s">
        <v>223</v>
      </c>
    </row>
    <row r="3" spans="1:20" x14ac:dyDescent="0.2">
      <c r="A3" t="s">
        <v>39</v>
      </c>
      <c r="B3" s="2">
        <v>17.153491973876953</v>
      </c>
      <c r="C3" s="2">
        <v>20.324394226074219</v>
      </c>
      <c r="D3" s="2">
        <v>24.206336975097656</v>
      </c>
      <c r="E3" s="2">
        <v>30.810653686523438</v>
      </c>
      <c r="F3" s="2">
        <v>23.831462860107422</v>
      </c>
      <c r="G3" s="2">
        <v>37.565475463867188</v>
      </c>
      <c r="H3" s="2">
        <v>25.932243347167969</v>
      </c>
      <c r="I3" s="2">
        <v>27.768619537353516</v>
      </c>
      <c r="J3" s="2">
        <v>25.445991516113281</v>
      </c>
      <c r="K3" s="2">
        <v>26.096153259277344</v>
      </c>
      <c r="L3" s="2">
        <v>24.599546432495117</v>
      </c>
      <c r="M3" s="2">
        <v>26.862911224365234</v>
      </c>
      <c r="N3" s="2">
        <v>31.768245697021484</v>
      </c>
      <c r="O3" s="2">
        <v>28.554508209228516</v>
      </c>
      <c r="P3" s="2">
        <v>31.953638076782227</v>
      </c>
      <c r="Q3" s="2">
        <v>26.270751953125</v>
      </c>
      <c r="R3" s="2">
        <v>27.420337677001953</v>
      </c>
      <c r="S3" s="2">
        <v>25.968770980834961</v>
      </c>
      <c r="T3" s="2">
        <v>26.639123916625977</v>
      </c>
    </row>
    <row r="4" spans="1:20" x14ac:dyDescent="0.2">
      <c r="A4" t="s">
        <v>47</v>
      </c>
      <c r="B4" s="2">
        <v>16.873043060302734</v>
      </c>
      <c r="C4" s="2">
        <v>18.847614288330078</v>
      </c>
      <c r="D4" s="2">
        <v>23.472709655761719</v>
      </c>
      <c r="E4" s="2">
        <v>29.42234992980957</v>
      </c>
      <c r="F4" s="2">
        <v>21.870420455932617</v>
      </c>
      <c r="G4" s="2">
        <v>35.714546203613281</v>
      </c>
      <c r="H4" s="2">
        <v>24.637371063232422</v>
      </c>
      <c r="I4" s="2">
        <v>27.201560974121094</v>
      </c>
      <c r="J4" s="2">
        <v>23.394308090209961</v>
      </c>
      <c r="K4" s="2">
        <v>24.971702575683594</v>
      </c>
      <c r="L4" s="2">
        <v>23.134651184082031</v>
      </c>
      <c r="M4" s="2">
        <v>24.803951263427734</v>
      </c>
      <c r="N4" s="2">
        <v>28.927440643310547</v>
      </c>
      <c r="O4" s="2">
        <v>27.255641937255859</v>
      </c>
      <c r="P4" s="2">
        <v>27.655136108398438</v>
      </c>
      <c r="Q4" s="2">
        <v>25.09173583984375</v>
      </c>
      <c r="R4" s="2">
        <v>25.685340881347656</v>
      </c>
      <c r="S4" s="2">
        <v>25.200822830200195</v>
      </c>
      <c r="T4" s="2">
        <v>24.056404113769531</v>
      </c>
    </row>
    <row r="5" spans="1:20" x14ac:dyDescent="0.2">
      <c r="A5" t="s">
        <v>49</v>
      </c>
      <c r="B5" s="2">
        <v>16.387622833251953</v>
      </c>
      <c r="C5" s="2">
        <v>19.186679840087891</v>
      </c>
      <c r="D5" s="2">
        <v>23.970020294189453</v>
      </c>
      <c r="E5" s="2">
        <v>30.146926879882813</v>
      </c>
      <c r="F5" s="2">
        <v>23.540271759033203</v>
      </c>
      <c r="G5" s="2">
        <v>35.529331207275391</v>
      </c>
      <c r="H5" s="2">
        <v>25.033918380737305</v>
      </c>
      <c r="I5" s="2">
        <v>27.053363800048828</v>
      </c>
      <c r="J5" s="2">
        <v>24.979801177978516</v>
      </c>
      <c r="K5" s="2">
        <v>25.336080551147461</v>
      </c>
      <c r="L5" s="2">
        <v>24.847892761230469</v>
      </c>
      <c r="M5" s="2">
        <v>25.995475769042969</v>
      </c>
      <c r="N5" s="2">
        <v>30.082725524902344</v>
      </c>
      <c r="O5" s="2">
        <v>27.513824462890625</v>
      </c>
      <c r="P5" s="2">
        <v>32.310539245605469</v>
      </c>
      <c r="Q5" s="2">
        <v>24.878225326538086</v>
      </c>
      <c r="R5" s="2">
        <v>24.626977920532227</v>
      </c>
      <c r="S5" s="2">
        <v>26.246925354003906</v>
      </c>
      <c r="T5" s="2">
        <v>25.589099884033203</v>
      </c>
    </row>
    <row r="6" spans="1:20" x14ac:dyDescent="0.2">
      <c r="A6" t="s">
        <v>51</v>
      </c>
      <c r="B6" s="2">
        <v>17.291423797607422</v>
      </c>
      <c r="C6" s="2">
        <v>19.569284439086914</v>
      </c>
      <c r="D6" s="2">
        <v>24.680255889892578</v>
      </c>
      <c r="E6" s="2">
        <v>30.333917617797852</v>
      </c>
      <c r="F6" s="2">
        <v>24.048784255981445</v>
      </c>
      <c r="G6" s="2" t="s">
        <v>44</v>
      </c>
      <c r="H6" s="2">
        <v>25.851150512695313</v>
      </c>
      <c r="I6" s="2">
        <v>28.20635986328125</v>
      </c>
      <c r="J6" s="2">
        <v>25.086799621582031</v>
      </c>
      <c r="K6" s="2">
        <v>28.02888298034668</v>
      </c>
      <c r="L6" s="2">
        <v>24.076042175292969</v>
      </c>
      <c r="M6" s="2">
        <v>25.724140167236328</v>
      </c>
      <c r="N6" s="2">
        <v>30.557565689086914</v>
      </c>
      <c r="O6" s="2">
        <v>26.628820419311523</v>
      </c>
      <c r="P6" s="2">
        <v>31.479984283447266</v>
      </c>
      <c r="Q6" s="2">
        <v>26.339706420898438</v>
      </c>
      <c r="R6" s="2">
        <v>25.650093078613281</v>
      </c>
      <c r="S6" s="2">
        <v>25.7412109375</v>
      </c>
      <c r="T6" s="2">
        <v>25.770198822021484</v>
      </c>
    </row>
    <row r="7" spans="1:20" x14ac:dyDescent="0.2">
      <c r="A7" t="s">
        <v>53</v>
      </c>
      <c r="B7" s="2">
        <v>18.850044250488281</v>
      </c>
      <c r="C7" s="2">
        <v>19.923549652099609</v>
      </c>
      <c r="D7" s="2">
        <v>25.020965576171875</v>
      </c>
      <c r="E7" s="2">
        <v>30.752599716186523</v>
      </c>
      <c r="F7" s="2">
        <v>23.0987548828125</v>
      </c>
      <c r="G7" s="2">
        <v>37.275440216064453</v>
      </c>
      <c r="H7" s="2">
        <v>26.599815368652344</v>
      </c>
      <c r="I7" s="2">
        <v>28.805431365966797</v>
      </c>
      <c r="J7" s="2">
        <v>25.642518997192383</v>
      </c>
      <c r="K7" s="2">
        <v>25.692253112792969</v>
      </c>
      <c r="L7" s="2">
        <v>24.895406723022461</v>
      </c>
      <c r="M7" s="2">
        <v>26.910091400146484</v>
      </c>
      <c r="N7" s="2">
        <v>30.278308868408203</v>
      </c>
      <c r="O7" s="2">
        <v>28.116586685180664</v>
      </c>
      <c r="P7" s="2">
        <v>32.600265502929688</v>
      </c>
      <c r="Q7" s="2">
        <v>27.565372467041016</v>
      </c>
      <c r="R7" s="2">
        <v>29.001049041748047</v>
      </c>
      <c r="S7" s="2">
        <v>26.733341217041016</v>
      </c>
      <c r="T7" s="2">
        <v>26.633575439453125</v>
      </c>
    </row>
    <row r="8" spans="1:20" x14ac:dyDescent="0.2">
      <c r="A8" t="s">
        <v>55</v>
      </c>
      <c r="B8" s="2">
        <v>16.249523162841797</v>
      </c>
      <c r="C8" s="2">
        <v>17.628002166748047</v>
      </c>
      <c r="D8" s="2">
        <v>23.904214859008789</v>
      </c>
      <c r="E8" s="2">
        <v>28.999242782592773</v>
      </c>
      <c r="F8" s="2">
        <v>21.840555191040039</v>
      </c>
      <c r="G8" s="2">
        <v>35.306491851806641</v>
      </c>
      <c r="H8" s="2">
        <v>24.141777038574219</v>
      </c>
      <c r="I8" s="2">
        <v>28.263011932373047</v>
      </c>
      <c r="J8" s="2">
        <v>23.440357208251953</v>
      </c>
      <c r="K8" s="2">
        <v>25.501220703125</v>
      </c>
      <c r="L8" s="2">
        <v>23.098625183105469</v>
      </c>
      <c r="M8" s="2">
        <v>23.836801528930664</v>
      </c>
      <c r="N8" s="2">
        <v>28.604930877685547</v>
      </c>
      <c r="O8" s="2">
        <v>28.305210113525391</v>
      </c>
      <c r="P8" s="2">
        <v>25.073318481445313</v>
      </c>
      <c r="Q8" s="2">
        <v>24.458400726318359</v>
      </c>
      <c r="R8" s="2">
        <v>24.472639083862305</v>
      </c>
      <c r="S8" s="2">
        <v>24.623640060424805</v>
      </c>
      <c r="T8" s="2">
        <v>24.308689117431641</v>
      </c>
    </row>
    <row r="9" spans="1:20" x14ac:dyDescent="0.2">
      <c r="A9" t="s">
        <v>57</v>
      </c>
      <c r="B9" s="2">
        <v>16.073183059692383</v>
      </c>
      <c r="C9" s="2">
        <v>18.112392425537109</v>
      </c>
      <c r="D9" s="2">
        <v>24.018110275268555</v>
      </c>
      <c r="E9" s="2">
        <v>29.728202819824219</v>
      </c>
      <c r="F9" s="2">
        <v>20.961830139160156</v>
      </c>
      <c r="G9" s="2">
        <v>36.432083129882813</v>
      </c>
      <c r="H9" s="2">
        <v>24.505039215087891</v>
      </c>
      <c r="I9" s="2">
        <v>27.889120101928711</v>
      </c>
      <c r="J9" s="2">
        <v>24.336835861206055</v>
      </c>
      <c r="K9" s="2">
        <v>24.700706481933594</v>
      </c>
      <c r="L9" s="2">
        <v>23.940834045410156</v>
      </c>
      <c r="M9" s="2">
        <v>25.43467903137207</v>
      </c>
      <c r="N9" s="2">
        <v>28.801658630371094</v>
      </c>
      <c r="O9" s="2">
        <v>29.759288787841797</v>
      </c>
      <c r="P9" s="2">
        <v>28.367694854736328</v>
      </c>
      <c r="Q9" s="2">
        <v>24.823131561279297</v>
      </c>
      <c r="R9" s="2">
        <v>26.100273132324219</v>
      </c>
      <c r="S9" s="2">
        <v>25.496013641357422</v>
      </c>
      <c r="T9" s="2">
        <v>25.031291961669922</v>
      </c>
    </row>
    <row r="10" spans="1:20" x14ac:dyDescent="0.2">
      <c r="A10" t="s">
        <v>59</v>
      </c>
      <c r="B10" s="2">
        <v>16.503864288330078</v>
      </c>
      <c r="C10" s="2">
        <v>17.904628753662109</v>
      </c>
      <c r="D10" s="2">
        <v>24.030025482177734</v>
      </c>
      <c r="E10" s="2">
        <v>28.359138488769531</v>
      </c>
      <c r="F10" s="2">
        <v>21.923463821411133</v>
      </c>
      <c r="G10" s="2">
        <v>44.65692138671875</v>
      </c>
      <c r="H10" s="2">
        <v>24.491485595703125</v>
      </c>
      <c r="I10" s="2">
        <v>28.159503936767578</v>
      </c>
      <c r="J10" s="2">
        <v>23.149200439453125</v>
      </c>
      <c r="K10" s="2">
        <v>23.296491622924805</v>
      </c>
      <c r="L10" s="2">
        <v>21.500968933105469</v>
      </c>
      <c r="M10" s="2">
        <v>25.169647216796875</v>
      </c>
      <c r="N10" s="2">
        <v>29.274410247802734</v>
      </c>
      <c r="O10" s="2">
        <v>30.232696533203125</v>
      </c>
      <c r="P10" s="2">
        <v>27.472795486450195</v>
      </c>
      <c r="Q10" s="2">
        <v>24.831838607788086</v>
      </c>
      <c r="R10" s="2">
        <v>24.363611221313477</v>
      </c>
      <c r="S10" s="2">
        <v>24.452926635742188</v>
      </c>
      <c r="T10" s="2">
        <v>24.640209197998047</v>
      </c>
    </row>
    <row r="11" spans="1:20" x14ac:dyDescent="0.2">
      <c r="A11" t="s">
        <v>61</v>
      </c>
      <c r="B11" s="2">
        <v>17.391593933105469</v>
      </c>
      <c r="C11" s="2">
        <v>18.585342407226563</v>
      </c>
      <c r="D11" s="2">
        <v>24.451787948608398</v>
      </c>
      <c r="E11" s="2">
        <v>28.904605865478516</v>
      </c>
      <c r="F11" s="2">
        <v>21.059040069580078</v>
      </c>
      <c r="G11" s="2">
        <v>37.783111572265625</v>
      </c>
      <c r="H11" s="2">
        <v>24.923563003540039</v>
      </c>
      <c r="I11" s="2">
        <v>27.7022705078125</v>
      </c>
      <c r="J11" s="2">
        <v>24.761873245239258</v>
      </c>
      <c r="K11" s="2">
        <v>23.967630386352539</v>
      </c>
      <c r="L11" s="2">
        <v>23.368171691894531</v>
      </c>
      <c r="M11" s="2">
        <v>25.419193267822266</v>
      </c>
      <c r="N11" s="2">
        <v>29.316089630126953</v>
      </c>
      <c r="O11" s="2">
        <v>29.664169311523438</v>
      </c>
      <c r="P11" s="2">
        <v>27.268878936767578</v>
      </c>
      <c r="Q11" s="2">
        <v>26.029253005981445</v>
      </c>
      <c r="R11" s="2">
        <v>26.175537109375</v>
      </c>
      <c r="S11" s="2">
        <v>25.064022064208984</v>
      </c>
      <c r="T11" s="2">
        <v>25.3436279296875</v>
      </c>
    </row>
    <row r="12" spans="1:20" x14ac:dyDescent="0.2">
      <c r="A12" t="s">
        <v>63</v>
      </c>
      <c r="B12" s="2">
        <v>16.541275024414063</v>
      </c>
      <c r="C12" s="2">
        <v>19.8929443359375</v>
      </c>
      <c r="D12" s="2">
        <v>24.337638854980469</v>
      </c>
      <c r="E12" s="2">
        <v>29.624122619628906</v>
      </c>
      <c r="F12" s="2">
        <v>23.69011116027832</v>
      </c>
      <c r="G12" s="2">
        <v>36.39111328125</v>
      </c>
      <c r="H12" s="2">
        <v>25.709444046020508</v>
      </c>
      <c r="I12" s="2">
        <v>28.395671844482422</v>
      </c>
      <c r="J12" s="2">
        <v>25.741104125976563</v>
      </c>
      <c r="K12" s="2">
        <v>26.936454772949219</v>
      </c>
      <c r="L12" s="2">
        <v>24.688571929931641</v>
      </c>
      <c r="M12" s="2">
        <v>26.922698974609375</v>
      </c>
      <c r="N12" s="2">
        <v>31.823246002197266</v>
      </c>
      <c r="O12" s="2">
        <v>30.360118865966797</v>
      </c>
      <c r="P12" s="2">
        <v>31.110677719116211</v>
      </c>
      <c r="Q12" s="2">
        <v>26.767877578735352</v>
      </c>
      <c r="R12" s="2">
        <v>25.908039093017578</v>
      </c>
      <c r="S12" s="2">
        <v>25.8909912109375</v>
      </c>
      <c r="T12" s="2">
        <v>26.014520645141602</v>
      </c>
    </row>
    <row r="13" spans="1:20" x14ac:dyDescent="0.2">
      <c r="A13" t="s">
        <v>65</v>
      </c>
      <c r="B13" s="2">
        <v>17.045524597167969</v>
      </c>
      <c r="C13" s="2">
        <v>19.0316162109375</v>
      </c>
      <c r="D13" s="2">
        <v>25.198459625244141</v>
      </c>
      <c r="E13" s="2">
        <v>29.573923110961914</v>
      </c>
      <c r="F13" s="2">
        <v>22.348255157470703</v>
      </c>
      <c r="G13" s="2">
        <v>36.50128173828125</v>
      </c>
      <c r="H13" s="2">
        <v>26.2991943359375</v>
      </c>
      <c r="I13" s="2">
        <v>28.665309906005859</v>
      </c>
      <c r="J13" s="2">
        <v>25.78814697265625</v>
      </c>
      <c r="K13" s="2">
        <v>25.234163284301758</v>
      </c>
      <c r="L13" s="2">
        <v>23.825803756713867</v>
      </c>
      <c r="M13" s="2">
        <v>27.096298217773438</v>
      </c>
      <c r="N13" s="2">
        <v>31.184764862060547</v>
      </c>
      <c r="O13" s="2">
        <v>30.376480102539063</v>
      </c>
      <c r="P13" s="2">
        <v>27.963174819946289</v>
      </c>
      <c r="Q13" s="2">
        <v>26.735040664672852</v>
      </c>
      <c r="R13" s="2">
        <v>26.697931289672852</v>
      </c>
      <c r="S13" s="2">
        <v>26.155055999755859</v>
      </c>
      <c r="T13" s="2">
        <v>25.900009155273438</v>
      </c>
    </row>
    <row r="14" spans="1:20" x14ac:dyDescent="0.2">
      <c r="A14" t="s">
        <v>67</v>
      </c>
      <c r="B14" s="2">
        <v>17.130519866943359</v>
      </c>
      <c r="C14" s="2">
        <v>20.699455261230469</v>
      </c>
      <c r="D14" s="2">
        <v>24.910331726074219</v>
      </c>
      <c r="E14" s="2">
        <v>30.971088409423828</v>
      </c>
      <c r="F14" s="2">
        <v>22.890552520751953</v>
      </c>
      <c r="G14" s="2">
        <v>36.466068267822266</v>
      </c>
      <c r="H14" s="2">
        <v>26.326244354248047</v>
      </c>
      <c r="I14" s="2">
        <v>28.435131072998047</v>
      </c>
      <c r="J14" s="2">
        <v>26.400016784667969</v>
      </c>
      <c r="K14" s="2">
        <v>28.140975952148438</v>
      </c>
      <c r="L14" s="2">
        <v>25.291458129882813</v>
      </c>
      <c r="M14" s="2">
        <v>27.737417221069336</v>
      </c>
      <c r="N14" s="2">
        <v>33.436134338378906</v>
      </c>
      <c r="O14" s="2">
        <v>30.048648834228516</v>
      </c>
      <c r="P14" s="2">
        <v>31.998649597167969</v>
      </c>
      <c r="Q14" s="2">
        <v>27.154144287109375</v>
      </c>
      <c r="R14" s="2">
        <v>26.587894439697266</v>
      </c>
      <c r="S14" s="2">
        <v>25.722061157226563</v>
      </c>
      <c r="T14" s="2">
        <v>26.690963745117188</v>
      </c>
    </row>
    <row r="15" spans="1:20" x14ac:dyDescent="0.2">
      <c r="A15" t="s">
        <v>81</v>
      </c>
      <c r="B15" s="2">
        <v>20.422836303710938</v>
      </c>
      <c r="C15" s="2">
        <v>21.788839340209961</v>
      </c>
      <c r="D15" s="2">
        <v>26.579221725463867</v>
      </c>
      <c r="E15" s="2">
        <v>33.390892028808594</v>
      </c>
      <c r="F15" s="2">
        <v>24.1865234375</v>
      </c>
      <c r="G15" s="2" t="s">
        <v>44</v>
      </c>
      <c r="H15" s="2">
        <v>28.336919784545898</v>
      </c>
      <c r="I15" s="2">
        <v>29.363361358642578</v>
      </c>
      <c r="J15" s="2">
        <v>26.125478744506836</v>
      </c>
      <c r="K15" s="2">
        <v>30.89984130859375</v>
      </c>
      <c r="L15" s="2">
        <v>25.757064819335938</v>
      </c>
      <c r="M15" s="2">
        <v>27.415586471557617</v>
      </c>
      <c r="N15" s="2">
        <v>32.705417633056641</v>
      </c>
      <c r="O15" s="2">
        <v>28.881763458251953</v>
      </c>
      <c r="P15" s="2">
        <v>32.332237243652344</v>
      </c>
      <c r="Q15" s="2">
        <v>28.559965133666992</v>
      </c>
      <c r="R15" s="2">
        <v>28.788745880126953</v>
      </c>
      <c r="S15" s="2">
        <v>27.945201873779297</v>
      </c>
      <c r="T15" s="2">
        <v>27.875438690185547</v>
      </c>
    </row>
    <row r="16" spans="1:20" x14ac:dyDescent="0.2">
      <c r="A16" t="s">
        <v>83</v>
      </c>
      <c r="B16" s="2">
        <v>20.778392791748047</v>
      </c>
      <c r="C16" s="2">
        <v>21.53546142578125</v>
      </c>
      <c r="D16" s="2">
        <v>26.119400024414063</v>
      </c>
      <c r="E16" s="2">
        <v>30.822174072265625</v>
      </c>
      <c r="F16" s="2">
        <v>24.080322265625</v>
      </c>
      <c r="G16" s="2">
        <v>41.842140197753906</v>
      </c>
      <c r="H16" s="2">
        <v>27.554927825927734</v>
      </c>
      <c r="I16" s="2">
        <v>30.931676864624023</v>
      </c>
      <c r="J16" s="2">
        <v>27.072895050048828</v>
      </c>
      <c r="K16" s="2">
        <v>28.410505294799805</v>
      </c>
      <c r="L16" s="2">
        <v>25.870189666748047</v>
      </c>
      <c r="M16" s="2">
        <v>28.569429397583008</v>
      </c>
      <c r="N16" s="2">
        <v>35.002891540527344</v>
      </c>
      <c r="O16" s="2">
        <v>30.590118408203125</v>
      </c>
      <c r="P16" s="2">
        <v>30.340127944946289</v>
      </c>
      <c r="Q16" s="2">
        <v>28.707534790039063</v>
      </c>
      <c r="R16" s="2">
        <v>27.429492950439453</v>
      </c>
      <c r="S16" s="2">
        <v>26.028343200683594</v>
      </c>
      <c r="T16" s="2">
        <v>27.464838027954102</v>
      </c>
    </row>
    <row r="17" spans="1:20" x14ac:dyDescent="0.2">
      <c r="A17" t="s">
        <v>86</v>
      </c>
      <c r="B17" s="2">
        <v>17.152986526489258</v>
      </c>
      <c r="C17" s="2">
        <v>18.220558166503906</v>
      </c>
      <c r="D17" s="2">
        <v>24.149072647094727</v>
      </c>
      <c r="E17" s="2">
        <v>29.788505554199219</v>
      </c>
      <c r="F17" s="2">
        <v>22.680644989013672</v>
      </c>
      <c r="G17" s="2">
        <v>35.010833740234375</v>
      </c>
      <c r="H17" s="2">
        <v>24.649307250976563</v>
      </c>
      <c r="I17" s="2">
        <v>28.812244415283203</v>
      </c>
      <c r="J17" s="2">
        <v>24.041227340698242</v>
      </c>
      <c r="K17" s="2">
        <v>24.379894256591797</v>
      </c>
      <c r="L17" s="2">
        <v>23.249313354492188</v>
      </c>
      <c r="M17" s="2">
        <v>24.791446685791016</v>
      </c>
      <c r="N17" s="2">
        <v>29.388519287109375</v>
      </c>
      <c r="O17" s="2">
        <v>30.998115539550781</v>
      </c>
      <c r="P17" s="2">
        <v>30.602165222167969</v>
      </c>
      <c r="Q17" s="2">
        <v>25.04176139831543</v>
      </c>
      <c r="R17" s="2">
        <v>24.819118499755859</v>
      </c>
      <c r="S17" s="2">
        <v>25.433038711547852</v>
      </c>
      <c r="T17" s="2">
        <v>24.641624450683594</v>
      </c>
    </row>
    <row r="18" spans="1:20" x14ac:dyDescent="0.2">
      <c r="A18" t="s">
        <v>88</v>
      </c>
      <c r="B18" s="2">
        <v>16.948787689208984</v>
      </c>
      <c r="C18" s="2">
        <v>18.904411315917969</v>
      </c>
      <c r="D18" s="2">
        <v>24.224750518798828</v>
      </c>
      <c r="E18" s="2">
        <v>30.036497116088867</v>
      </c>
      <c r="F18" s="2">
        <v>22.771167755126953</v>
      </c>
      <c r="G18" s="2">
        <v>36.628162384033203</v>
      </c>
      <c r="H18" s="2">
        <v>24.934120178222656</v>
      </c>
      <c r="I18" s="2">
        <v>29.170719146728516</v>
      </c>
      <c r="J18" s="2">
        <v>24.781005859375</v>
      </c>
      <c r="K18" s="2">
        <v>24.864843368530273</v>
      </c>
      <c r="L18" s="2">
        <v>23.948169708251953</v>
      </c>
      <c r="M18" s="2">
        <v>25.143669128417969</v>
      </c>
      <c r="N18" s="2">
        <v>30.717573165893555</v>
      </c>
      <c r="O18" s="2">
        <v>30.378534317016602</v>
      </c>
      <c r="P18" s="2">
        <v>29.678268432617188</v>
      </c>
      <c r="Q18" s="2">
        <v>25.932361602783203</v>
      </c>
      <c r="R18" s="2">
        <v>26.68018913269043</v>
      </c>
      <c r="S18" s="2">
        <v>26.037891387939453</v>
      </c>
      <c r="T18" s="2">
        <v>24.995214462280273</v>
      </c>
    </row>
    <row r="19" spans="1:20" x14ac:dyDescent="0.2">
      <c r="A19" t="s">
        <v>90</v>
      </c>
      <c r="B19" s="2">
        <v>16.011621475219727</v>
      </c>
      <c r="C19" s="2">
        <v>20.111759185791016</v>
      </c>
      <c r="D19" s="2">
        <v>25.127311706542969</v>
      </c>
      <c r="E19" s="2">
        <v>31.335208892822266</v>
      </c>
      <c r="F19" s="2">
        <v>24.698261260986328</v>
      </c>
      <c r="G19" s="2">
        <v>36.213417053222656</v>
      </c>
      <c r="H19" s="2">
        <v>26.088932037353516</v>
      </c>
      <c r="I19" s="2">
        <v>28.760013580322266</v>
      </c>
      <c r="J19" s="2">
        <v>25.860485076904297</v>
      </c>
      <c r="K19" s="2">
        <v>26.620105743408203</v>
      </c>
      <c r="L19" s="2">
        <v>25.635425567626953</v>
      </c>
      <c r="M19" s="2">
        <v>26.805473327636719</v>
      </c>
      <c r="N19" s="2">
        <v>31.256479263305664</v>
      </c>
      <c r="O19" s="2">
        <v>28.481327056884766</v>
      </c>
      <c r="P19" s="2">
        <v>31.714401245117188</v>
      </c>
      <c r="Q19" s="2">
        <v>26.060871124267578</v>
      </c>
      <c r="R19" s="2">
        <v>26.741817474365234</v>
      </c>
      <c r="S19" s="2">
        <v>27.612663269042969</v>
      </c>
      <c r="T19" s="2">
        <v>26.107761383056641</v>
      </c>
    </row>
    <row r="20" spans="1:20" x14ac:dyDescent="0.2">
      <c r="A20" t="s">
        <v>92</v>
      </c>
      <c r="B20" s="2">
        <v>17.939531326293945</v>
      </c>
      <c r="C20" s="2">
        <v>19.985797882080078</v>
      </c>
      <c r="D20" s="2">
        <v>24.800588607788086</v>
      </c>
      <c r="E20" s="2">
        <v>31.264381408691406</v>
      </c>
      <c r="F20" s="2">
        <v>23.596347808837891</v>
      </c>
      <c r="G20" s="2">
        <v>36.102706909179688</v>
      </c>
      <c r="H20" s="2">
        <v>26.091594696044922</v>
      </c>
      <c r="I20" s="2">
        <v>28.92681884765625</v>
      </c>
      <c r="J20" s="2">
        <v>25.73773193359375</v>
      </c>
      <c r="K20" s="2">
        <v>27.676214218139648</v>
      </c>
      <c r="L20" s="2">
        <v>23.929824829101563</v>
      </c>
      <c r="M20" s="2">
        <v>26.456520080566406</v>
      </c>
      <c r="N20" s="2">
        <v>31.979396820068359</v>
      </c>
      <c r="O20" s="2">
        <v>29.459190368652344</v>
      </c>
      <c r="P20" s="2">
        <v>31.162206649780273</v>
      </c>
      <c r="Q20" s="2">
        <v>27.209144592285156</v>
      </c>
      <c r="R20" s="2">
        <v>26.287792205810547</v>
      </c>
      <c r="S20" s="2">
        <v>26.801326751708984</v>
      </c>
      <c r="T20" s="2">
        <v>26.118801116943359</v>
      </c>
    </row>
    <row r="21" spans="1:20" x14ac:dyDescent="0.2">
      <c r="A21" t="s">
        <v>94</v>
      </c>
      <c r="B21" s="2">
        <v>16.926626205444336</v>
      </c>
      <c r="C21" s="2">
        <v>18.954338073730469</v>
      </c>
      <c r="D21" s="2">
        <v>24.658946990966797</v>
      </c>
      <c r="E21" s="2">
        <v>30.475040435791016</v>
      </c>
      <c r="F21" s="2">
        <v>23.063507080078125</v>
      </c>
      <c r="G21" s="2">
        <v>36.0098876953125</v>
      </c>
      <c r="H21" s="2">
        <v>25.528903961181641</v>
      </c>
      <c r="I21" s="2">
        <v>29.198162078857422</v>
      </c>
      <c r="J21" s="2">
        <v>24.851615905761719</v>
      </c>
      <c r="K21" s="2">
        <v>25.652259826660156</v>
      </c>
      <c r="L21" s="2">
        <v>24.241340637207031</v>
      </c>
      <c r="M21" s="2">
        <v>26.190479278564453</v>
      </c>
      <c r="N21" s="2">
        <v>29.713855743408203</v>
      </c>
      <c r="O21" s="2">
        <v>28.380783081054688</v>
      </c>
      <c r="P21" s="2">
        <v>31.26966667175293</v>
      </c>
      <c r="Q21" s="2">
        <v>25.788389205932617</v>
      </c>
      <c r="R21" s="2">
        <v>25.436130523681641</v>
      </c>
      <c r="S21" s="2">
        <v>25.690664291381836</v>
      </c>
      <c r="T21" s="2">
        <v>25.449850082397461</v>
      </c>
    </row>
    <row r="22" spans="1:20" x14ac:dyDescent="0.2">
      <c r="A22" t="s">
        <v>96</v>
      </c>
      <c r="B22" s="2">
        <v>17.621339797973633</v>
      </c>
      <c r="C22" s="2">
        <v>19.265571594238281</v>
      </c>
      <c r="D22" s="2">
        <v>24.865711212158203</v>
      </c>
      <c r="E22" s="2">
        <v>30.806934356689453</v>
      </c>
      <c r="F22" s="2">
        <v>23.147573471069336</v>
      </c>
      <c r="G22" s="2">
        <v>36.326938629150391</v>
      </c>
      <c r="H22" s="2">
        <v>25.622589111328125</v>
      </c>
      <c r="I22" s="2">
        <v>28.576259613037109</v>
      </c>
      <c r="J22" s="2">
        <v>24.532983779907227</v>
      </c>
      <c r="K22" s="2">
        <v>26.090129852294922</v>
      </c>
      <c r="L22" s="2">
        <v>23.809711456298828</v>
      </c>
      <c r="M22" s="2">
        <v>25.211687088012695</v>
      </c>
      <c r="N22" s="2">
        <v>29.771949768066406</v>
      </c>
      <c r="O22" s="2">
        <v>30.003046035766602</v>
      </c>
      <c r="P22" s="2">
        <v>31.164760589599609</v>
      </c>
      <c r="Q22" s="2">
        <v>26.449123382568359</v>
      </c>
      <c r="R22" s="2">
        <v>24.141233444213867</v>
      </c>
      <c r="S22" s="2">
        <v>26.364686965942383</v>
      </c>
      <c r="T22" s="2">
        <v>25.466342926025391</v>
      </c>
    </row>
    <row r="23" spans="1:20" x14ac:dyDescent="0.2">
      <c r="A23" t="s">
        <v>98</v>
      </c>
      <c r="B23" s="2">
        <v>18.676479339599609</v>
      </c>
      <c r="C23" s="2">
        <v>19.768733978271484</v>
      </c>
      <c r="D23" s="2">
        <v>25.621471405029297</v>
      </c>
      <c r="E23" s="2">
        <v>30.272453308105469</v>
      </c>
      <c r="F23" s="2">
        <v>23.051738739013672</v>
      </c>
      <c r="G23" s="2"/>
      <c r="H23" s="2">
        <v>27.224048614501953</v>
      </c>
      <c r="I23" s="2">
        <v>30.948234558105469</v>
      </c>
      <c r="J23" s="2">
        <v>26.390869140625</v>
      </c>
      <c r="K23" s="2">
        <v>24.193605422973633</v>
      </c>
      <c r="L23" s="2">
        <v>24.620510101318359</v>
      </c>
      <c r="M23" s="2">
        <v>26.475528717041016</v>
      </c>
      <c r="N23" s="2">
        <v>31.266624450683594</v>
      </c>
      <c r="O23" s="2">
        <v>31.103977203369141</v>
      </c>
      <c r="P23" s="2">
        <v>27.001073837280273</v>
      </c>
      <c r="Q23" s="2">
        <v>27.831769943237305</v>
      </c>
      <c r="R23" s="2">
        <v>27.248453140258789</v>
      </c>
      <c r="S23" s="2">
        <v>26.572662353515625</v>
      </c>
      <c r="T23" s="2">
        <v>25.906349182128906</v>
      </c>
    </row>
    <row r="24" spans="1:20" x14ac:dyDescent="0.2">
      <c r="A24" t="s">
        <v>100</v>
      </c>
      <c r="B24" s="2">
        <v>17.328762054443359</v>
      </c>
      <c r="C24" s="2">
        <v>18.724996566772461</v>
      </c>
      <c r="D24" s="2">
        <v>24.359500885009766</v>
      </c>
      <c r="E24" s="2">
        <v>31.332260131835938</v>
      </c>
      <c r="F24" s="2">
        <v>22.012073516845703</v>
      </c>
      <c r="G24" s="2">
        <v>39.315402984619141</v>
      </c>
      <c r="H24" s="2">
        <v>24.652286529541016</v>
      </c>
      <c r="I24" s="2">
        <v>29.493209838867188</v>
      </c>
      <c r="J24" s="2">
        <v>24.247442245483398</v>
      </c>
      <c r="K24" s="2">
        <v>24.351486206054688</v>
      </c>
      <c r="L24" s="2">
        <v>22.839431762695313</v>
      </c>
      <c r="M24" s="2">
        <v>25.189796447753906</v>
      </c>
      <c r="N24" s="2">
        <v>30.509494781494141</v>
      </c>
      <c r="O24" s="2">
        <v>28.883125305175781</v>
      </c>
      <c r="P24" s="2">
        <v>27.754709243774414</v>
      </c>
      <c r="Q24" s="2">
        <v>25.948354721069336</v>
      </c>
      <c r="R24" s="2">
        <v>24.465599060058594</v>
      </c>
      <c r="S24" s="2">
        <v>25.405662536621094</v>
      </c>
      <c r="T24" s="2">
        <v>25.103969573974609</v>
      </c>
    </row>
    <row r="25" spans="1:20" x14ac:dyDescent="0.2">
      <c r="A25" t="s">
        <v>102</v>
      </c>
      <c r="B25" s="2">
        <v>17.71949577331543</v>
      </c>
      <c r="C25" s="2">
        <v>20.382232666015625</v>
      </c>
      <c r="D25" s="2">
        <v>26.174549102783203</v>
      </c>
      <c r="E25" s="2">
        <v>31.756509780883789</v>
      </c>
      <c r="F25" s="2">
        <v>23.932178497314453</v>
      </c>
      <c r="G25" s="2"/>
      <c r="H25" s="2">
        <v>26.968053817749023</v>
      </c>
      <c r="I25" s="2">
        <v>30.498603820800781</v>
      </c>
      <c r="J25" s="2">
        <v>26.689926147460938</v>
      </c>
      <c r="K25" s="2">
        <v>26.850343704223633</v>
      </c>
      <c r="L25" s="2">
        <v>24.507146835327148</v>
      </c>
      <c r="M25" s="2">
        <v>27.677000045776367</v>
      </c>
      <c r="N25" s="2">
        <v>32.742271423339844</v>
      </c>
      <c r="O25" s="2">
        <v>31.004384994506836</v>
      </c>
      <c r="P25" s="2">
        <v>30.700735092163086</v>
      </c>
      <c r="Q25" s="2">
        <v>28.590927124023438</v>
      </c>
      <c r="R25" s="2">
        <v>27.588342666625977</v>
      </c>
      <c r="S25" s="2">
        <v>27.289966583251953</v>
      </c>
      <c r="T25" s="2">
        <v>27.287143707275391</v>
      </c>
    </row>
    <row r="26" spans="1:20" x14ac:dyDescent="0.2">
      <c r="A26" t="s">
        <v>104</v>
      </c>
      <c r="B26" s="2">
        <v>19.456439971923828</v>
      </c>
      <c r="C26" s="2">
        <v>19.410905838012695</v>
      </c>
      <c r="D26" s="2">
        <v>25.071495056152344</v>
      </c>
      <c r="E26" s="2">
        <v>30.437232971191406</v>
      </c>
      <c r="F26" s="2">
        <v>20.743770599365234</v>
      </c>
      <c r="G26" s="2"/>
      <c r="H26" s="2">
        <v>26.115673065185547</v>
      </c>
      <c r="I26" s="2">
        <v>29.532646179199219</v>
      </c>
      <c r="J26" s="2">
        <v>26.0174560546875</v>
      </c>
      <c r="K26" s="2">
        <v>25.435699462890625</v>
      </c>
      <c r="L26" s="2">
        <v>23.900829315185547</v>
      </c>
      <c r="M26" s="2">
        <v>26.858364105224609</v>
      </c>
      <c r="N26" s="2">
        <v>32.400047302246094</v>
      </c>
      <c r="O26" s="2">
        <v>31.347898483276367</v>
      </c>
      <c r="P26" s="2">
        <v>28.572067260742188</v>
      </c>
      <c r="Q26" s="2">
        <v>27.694055557250977</v>
      </c>
      <c r="R26" s="2">
        <v>27.518466949462891</v>
      </c>
      <c r="S26" s="2">
        <v>25.293163299560547</v>
      </c>
      <c r="T26" s="2">
        <v>26.206569671630859</v>
      </c>
    </row>
    <row r="27" spans="1:20" x14ac:dyDescent="0.2">
      <c r="A27" t="s">
        <v>118</v>
      </c>
      <c r="B27" s="2">
        <v>19.708663940429688</v>
      </c>
      <c r="C27" s="2">
        <v>20.230201721191406</v>
      </c>
      <c r="D27" s="2">
        <v>25.849679946899414</v>
      </c>
      <c r="E27" s="2">
        <v>31.353221893310547</v>
      </c>
      <c r="F27" s="2">
        <v>24.067588806152344</v>
      </c>
      <c r="G27" s="2" t="s">
        <v>44</v>
      </c>
      <c r="H27" s="2">
        <v>26.685047149658203</v>
      </c>
      <c r="I27" s="2">
        <v>30.519832611083984</v>
      </c>
      <c r="J27" s="2">
        <v>27.557010650634766</v>
      </c>
      <c r="K27" s="2">
        <v>26.036766052246094</v>
      </c>
      <c r="L27" s="2">
        <v>24.857439041137695</v>
      </c>
      <c r="M27" s="2">
        <v>27.136943817138672</v>
      </c>
      <c r="N27" s="2">
        <v>34.881988525390625</v>
      </c>
      <c r="O27" s="2">
        <v>31.991127014160156</v>
      </c>
      <c r="P27" s="2">
        <v>29.521331787109375</v>
      </c>
      <c r="Q27" s="2">
        <v>27.217832565307617</v>
      </c>
      <c r="R27" s="2">
        <v>27.026691436767578</v>
      </c>
      <c r="S27" s="2">
        <v>25.946477890014648</v>
      </c>
      <c r="T27" s="2">
        <v>27.401748657226563</v>
      </c>
    </row>
    <row r="28" spans="1:20" x14ac:dyDescent="0.2">
      <c r="A28" t="s">
        <v>120</v>
      </c>
      <c r="B28" s="2">
        <v>19.39581298828125</v>
      </c>
      <c r="C28" s="2">
        <v>18.740320205688477</v>
      </c>
      <c r="D28" s="2">
        <v>24.898395538330078</v>
      </c>
      <c r="E28" s="2">
        <v>28.878772735595703</v>
      </c>
      <c r="F28" s="2">
        <v>22.05377197265625</v>
      </c>
      <c r="G28" s="2">
        <v>37.057109832763672</v>
      </c>
      <c r="H28" s="2">
        <v>25.565219879150391</v>
      </c>
      <c r="I28" s="2">
        <v>29.154838562011719</v>
      </c>
      <c r="J28" s="2">
        <v>25.496999740600586</v>
      </c>
      <c r="K28" s="2">
        <v>24.599132537841797</v>
      </c>
      <c r="L28" s="2">
        <v>23.833377838134766</v>
      </c>
      <c r="M28" s="2">
        <v>25.991954803466797</v>
      </c>
      <c r="N28" s="2">
        <v>31.131362915039063</v>
      </c>
      <c r="O28" s="2">
        <v>29.279603958129883</v>
      </c>
      <c r="P28" s="2">
        <v>26.39971923828125</v>
      </c>
      <c r="Q28" s="2">
        <v>26.296974182128906</v>
      </c>
      <c r="R28" s="2">
        <v>27.152690887451172</v>
      </c>
      <c r="S28" s="2">
        <v>25.339385986328125</v>
      </c>
      <c r="T28" s="2">
        <v>25.232742309570313</v>
      </c>
    </row>
    <row r="29" spans="1:20" x14ac:dyDescent="0.2">
      <c r="A29" t="s">
        <v>122</v>
      </c>
      <c r="B29" s="2">
        <v>18.051784515380859</v>
      </c>
      <c r="C29" s="2">
        <v>20.674760818481445</v>
      </c>
      <c r="D29" s="2">
        <v>26.033794403076172</v>
      </c>
      <c r="E29" s="2">
        <v>30.694000244140625</v>
      </c>
      <c r="F29" s="2">
        <v>23.976844787597656</v>
      </c>
      <c r="G29" s="2" t="s">
        <v>44</v>
      </c>
      <c r="H29" s="2">
        <v>27.03826904296875</v>
      </c>
      <c r="I29" s="2">
        <v>30.313308715820313</v>
      </c>
      <c r="J29" s="2">
        <v>27.553844451904297</v>
      </c>
      <c r="K29" s="2">
        <v>26.212989807128906</v>
      </c>
      <c r="L29" s="2">
        <v>24.403900146484375</v>
      </c>
      <c r="M29" s="2">
        <v>27.041965484619141</v>
      </c>
      <c r="N29" s="2">
        <v>33.277450561523438</v>
      </c>
      <c r="O29" s="2">
        <v>31.490188598632813</v>
      </c>
      <c r="P29" s="2">
        <v>29.307220458984375</v>
      </c>
      <c r="Q29" s="2">
        <v>27.730381011962891</v>
      </c>
      <c r="R29" s="2">
        <v>28.055759429931641</v>
      </c>
      <c r="S29" s="2">
        <v>26.520328521728516</v>
      </c>
      <c r="T29" s="2">
        <v>26.959693908691406</v>
      </c>
    </row>
    <row r="30" spans="1:20" x14ac:dyDescent="0.2">
      <c r="A30" t="s">
        <v>124</v>
      </c>
      <c r="B30" s="2">
        <v>18.42451286315918</v>
      </c>
      <c r="C30" s="2">
        <v>23.437276840209961</v>
      </c>
      <c r="D30" s="2">
        <v>26.280981063842773</v>
      </c>
      <c r="E30" s="2">
        <v>33.891670227050781</v>
      </c>
      <c r="F30" s="2">
        <v>29.787946701049805</v>
      </c>
      <c r="G30" s="2" t="s">
        <v>44</v>
      </c>
      <c r="H30" s="2">
        <v>28.732387542724609</v>
      </c>
      <c r="I30" s="2">
        <v>30.144556045532227</v>
      </c>
      <c r="J30" s="2">
        <v>28.030576705932617</v>
      </c>
      <c r="K30" s="2">
        <v>33.867935180664063</v>
      </c>
      <c r="L30" s="2">
        <v>31.226177215576172</v>
      </c>
      <c r="M30" s="2">
        <v>30.644737243652344</v>
      </c>
      <c r="N30" s="2">
        <v>37.3502197265625</v>
      </c>
      <c r="O30" s="2">
        <v>27.688745498657227</v>
      </c>
      <c r="P30" s="2">
        <v>35.95550537109375</v>
      </c>
      <c r="Q30" s="2">
        <v>30.007684707641602</v>
      </c>
      <c r="R30" s="2">
        <v>28.656661987304688</v>
      </c>
      <c r="S30" s="2">
        <v>32.083633422851563</v>
      </c>
      <c r="T30" s="2">
        <v>29.180221557617188</v>
      </c>
    </row>
    <row r="31" spans="1:20" x14ac:dyDescent="0.2">
      <c r="A31" t="s">
        <v>126</v>
      </c>
      <c r="B31" s="2">
        <v>18.690509796142578</v>
      </c>
      <c r="C31" s="2">
        <v>23.434789657592773</v>
      </c>
      <c r="D31" s="2">
        <v>27.011924743652344</v>
      </c>
      <c r="E31" s="2">
        <v>35.261711120605469</v>
      </c>
      <c r="F31" s="2">
        <v>27.558147430419922</v>
      </c>
      <c r="G31" s="2" t="s">
        <v>44</v>
      </c>
      <c r="H31" s="2">
        <v>29.012126922607422</v>
      </c>
      <c r="I31" s="2">
        <v>31.474308013916016</v>
      </c>
      <c r="J31" s="2">
        <v>28.207355499267578</v>
      </c>
      <c r="K31" s="2">
        <v>29.960186004638672</v>
      </c>
      <c r="L31" s="2">
        <v>28.482057571411133</v>
      </c>
      <c r="M31" s="2">
        <v>30.463565826416016</v>
      </c>
      <c r="N31" s="2">
        <v>35.970489501953125</v>
      </c>
      <c r="O31" s="2">
        <v>30.332023620605469</v>
      </c>
      <c r="P31" s="2">
        <v>33.498153686523438</v>
      </c>
      <c r="Q31" s="2">
        <v>30.848878860473633</v>
      </c>
      <c r="R31" s="2">
        <v>29.634304046630859</v>
      </c>
      <c r="S31" s="2">
        <v>28.18263053894043</v>
      </c>
      <c r="T31" s="2">
        <v>29.400054931640625</v>
      </c>
    </row>
    <row r="32" spans="1:20" x14ac:dyDescent="0.2">
      <c r="A32" t="s">
        <v>128</v>
      </c>
      <c r="B32" s="2">
        <v>20.162952423095703</v>
      </c>
      <c r="C32" s="2">
        <v>20.570974349975586</v>
      </c>
      <c r="D32" s="2">
        <v>25.348854064941406</v>
      </c>
      <c r="E32" s="2">
        <v>30.507917404174805</v>
      </c>
      <c r="F32" s="2">
        <v>23.621177673339844</v>
      </c>
      <c r="G32" s="2">
        <v>42.534873962402344</v>
      </c>
      <c r="H32" s="2">
        <v>26.987590789794922</v>
      </c>
      <c r="I32" s="2">
        <v>30.650850296020508</v>
      </c>
      <c r="J32" s="2">
        <v>23.732986450195313</v>
      </c>
      <c r="K32" s="2">
        <v>28.163688659667969</v>
      </c>
      <c r="L32" s="2">
        <v>25.560710906982422</v>
      </c>
      <c r="M32" s="2">
        <v>25.873729705810547</v>
      </c>
      <c r="N32" s="2">
        <v>30.445571899414063</v>
      </c>
      <c r="O32" s="2">
        <v>33.369625091552734</v>
      </c>
      <c r="P32" s="2">
        <v>27.542205810546875</v>
      </c>
      <c r="Q32" s="2">
        <v>29.061235427856445</v>
      </c>
      <c r="R32" s="2">
        <v>28.102817535400391</v>
      </c>
      <c r="S32" s="2">
        <v>26.401561737060547</v>
      </c>
      <c r="T32" s="2">
        <v>27.276813507080078</v>
      </c>
    </row>
    <row r="33" spans="1:20" x14ac:dyDescent="0.2">
      <c r="A33" t="s">
        <v>130</v>
      </c>
      <c r="B33" s="2">
        <v>20.132953643798828</v>
      </c>
      <c r="C33" s="2">
        <v>24.884326934814453</v>
      </c>
      <c r="D33" s="2">
        <v>27.665866851806641</v>
      </c>
      <c r="E33" s="2">
        <v>34.631629943847656</v>
      </c>
      <c r="F33" s="2">
        <v>27.691316604614258</v>
      </c>
      <c r="G33" s="2" t="s">
        <v>44</v>
      </c>
      <c r="H33" s="2">
        <v>31.312864303588867</v>
      </c>
      <c r="I33" s="2">
        <v>31.983669281005859</v>
      </c>
      <c r="J33" s="2">
        <v>27.994976043701172</v>
      </c>
      <c r="K33" s="2">
        <v>31.577133178710938</v>
      </c>
      <c r="L33" s="2">
        <v>31.310323715209961</v>
      </c>
      <c r="M33" s="2">
        <v>31.483646392822266</v>
      </c>
      <c r="N33" s="2">
        <v>37.011100769042969</v>
      </c>
      <c r="O33" s="2">
        <v>30.203121185302734</v>
      </c>
      <c r="P33" s="2">
        <v>33.4927978515625</v>
      </c>
      <c r="Q33" s="2">
        <v>33.374534606933594</v>
      </c>
      <c r="R33" s="2">
        <v>31.094264984130859</v>
      </c>
      <c r="S33" s="2">
        <v>29.817146301269531</v>
      </c>
      <c r="T33" s="2">
        <v>31.4688720703125</v>
      </c>
    </row>
    <row r="34" spans="1:20" x14ac:dyDescent="0.2">
      <c r="A34" t="s">
        <v>132</v>
      </c>
      <c r="B34" s="2">
        <v>20.425563812255859</v>
      </c>
      <c r="C34" s="2">
        <v>23.078939437866211</v>
      </c>
      <c r="D34" s="2">
        <v>27.479667663574219</v>
      </c>
      <c r="E34" s="2">
        <v>33.726047515869141</v>
      </c>
      <c r="F34" s="2">
        <v>24.069164276123047</v>
      </c>
      <c r="G34" s="2" t="s">
        <v>44</v>
      </c>
      <c r="H34" s="2">
        <v>29.527935028076172</v>
      </c>
      <c r="I34" s="2">
        <v>31.101753234863281</v>
      </c>
      <c r="J34" s="2">
        <v>26.951311111450195</v>
      </c>
      <c r="K34" s="2">
        <v>33.838996887207031</v>
      </c>
      <c r="L34" s="2">
        <v>29.887500762939453</v>
      </c>
      <c r="M34" s="2">
        <v>28.524562835693359</v>
      </c>
      <c r="N34" s="2">
        <v>34.055145263671875</v>
      </c>
      <c r="O34" s="2">
        <v>30.502964019775391</v>
      </c>
      <c r="P34" s="2">
        <v>32.704940795898438</v>
      </c>
      <c r="Q34" s="2">
        <v>31.069417953491211</v>
      </c>
      <c r="R34" s="2">
        <v>28.99479866027832</v>
      </c>
      <c r="S34" s="2">
        <v>28.435520172119141</v>
      </c>
      <c r="T34" s="2">
        <v>29.157899856567383</v>
      </c>
    </row>
    <row r="35" spans="1:20" x14ac:dyDescent="0.2">
      <c r="A35" t="s">
        <v>134</v>
      </c>
      <c r="B35" s="2">
        <v>15.680444717407227</v>
      </c>
      <c r="C35" s="2">
        <v>19.087425231933594</v>
      </c>
      <c r="D35" s="2">
        <v>24.517223358154297</v>
      </c>
      <c r="E35" s="2">
        <v>30.871776580810547</v>
      </c>
      <c r="F35" s="2">
        <v>23.342203140258789</v>
      </c>
      <c r="G35" s="2">
        <v>38.633201599121094</v>
      </c>
      <c r="H35" s="2">
        <v>25.128612518310547</v>
      </c>
      <c r="I35" s="2">
        <v>28.334714889526367</v>
      </c>
      <c r="J35" s="2">
        <v>25.365921020507813</v>
      </c>
      <c r="K35" s="2">
        <v>25.450901031494141</v>
      </c>
      <c r="L35" s="2">
        <v>24.799480438232422</v>
      </c>
      <c r="M35" s="2">
        <v>25.65666389465332</v>
      </c>
      <c r="N35" s="2">
        <v>29.08740234375</v>
      </c>
      <c r="O35" s="2">
        <v>29.440589904785156</v>
      </c>
      <c r="P35" s="2">
        <v>29.4970703125</v>
      </c>
      <c r="Q35" s="2">
        <v>26.155668258666992</v>
      </c>
      <c r="R35" s="2">
        <v>27.114822387695313</v>
      </c>
      <c r="S35" s="2">
        <v>26.993026733398438</v>
      </c>
      <c r="T35" s="2">
        <v>25.666521072387695</v>
      </c>
    </row>
    <row r="36" spans="1:20" x14ac:dyDescent="0.2">
      <c r="A36" t="s">
        <v>136</v>
      </c>
      <c r="B36" s="2">
        <v>21.560825347900391</v>
      </c>
      <c r="C36" s="2">
        <v>21.568675994873047</v>
      </c>
      <c r="D36" s="2">
        <v>27.412380218505859</v>
      </c>
      <c r="E36" s="2">
        <v>33.238643646240234</v>
      </c>
      <c r="F36" s="2">
        <v>24.345760345458984</v>
      </c>
      <c r="G36" s="2">
        <v>37.156009674072266</v>
      </c>
      <c r="H36" s="2">
        <v>27.956089019775391</v>
      </c>
      <c r="I36" s="2">
        <v>30.623355865478516</v>
      </c>
      <c r="J36" s="2">
        <v>26.958553314208984</v>
      </c>
      <c r="K36" s="2">
        <v>29.373096466064453</v>
      </c>
      <c r="L36" s="2">
        <v>25.389240264892578</v>
      </c>
      <c r="M36" s="2">
        <v>27.284296035766602</v>
      </c>
      <c r="N36" s="2">
        <v>34.167003631591797</v>
      </c>
      <c r="O36" s="2">
        <v>29.188034057617188</v>
      </c>
      <c r="P36" s="2">
        <v>30.439094543457031</v>
      </c>
      <c r="Q36" s="2">
        <v>28.186550140380859</v>
      </c>
      <c r="R36" s="2">
        <v>27.981145858764648</v>
      </c>
      <c r="S36" s="2">
        <v>27.623096466064453</v>
      </c>
      <c r="T36" s="2">
        <v>27.555217742919922</v>
      </c>
    </row>
    <row r="37" spans="1:20" x14ac:dyDescent="0.2">
      <c r="A37" t="s">
        <v>138</v>
      </c>
      <c r="B37" s="2">
        <v>15.876590728759766</v>
      </c>
      <c r="C37" s="2">
        <v>21.536014556884766</v>
      </c>
      <c r="D37" s="2">
        <v>25.322441101074219</v>
      </c>
      <c r="E37" s="2">
        <v>32.169742584228516</v>
      </c>
      <c r="F37" s="2">
        <v>28.713930130004883</v>
      </c>
      <c r="G37" s="2">
        <v>36.584903717041016</v>
      </c>
      <c r="H37" s="2">
        <v>26.580892562866211</v>
      </c>
      <c r="I37" s="2">
        <v>28.850090026855469</v>
      </c>
      <c r="J37" s="2">
        <v>27.786993026733398</v>
      </c>
      <c r="K37" s="2">
        <v>32.775924682617188</v>
      </c>
      <c r="L37" s="2">
        <v>29.211627960205078</v>
      </c>
      <c r="M37" s="2">
        <v>28.822311401367188</v>
      </c>
      <c r="N37" s="2">
        <v>35.914073944091797</v>
      </c>
      <c r="O37" s="2">
        <v>27.818967819213867</v>
      </c>
      <c r="P37" s="2">
        <v>33.500537872314453</v>
      </c>
      <c r="Q37" s="2">
        <v>27.411308288574219</v>
      </c>
      <c r="R37" s="2">
        <v>26.375177383422852</v>
      </c>
      <c r="S37" s="2">
        <v>29.125953674316406</v>
      </c>
      <c r="T37" s="2">
        <v>27.397953033447266</v>
      </c>
    </row>
    <row r="38" spans="1:20" x14ac:dyDescent="0.2">
      <c r="A38" t="s">
        <v>140</v>
      </c>
      <c r="B38" s="2">
        <v>18.795578002929688</v>
      </c>
      <c r="C38" s="2">
        <v>20.476432800292969</v>
      </c>
      <c r="D38" s="2">
        <v>25.630744934082031</v>
      </c>
      <c r="E38" s="2">
        <v>32.840354919433594</v>
      </c>
      <c r="F38" s="2">
        <v>22.646915435791016</v>
      </c>
      <c r="G38" s="2">
        <v>39.914867401123047</v>
      </c>
      <c r="H38" s="2">
        <v>26.124767303466797</v>
      </c>
      <c r="I38" s="2">
        <v>31.076335906982422</v>
      </c>
      <c r="J38" s="2">
        <v>24.928987503051758</v>
      </c>
      <c r="K38" s="2">
        <v>28.413578033447266</v>
      </c>
      <c r="L38" s="2">
        <v>24.354915618896484</v>
      </c>
      <c r="M38" s="2">
        <v>24.843791961669922</v>
      </c>
      <c r="N38" s="2">
        <v>33.198135375976563</v>
      </c>
      <c r="O38" s="2">
        <v>30.464763641357422</v>
      </c>
      <c r="P38" s="2">
        <v>29.269340515136719</v>
      </c>
      <c r="Q38" s="2">
        <v>26.552774429321289</v>
      </c>
      <c r="R38" s="2">
        <v>26.312538146972656</v>
      </c>
      <c r="S38" s="2">
        <v>25.679149627685547</v>
      </c>
      <c r="T38" s="2">
        <v>26.271114349365234</v>
      </c>
    </row>
    <row r="39" spans="1:20" x14ac:dyDescent="0.2">
      <c r="A39" t="s">
        <v>154</v>
      </c>
      <c r="B39" s="2">
        <v>19.805423736572266</v>
      </c>
      <c r="C39" s="2">
        <v>18.264394760131836</v>
      </c>
      <c r="D39" s="2">
        <v>24.938417434692383</v>
      </c>
      <c r="E39" s="2">
        <v>28.400600433349609</v>
      </c>
      <c r="F39" s="2">
        <v>21.107883453369141</v>
      </c>
      <c r="G39" s="2">
        <v>35.353111267089844</v>
      </c>
      <c r="H39" s="2">
        <v>25.027069091796875</v>
      </c>
      <c r="I39" s="2">
        <v>29.069488525390625</v>
      </c>
      <c r="J39" s="2">
        <v>24.802045822143555</v>
      </c>
      <c r="K39" s="2">
        <v>24.734123229980469</v>
      </c>
      <c r="L39" s="2">
        <v>23.7193603515625</v>
      </c>
      <c r="M39" s="2">
        <v>24.733600616455078</v>
      </c>
      <c r="N39" s="2">
        <v>29.309944152832031</v>
      </c>
      <c r="O39" s="2">
        <v>29.421634674072266</v>
      </c>
      <c r="P39" s="2">
        <v>24.867023468017578</v>
      </c>
      <c r="Q39" s="2">
        <v>26.595249176025391</v>
      </c>
      <c r="R39" s="2">
        <v>25.616546630859375</v>
      </c>
      <c r="S39" s="2">
        <v>25.347854614257813</v>
      </c>
      <c r="T39" s="2">
        <v>25.423545837402344</v>
      </c>
    </row>
    <row r="40" spans="1:20" x14ac:dyDescent="0.2">
      <c r="A40" t="s">
        <v>156</v>
      </c>
      <c r="B40" s="2">
        <v>22.693290710449219</v>
      </c>
      <c r="C40" s="2">
        <v>20.746772766113281</v>
      </c>
      <c r="D40" s="2">
        <v>24.52284049987793</v>
      </c>
      <c r="E40" s="2">
        <v>30.733245849609375</v>
      </c>
      <c r="F40" s="2">
        <v>25.763927459716797</v>
      </c>
      <c r="G40" s="2" t="s">
        <v>44</v>
      </c>
      <c r="H40" s="2">
        <v>26.2333984375</v>
      </c>
      <c r="I40" s="2">
        <v>28.963014602661133</v>
      </c>
      <c r="J40" s="2">
        <v>22.985769271850586</v>
      </c>
      <c r="K40" s="2">
        <v>27.846584320068359</v>
      </c>
      <c r="L40" s="2">
        <v>27.080394744873047</v>
      </c>
      <c r="M40" s="2">
        <v>26.111074447631836</v>
      </c>
      <c r="N40" s="2">
        <v>29.623056411743164</v>
      </c>
      <c r="O40" s="2">
        <v>30.681589126586914</v>
      </c>
      <c r="P40" s="2">
        <v>28.493782043457031</v>
      </c>
      <c r="Q40" s="2">
        <v>29.218002319335938</v>
      </c>
      <c r="R40" s="2">
        <v>28.112022399902344</v>
      </c>
      <c r="S40" s="2">
        <v>25.614757537841797</v>
      </c>
      <c r="T40" s="2">
        <v>26.670158386230469</v>
      </c>
    </row>
    <row r="41" spans="1:20" x14ac:dyDescent="0.2">
      <c r="A41" t="s">
        <v>158</v>
      </c>
      <c r="B41" s="2">
        <v>20.723716735839844</v>
      </c>
      <c r="C41" s="2">
        <v>18.987987518310547</v>
      </c>
      <c r="D41" s="2">
        <v>25.119461059570313</v>
      </c>
      <c r="E41" s="2">
        <v>31.22343635559082</v>
      </c>
      <c r="F41" s="2">
        <v>24.6409912109375</v>
      </c>
      <c r="G41" s="2">
        <v>36.240161895751953</v>
      </c>
      <c r="H41" s="2">
        <v>25.139064788818359</v>
      </c>
      <c r="I41" s="2">
        <v>28.166461944580078</v>
      </c>
      <c r="J41" s="2">
        <v>24.576004028320313</v>
      </c>
      <c r="K41" s="2">
        <v>27.094284057617188</v>
      </c>
      <c r="L41" s="2">
        <v>25.275363922119141</v>
      </c>
      <c r="M41" s="2">
        <v>25.131221771240234</v>
      </c>
      <c r="N41" s="2">
        <v>29.253086090087891</v>
      </c>
      <c r="O41" s="2">
        <v>28.018184661865234</v>
      </c>
      <c r="P41" s="2">
        <v>30.744247436523438</v>
      </c>
      <c r="Q41" s="2">
        <v>25.742012023925781</v>
      </c>
      <c r="R41" s="2">
        <v>25.190439224243164</v>
      </c>
      <c r="S41" s="2">
        <v>26.022663116455078</v>
      </c>
      <c r="T41" s="2">
        <v>25.400466918945313</v>
      </c>
    </row>
    <row r="42" spans="1:20" x14ac:dyDescent="0.2">
      <c r="A42" t="s">
        <v>160</v>
      </c>
      <c r="B42" s="2">
        <v>22.130250930786133</v>
      </c>
      <c r="C42" s="2">
        <v>23.647262573242188</v>
      </c>
      <c r="D42" s="2">
        <v>25.926620483398438</v>
      </c>
      <c r="E42" s="2">
        <v>35.623165130615234</v>
      </c>
      <c r="F42" s="2">
        <v>25.265243530273438</v>
      </c>
      <c r="G42" s="2" t="s">
        <v>44</v>
      </c>
      <c r="H42" s="2">
        <v>26.430278778076172</v>
      </c>
      <c r="I42" s="2">
        <v>32.777591705322266</v>
      </c>
      <c r="J42" s="2">
        <v>28.048095703125</v>
      </c>
      <c r="K42" s="2">
        <v>29.11390495300293</v>
      </c>
      <c r="L42" s="2">
        <v>27.079391479492188</v>
      </c>
      <c r="M42" s="2">
        <v>28.961200714111328</v>
      </c>
      <c r="N42" s="2">
        <v>36.065216064453125</v>
      </c>
      <c r="O42" s="2">
        <v>32.261333465576172</v>
      </c>
      <c r="P42" s="2">
        <v>32.553428649902344</v>
      </c>
      <c r="Q42" s="2">
        <v>30.276956558227539</v>
      </c>
      <c r="R42" s="2">
        <v>29.00486946105957</v>
      </c>
      <c r="S42" s="2">
        <v>28.351253509521484</v>
      </c>
      <c r="T42" s="2">
        <v>29.299732208251953</v>
      </c>
    </row>
    <row r="43" spans="1:20" x14ac:dyDescent="0.2">
      <c r="A43" t="s">
        <v>162</v>
      </c>
      <c r="B43" s="2">
        <v>19.059684753417969</v>
      </c>
      <c r="C43" s="2">
        <v>20.6580810546875</v>
      </c>
      <c r="D43" s="2">
        <v>25.590953826904297</v>
      </c>
      <c r="E43" s="2">
        <v>31.550136566162109</v>
      </c>
      <c r="F43" s="2">
        <v>22.036151885986328</v>
      </c>
      <c r="G43" s="2" t="s">
        <v>44</v>
      </c>
      <c r="H43" s="2">
        <v>25.741327285766602</v>
      </c>
      <c r="I43" s="2">
        <v>29.037940979003906</v>
      </c>
      <c r="J43" s="2">
        <v>25.780996322631836</v>
      </c>
      <c r="K43" s="2">
        <v>27.104137420654297</v>
      </c>
      <c r="L43" s="2">
        <v>24.24859619140625</v>
      </c>
      <c r="M43" s="2">
        <v>27.407749176025391</v>
      </c>
      <c r="N43" s="2">
        <v>31.620548248291016</v>
      </c>
      <c r="O43" s="2">
        <v>32.610252380371094</v>
      </c>
      <c r="P43" s="2">
        <v>30.835903167724609</v>
      </c>
      <c r="Q43" s="2">
        <v>29.143726348876953</v>
      </c>
      <c r="R43" s="2">
        <v>27.314670562744141</v>
      </c>
      <c r="S43" s="2">
        <v>26.343690872192383</v>
      </c>
      <c r="T43" s="2">
        <v>28.215541839599609</v>
      </c>
    </row>
    <row r="44" spans="1:20" x14ac:dyDescent="0.2">
      <c r="A44" t="s">
        <v>164</v>
      </c>
      <c r="B44" s="2">
        <v>19.72119140625</v>
      </c>
      <c r="C44" s="2">
        <v>19.241977691650391</v>
      </c>
      <c r="D44" s="2">
        <v>25.276655197143555</v>
      </c>
      <c r="E44" s="2">
        <v>29.866298675537109</v>
      </c>
      <c r="F44" s="2">
        <v>21.773384094238281</v>
      </c>
      <c r="G44" s="2" t="s">
        <v>44</v>
      </c>
      <c r="H44" s="2">
        <v>25.186439514160156</v>
      </c>
      <c r="I44" s="2">
        <v>28.705451965332031</v>
      </c>
      <c r="J44" s="2">
        <v>23.931381225585938</v>
      </c>
      <c r="K44" s="2">
        <v>26.1925048828125</v>
      </c>
      <c r="L44" s="2">
        <v>23.550975799560547</v>
      </c>
      <c r="M44" s="2">
        <v>25.781074523925781</v>
      </c>
      <c r="N44" s="2">
        <v>31.520061492919922</v>
      </c>
      <c r="O44" s="2">
        <v>33.202030181884766</v>
      </c>
      <c r="P44" s="2">
        <v>28.78582763671875</v>
      </c>
      <c r="Q44" s="2">
        <v>27.339677810668945</v>
      </c>
      <c r="R44" s="2">
        <v>27.180997848510742</v>
      </c>
      <c r="S44" s="2">
        <v>26.003162384033203</v>
      </c>
      <c r="T44" s="2">
        <v>26.364206314086914</v>
      </c>
    </row>
    <row r="45" spans="1:20" x14ac:dyDescent="0.2">
      <c r="A45" t="s">
        <v>166</v>
      </c>
      <c r="B45" s="2">
        <v>19.970680236816406</v>
      </c>
      <c r="C45" s="2">
        <v>22.083850860595703</v>
      </c>
      <c r="D45" s="2">
        <v>25.761074066162109</v>
      </c>
      <c r="E45" s="2">
        <v>34.330615997314453</v>
      </c>
      <c r="F45" s="2">
        <v>26.006952285766602</v>
      </c>
      <c r="G45" s="2" t="s">
        <v>44</v>
      </c>
      <c r="H45" s="2">
        <v>26.69849967956543</v>
      </c>
      <c r="I45" s="2">
        <v>29.842655181884766</v>
      </c>
      <c r="J45" s="2">
        <v>26.217613220214844</v>
      </c>
      <c r="K45" s="2">
        <v>27.690628051757813</v>
      </c>
      <c r="L45" s="2">
        <v>25.513744354248047</v>
      </c>
      <c r="M45" s="2">
        <v>27.681251525878906</v>
      </c>
      <c r="N45" s="2">
        <v>34.144229888916016</v>
      </c>
      <c r="O45" s="2">
        <v>32.037338256835938</v>
      </c>
      <c r="P45" s="2">
        <v>30.026264190673828</v>
      </c>
      <c r="Q45" s="2">
        <v>30.164615631103516</v>
      </c>
      <c r="R45" s="2">
        <v>29.596382141113281</v>
      </c>
      <c r="S45" s="2">
        <v>28.615591049194336</v>
      </c>
      <c r="T45" s="2">
        <v>28.511276245117188</v>
      </c>
    </row>
    <row r="46" spans="1:20" x14ac:dyDescent="0.2">
      <c r="A46" t="s">
        <v>168</v>
      </c>
      <c r="B46" s="2">
        <v>23.207757949829102</v>
      </c>
      <c r="C46" s="2">
        <v>23.6885986328125</v>
      </c>
      <c r="D46" s="2">
        <v>26.576000213623047</v>
      </c>
      <c r="E46" s="2">
        <v>34.478237152099609</v>
      </c>
      <c r="F46" s="2">
        <v>25.548923492431641</v>
      </c>
      <c r="G46" s="2" t="s">
        <v>44</v>
      </c>
      <c r="H46" s="2">
        <v>26.45440673828125</v>
      </c>
      <c r="I46" s="2">
        <v>34.383136749267578</v>
      </c>
      <c r="J46" s="2">
        <v>29.347705841064453</v>
      </c>
      <c r="K46" s="2">
        <v>31.520416259765625</v>
      </c>
      <c r="L46" s="2">
        <v>26.862220764160156</v>
      </c>
      <c r="M46" s="2">
        <v>28.591821670532227</v>
      </c>
      <c r="N46" s="2">
        <v>35.1217041015625</v>
      </c>
      <c r="O46" s="2">
        <v>31.200056076049805</v>
      </c>
      <c r="P46" s="2">
        <v>32.582664489746094</v>
      </c>
      <c r="Q46" s="2">
        <v>30.684368133544922</v>
      </c>
      <c r="R46" s="2">
        <v>28.50953483581543</v>
      </c>
      <c r="S46" s="2">
        <v>28.995328903198242</v>
      </c>
      <c r="T46" s="2">
        <v>29.075376510620117</v>
      </c>
    </row>
    <row r="47" spans="1:20" x14ac:dyDescent="0.2">
      <c r="A47" t="s">
        <v>170</v>
      </c>
      <c r="B47" s="2">
        <v>19.764274597167969</v>
      </c>
      <c r="C47" s="2">
        <v>23.633880615234375</v>
      </c>
      <c r="D47" s="2">
        <v>26.688358306884766</v>
      </c>
      <c r="E47" s="2">
        <v>34.020660400390625</v>
      </c>
      <c r="F47" s="2">
        <v>26.847391128540039</v>
      </c>
      <c r="G47" s="2" t="s">
        <v>44</v>
      </c>
      <c r="H47" s="2">
        <v>29.25701904296875</v>
      </c>
      <c r="I47" s="2">
        <v>29.868206024169922</v>
      </c>
      <c r="J47" s="2">
        <v>26.593204498291016</v>
      </c>
      <c r="K47" s="2">
        <v>30.369739532470703</v>
      </c>
      <c r="L47" s="2">
        <v>28.400278091430664</v>
      </c>
      <c r="M47" s="2">
        <v>29.173208236694336</v>
      </c>
      <c r="N47" s="2">
        <v>34.599479675292969</v>
      </c>
      <c r="O47" s="2">
        <v>28.965734481811523</v>
      </c>
      <c r="P47" s="2">
        <v>34.087631225585938</v>
      </c>
      <c r="Q47" s="2">
        <v>30.544662475585938</v>
      </c>
      <c r="R47" s="2">
        <v>29.752170562744141</v>
      </c>
      <c r="S47" s="2">
        <v>27.983108520507813</v>
      </c>
      <c r="T47" s="2">
        <v>29.048286437988281</v>
      </c>
    </row>
    <row r="48" spans="1:20" x14ac:dyDescent="0.2">
      <c r="A48" t="s">
        <v>172</v>
      </c>
      <c r="B48" s="2">
        <v>21.515962600708008</v>
      </c>
      <c r="C48" s="2">
        <v>22.657197952270508</v>
      </c>
      <c r="D48" s="2">
        <v>26.970853805541992</v>
      </c>
      <c r="E48" s="2">
        <v>32.279136657714844</v>
      </c>
      <c r="F48" s="2">
        <v>23.241666793823242</v>
      </c>
      <c r="G48" s="2" t="s">
        <v>44</v>
      </c>
      <c r="H48" s="2">
        <v>26.938861846923828</v>
      </c>
      <c r="I48" s="2">
        <v>31.674846649169922</v>
      </c>
      <c r="J48" s="2">
        <v>25.483428955078125</v>
      </c>
      <c r="K48" s="2">
        <v>29.838535308837891</v>
      </c>
      <c r="L48" s="2">
        <v>26.01689338684082</v>
      </c>
      <c r="M48" s="2">
        <v>26.633808135986328</v>
      </c>
      <c r="N48" s="2">
        <v>33.675369262695313</v>
      </c>
      <c r="O48" s="2">
        <v>28.928611755371094</v>
      </c>
      <c r="P48" s="2">
        <v>29.991411209106445</v>
      </c>
      <c r="Q48" s="2">
        <v>29.884262084960938</v>
      </c>
      <c r="R48" s="2">
        <v>28.517723083496094</v>
      </c>
      <c r="S48" s="2">
        <v>27.856880187988281</v>
      </c>
      <c r="T48" s="2">
        <v>27.573749542236328</v>
      </c>
    </row>
    <row r="49" spans="1:20" x14ac:dyDescent="0.2">
      <c r="A49" t="s">
        <v>174</v>
      </c>
      <c r="B49" s="2">
        <v>19.852069854736328</v>
      </c>
      <c r="C49" s="2">
        <v>19.084873199462891</v>
      </c>
      <c r="D49" s="2">
        <v>25.524532318115234</v>
      </c>
      <c r="E49" s="2">
        <v>30.439973831176758</v>
      </c>
      <c r="F49" s="2">
        <v>22.368515014648438</v>
      </c>
      <c r="G49" s="2">
        <v>41.340114593505859</v>
      </c>
      <c r="H49" s="2">
        <v>25.308298110961914</v>
      </c>
      <c r="I49" s="2">
        <v>29.992156982421875</v>
      </c>
      <c r="J49" s="2">
        <v>23.907632827758789</v>
      </c>
      <c r="K49" s="2">
        <v>28.28076171875</v>
      </c>
      <c r="L49" s="2">
        <v>23.817489624023438</v>
      </c>
      <c r="M49" s="2">
        <v>25.267797470092773</v>
      </c>
      <c r="N49" s="2">
        <v>33.526092529296875</v>
      </c>
      <c r="O49" s="2">
        <v>31.433254241943359</v>
      </c>
      <c r="P49" s="2">
        <v>28.703647613525391</v>
      </c>
      <c r="Q49" s="2">
        <v>26.626304626464844</v>
      </c>
      <c r="R49" s="2">
        <v>25.418193817138672</v>
      </c>
      <c r="S49" s="2">
        <v>25.300558090209961</v>
      </c>
      <c r="T49" s="2">
        <v>24.651573181152344</v>
      </c>
    </row>
    <row r="50" spans="1:20" x14ac:dyDescent="0.2">
      <c r="A50" t="s">
        <v>176</v>
      </c>
      <c r="B50" s="2">
        <v>21.026218414306641</v>
      </c>
      <c r="C50" s="2">
        <v>23.088001251220703</v>
      </c>
      <c r="D50" s="2">
        <v>27.339462280273438</v>
      </c>
      <c r="E50" s="2">
        <v>36.056877136230469</v>
      </c>
      <c r="F50" s="2">
        <v>30.146333694458008</v>
      </c>
      <c r="G50" s="2" t="s">
        <v>44</v>
      </c>
      <c r="H50" s="2">
        <v>31.612789154052734</v>
      </c>
      <c r="I50" s="2">
        <v>30.801471710205078</v>
      </c>
      <c r="J50" s="2">
        <v>26.903755187988281</v>
      </c>
      <c r="K50" s="2">
        <v>36.896560668945313</v>
      </c>
      <c r="L50" s="2">
        <v>37.487289428710938</v>
      </c>
      <c r="M50" s="2">
        <v>28.41241455078125</v>
      </c>
      <c r="N50" s="2">
        <v>35.049385070800781</v>
      </c>
      <c r="O50" s="2">
        <v>28.917396545410156</v>
      </c>
      <c r="P50" s="2">
        <v>35.149864196777344</v>
      </c>
      <c r="Q50" s="2">
        <v>32.850090026855469</v>
      </c>
      <c r="R50" s="2">
        <v>28.009006500244141</v>
      </c>
      <c r="S50" s="2">
        <v>32.452545166015625</v>
      </c>
      <c r="T50" s="2">
        <v>30.168628692626953</v>
      </c>
    </row>
    <row r="54" spans="1:20" x14ac:dyDescent="0.2">
      <c r="A54" s="1"/>
      <c r="B54" s="1"/>
      <c r="C54" s="1"/>
    </row>
    <row r="105" spans="1:3" x14ac:dyDescent="0.2">
      <c r="A105" s="1"/>
      <c r="B105" s="1"/>
      <c r="C105" s="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5"/>
  <sheetViews>
    <sheetView tabSelected="1" zoomScale="80" zoomScaleNormal="80" workbookViewId="0">
      <selection activeCell="C1" sqref="C1:C65536"/>
    </sheetView>
  </sheetViews>
  <sheetFormatPr defaultRowHeight="12.75" x14ac:dyDescent="0.2"/>
  <cols>
    <col min="1" max="1" width="27.28515625" style="4" bestFit="1" customWidth="1"/>
    <col min="2" max="2" width="11.7109375" style="4" customWidth="1"/>
    <col min="3" max="3" width="7.7109375" customWidth="1"/>
    <col min="4" max="4" width="7.140625" customWidth="1"/>
    <col min="5" max="5" width="7.85546875" customWidth="1"/>
    <col min="6" max="6" width="10.5703125" customWidth="1"/>
    <col min="7" max="7" width="3.42578125" customWidth="1"/>
    <col min="8" max="8" width="7.28515625" customWidth="1"/>
    <col min="9" max="9" width="8" customWidth="1"/>
    <col min="10" max="10" width="8.28515625" customWidth="1"/>
    <col min="11" max="11" width="10.42578125" customWidth="1"/>
    <col min="12" max="12" width="2.42578125" customWidth="1"/>
    <col min="13" max="14" width="8.28515625" customWidth="1"/>
    <col min="15" max="15" width="8" customWidth="1"/>
    <col min="16" max="16" width="10.7109375" customWidth="1"/>
    <col min="17" max="17" width="2.28515625" customWidth="1"/>
    <col min="18" max="18" width="7.7109375" customWidth="1"/>
    <col min="19" max="19" width="7.5703125" customWidth="1"/>
    <col min="20" max="20" width="8.5703125" customWidth="1"/>
    <col min="21" max="21" width="10.7109375" customWidth="1"/>
    <col min="22" max="22" width="2.85546875" customWidth="1"/>
    <col min="23" max="23" width="8.5703125" customWidth="1"/>
    <col min="24" max="24" width="6.85546875" customWidth="1"/>
    <col min="25" max="25" width="7.85546875" customWidth="1"/>
    <col min="26" max="26" width="11.28515625" bestFit="1" customWidth="1"/>
    <col min="27" max="27" width="2.5703125" customWidth="1"/>
    <col min="31" max="31" width="11.28515625" bestFit="1" customWidth="1"/>
  </cols>
  <sheetData>
    <row r="2" spans="1:27" s="3" customFormat="1" x14ac:dyDescent="0.2">
      <c r="A2" s="3" t="s">
        <v>202</v>
      </c>
      <c r="B2" s="3" t="s">
        <v>206</v>
      </c>
      <c r="C2" s="3" t="s">
        <v>200</v>
      </c>
      <c r="D2" s="3" t="s">
        <v>198</v>
      </c>
      <c r="E2" s="3" t="s">
        <v>199</v>
      </c>
      <c r="H2" s="3" t="s">
        <v>197</v>
      </c>
      <c r="I2" s="3" t="s">
        <v>198</v>
      </c>
      <c r="J2" s="3" t="s">
        <v>199</v>
      </c>
      <c r="M2" s="3" t="s">
        <v>201</v>
      </c>
      <c r="N2" s="3" t="s">
        <v>198</v>
      </c>
      <c r="O2" s="3" t="s">
        <v>199</v>
      </c>
      <c r="R2" s="3" t="s">
        <v>209</v>
      </c>
      <c r="S2" s="3" t="s">
        <v>198</v>
      </c>
      <c r="T2" s="3" t="s">
        <v>199</v>
      </c>
      <c r="W2" s="3" t="s">
        <v>210</v>
      </c>
      <c r="X2" s="3" t="s">
        <v>198</v>
      </c>
      <c r="Y2" s="3" t="s">
        <v>199</v>
      </c>
    </row>
    <row r="3" spans="1:27" x14ac:dyDescent="0.2">
      <c r="A3" s="4" t="s">
        <v>39</v>
      </c>
      <c r="B3" s="2">
        <v>20.324394226074219</v>
      </c>
      <c r="C3" s="2">
        <v>24.206336975097656</v>
      </c>
      <c r="D3" s="2">
        <f>C3-B3</f>
        <v>3.8819427490234375</v>
      </c>
      <c r="E3" s="2">
        <v>7.5315107421783517E-3</v>
      </c>
      <c r="F3" s="2">
        <f>E3/$E$8</f>
        <v>0.87767100772014739</v>
      </c>
      <c r="G3" s="2"/>
      <c r="H3" s="2">
        <v>30.810653686523438</v>
      </c>
      <c r="I3" s="2">
        <f>H3-B3</f>
        <v>10.486259460449219</v>
      </c>
      <c r="J3" s="11">
        <v>7.7407790067041696E-5</v>
      </c>
      <c r="K3" s="2">
        <f>J3/$J$8</f>
        <v>0.55602227348628663</v>
      </c>
      <c r="L3" s="2"/>
      <c r="M3" s="2">
        <v>23.831462860107422</v>
      </c>
      <c r="N3" s="2">
        <f>M3-B3</f>
        <v>3.5070686340332031</v>
      </c>
      <c r="O3" s="2">
        <v>9.766308822313316E-3</v>
      </c>
      <c r="P3" s="2">
        <f>O3/$O$8</f>
        <v>0.44413433356525861</v>
      </c>
      <c r="R3" s="2">
        <v>25.932243347167969</v>
      </c>
      <c r="S3" s="2">
        <f>R3-B3</f>
        <v>5.60784912109375</v>
      </c>
      <c r="T3" s="10">
        <f>2^-S3</f>
        <v>2.050544522674928E-2</v>
      </c>
      <c r="U3" s="2">
        <f>T3/$T$8</f>
        <v>1.3047194308426886</v>
      </c>
      <c r="W3" s="2">
        <v>27.768619537353516</v>
      </c>
      <c r="X3" s="2">
        <f>W3-B3</f>
        <v>7.4442253112792969</v>
      </c>
      <c r="Y3" s="11">
        <f>2^-X3</f>
        <v>5.7420224588263609E-3</v>
      </c>
      <c r="Z3" s="2">
        <f>Y3/$Y$8</f>
        <v>1.6207223404118341</v>
      </c>
      <c r="AA3" s="2"/>
    </row>
    <row r="4" spans="1:27" x14ac:dyDescent="0.2">
      <c r="A4" s="4" t="s">
        <v>47</v>
      </c>
      <c r="B4" s="2">
        <v>18.847614288330078</v>
      </c>
      <c r="C4" s="2">
        <v>23.472709655761719</v>
      </c>
      <c r="D4" s="2">
        <f>C4-B4</f>
        <v>4.6250953674316406</v>
      </c>
      <c r="E4" s="2">
        <v>1.0311038142194709E-2</v>
      </c>
      <c r="F4" s="2">
        <f t="shared" ref="F4:F14" si="0">E4/$E$8</f>
        <v>1.2015782154064147</v>
      </c>
      <c r="G4" s="2"/>
      <c r="H4" s="2">
        <v>29.42234992980957</v>
      </c>
      <c r="I4" s="2">
        <f>H4-B4</f>
        <v>10.574735641479492</v>
      </c>
      <c r="J4" s="11">
        <v>1.6683309531186785E-4</v>
      </c>
      <c r="K4" s="2">
        <f t="shared" ref="K4:K14" si="1">J4/$J$8</f>
        <v>1.1983666872251304</v>
      </c>
      <c r="L4" s="2"/>
      <c r="M4" s="2">
        <v>21.870420455932617</v>
      </c>
      <c r="N4" s="2">
        <f>M4-B4</f>
        <v>3.0228061676025391</v>
      </c>
      <c r="O4" s="2">
        <v>3.1306859503666969E-2</v>
      </c>
      <c r="P4" s="2">
        <f t="shared" ref="P4:P14" si="2">O4/$O$8</f>
        <v>1.4237161075548301</v>
      </c>
      <c r="R4" s="2">
        <v>24.637371063232422</v>
      </c>
      <c r="S4" s="2">
        <f>R4-B4</f>
        <v>5.7897567749023438</v>
      </c>
      <c r="T4" s="10">
        <f t="shared" ref="T4:T31" si="3">2^-S4</f>
        <v>1.8076300114373417E-2</v>
      </c>
      <c r="U4" s="2">
        <f>T4/$T$8</f>
        <v>1.1501579086027851</v>
      </c>
      <c r="W4" s="2">
        <v>27.201560974121094</v>
      </c>
      <c r="X4" s="2">
        <f>W4-B4</f>
        <v>8.3539466857910156</v>
      </c>
      <c r="Y4" s="11">
        <f t="shared" ref="Y4:Y31" si="4">2^-X4</f>
        <v>3.0564089686727323E-3</v>
      </c>
      <c r="Z4" s="2">
        <f>Y4/$Y$8</f>
        <v>0.8626908606650554</v>
      </c>
      <c r="AA4" s="2"/>
    </row>
    <row r="5" spans="1:27" x14ac:dyDescent="0.2">
      <c r="A5" s="4" t="s">
        <v>49</v>
      </c>
      <c r="B5" s="2">
        <v>19.186679840087891</v>
      </c>
      <c r="C5" s="2">
        <v>23.970020294189453</v>
      </c>
      <c r="D5" s="2">
        <f>C5-B5</f>
        <v>4.7833404541015625</v>
      </c>
      <c r="E5" s="2">
        <v>5.2176017270024241E-3</v>
      </c>
      <c r="F5" s="2">
        <f t="shared" si="0"/>
        <v>0.60802379793142391</v>
      </c>
      <c r="G5" s="2"/>
      <c r="H5" s="2">
        <v>30.146926879882813</v>
      </c>
      <c r="I5" s="2">
        <f>H5-B5</f>
        <v>10.960247039794922</v>
      </c>
      <c r="J5" s="11">
        <v>7.2116852264358626E-5</v>
      </c>
      <c r="K5" s="2">
        <f t="shared" si="1"/>
        <v>0.51801732251979526</v>
      </c>
      <c r="L5" s="2"/>
      <c r="M5" s="2">
        <v>23.540271759033203</v>
      </c>
      <c r="N5" s="2">
        <f>M5-B5</f>
        <v>4.3535919189453125</v>
      </c>
      <c r="O5" s="2">
        <v>7.0281031170967906E-3</v>
      </c>
      <c r="P5" s="2">
        <f t="shared" si="2"/>
        <v>0.31961122169392325</v>
      </c>
      <c r="R5" s="2">
        <v>25.033918380737305</v>
      </c>
      <c r="S5" s="2">
        <f>R5-B5</f>
        <v>5.8472385406494141</v>
      </c>
      <c r="T5" s="10">
        <f t="shared" si="3"/>
        <v>1.7370239537712807E-2</v>
      </c>
      <c r="U5" s="2">
        <f>T5/$T$8</f>
        <v>1.1052327219738511</v>
      </c>
      <c r="W5" s="2">
        <v>27.053363800048828</v>
      </c>
      <c r="X5" s="2">
        <f>W5-B5</f>
        <v>7.8666839599609375</v>
      </c>
      <c r="Y5" s="11">
        <f t="shared" si="4"/>
        <v>4.284421220131905E-3</v>
      </c>
      <c r="Z5" s="2">
        <f>Y5/$Y$8</f>
        <v>1.209305124978838</v>
      </c>
      <c r="AA5" s="2"/>
    </row>
    <row r="6" spans="1:27" x14ac:dyDescent="0.2">
      <c r="A6" s="4" t="s">
        <v>51</v>
      </c>
      <c r="B6" s="2">
        <v>19.569284439086914</v>
      </c>
      <c r="C6" s="2">
        <v>24.680255889892578</v>
      </c>
      <c r="D6" s="2">
        <f>C6-B6</f>
        <v>5.1109714508056641</v>
      </c>
      <c r="E6" s="2">
        <v>5.9667783780636818E-3</v>
      </c>
      <c r="F6" s="2">
        <f t="shared" si="0"/>
        <v>0.69532774647590423</v>
      </c>
      <c r="G6" s="2"/>
      <c r="H6" s="2">
        <v>30.333917617797852</v>
      </c>
      <c r="I6" s="2">
        <f>H6-B6</f>
        <v>10.764633178710938</v>
      </c>
      <c r="J6" s="11">
        <v>1.185272318752788E-4</v>
      </c>
      <c r="K6" s="2">
        <f t="shared" si="1"/>
        <v>0.85138434878777103</v>
      </c>
      <c r="L6" s="2"/>
      <c r="M6" s="2">
        <v>24.048784255981445</v>
      </c>
      <c r="N6" s="2">
        <f>M6-B6</f>
        <v>4.4794998168945313</v>
      </c>
      <c r="O6" s="2">
        <v>9.243401348556864E-3</v>
      </c>
      <c r="P6" s="2">
        <f t="shared" si="2"/>
        <v>0.42035450368290755</v>
      </c>
      <c r="R6" s="2">
        <v>25.851150512695313</v>
      </c>
      <c r="S6" s="2">
        <f>R6-B6</f>
        <v>6.2818660736083984</v>
      </c>
      <c r="T6" s="10">
        <f t="shared" si="3"/>
        <v>1.2851975326133198E-2</v>
      </c>
      <c r="U6" s="2">
        <f>T6/$T$8</f>
        <v>0.81774483544705967</v>
      </c>
      <c r="W6" s="2">
        <v>28.20635986328125</v>
      </c>
      <c r="X6" s="2">
        <f>W6-B6</f>
        <v>8.6370754241943359</v>
      </c>
      <c r="Y6" s="11">
        <f t="shared" si="4"/>
        <v>2.5117778279779663E-3</v>
      </c>
      <c r="Z6" s="2">
        <f>Y6/$Y$8</f>
        <v>0.70896525904342633</v>
      </c>
      <c r="AA6" s="2"/>
    </row>
    <row r="7" spans="1:27" x14ac:dyDescent="0.2">
      <c r="A7" s="4" t="s">
        <v>53</v>
      </c>
      <c r="B7" s="2">
        <v>19.923549652099609</v>
      </c>
      <c r="C7" s="2">
        <v>25.020965576171875</v>
      </c>
      <c r="D7" s="2">
        <f>C7-B7</f>
        <v>5.0974159240722656</v>
      </c>
      <c r="E7" s="2">
        <v>1.3879300542639875E-2</v>
      </c>
      <c r="F7" s="2">
        <f t="shared" si="0"/>
        <v>1.6173992324661097</v>
      </c>
      <c r="G7" s="2"/>
      <c r="H7" s="2">
        <v>30.752599716186523</v>
      </c>
      <c r="I7" s="2">
        <f>H7-B7</f>
        <v>10.829050064086914</v>
      </c>
      <c r="J7" s="11">
        <v>2.6120036517219371E-4</v>
      </c>
      <c r="K7" s="2">
        <f t="shared" si="1"/>
        <v>1.8762093679810157</v>
      </c>
      <c r="L7" s="2"/>
      <c r="M7" s="2">
        <v>23.0987548828125</v>
      </c>
      <c r="N7" s="2">
        <f>M7-B7</f>
        <v>3.1752052307128906</v>
      </c>
      <c r="O7" s="2">
        <v>5.260301740284986E-2</v>
      </c>
      <c r="P7" s="2">
        <f t="shared" si="2"/>
        <v>2.3921838335030805</v>
      </c>
      <c r="R7" s="2">
        <v>26.599815368652344</v>
      </c>
      <c r="S7" s="2">
        <f>R7-B7</f>
        <v>6.6762657165527344</v>
      </c>
      <c r="T7" s="10">
        <f t="shared" si="3"/>
        <v>9.7778587747075624E-3</v>
      </c>
      <c r="U7" s="2">
        <f>T7/$T$8</f>
        <v>0.62214510313361571</v>
      </c>
      <c r="W7" s="2">
        <v>28.805431365966797</v>
      </c>
      <c r="X7" s="2">
        <f>W7-B7</f>
        <v>8.8818817138671875</v>
      </c>
      <c r="Y7" s="11">
        <f t="shared" si="4"/>
        <v>2.1197624085147952E-3</v>
      </c>
      <c r="Z7" s="2">
        <f>Y7/$Y$8</f>
        <v>0.59831641490084531</v>
      </c>
      <c r="AA7" s="2"/>
    </row>
    <row r="8" spans="1:27" x14ac:dyDescent="0.2">
      <c r="B8" s="5">
        <f>AVERAGE(B3:B7)</f>
        <v>19.570304489135744</v>
      </c>
      <c r="C8" s="2"/>
      <c r="D8" s="2"/>
      <c r="E8" s="2">
        <f>AVERAGE(E3:E7)</f>
        <v>8.5812459064158082E-3</v>
      </c>
      <c r="F8" s="2"/>
      <c r="G8" s="2"/>
      <c r="H8" s="2"/>
      <c r="I8" s="2"/>
      <c r="J8" s="11">
        <f>AVERAGE(J3:J7)</f>
        <v>1.3921706693814816E-4</v>
      </c>
      <c r="K8" s="2"/>
      <c r="L8" s="2"/>
      <c r="M8" s="2"/>
      <c r="N8" s="2"/>
      <c r="O8" s="2">
        <f>AVERAGE(O3:O7)</f>
        <v>2.198953803889676E-2</v>
      </c>
      <c r="P8" s="2"/>
      <c r="R8" s="2"/>
      <c r="S8" s="2"/>
      <c r="T8" s="10">
        <f>AVERAGE(T3:T7)</f>
        <v>1.5716363795935252E-2</v>
      </c>
      <c r="U8" s="2"/>
      <c r="W8" s="2"/>
      <c r="X8" s="2"/>
      <c r="Y8" s="11">
        <f>AVERAGE(Y3:Y7)</f>
        <v>3.5428785768247526E-3</v>
      </c>
      <c r="Z8" s="2"/>
      <c r="AA8" s="2"/>
    </row>
    <row r="9" spans="1:27" x14ac:dyDescent="0.2">
      <c r="A9" s="3" t="s">
        <v>203</v>
      </c>
      <c r="B9" s="5"/>
      <c r="C9" s="2"/>
      <c r="D9" s="2"/>
      <c r="E9" s="2"/>
      <c r="F9" s="2"/>
      <c r="G9" s="2"/>
      <c r="H9" s="2"/>
      <c r="I9" s="2"/>
      <c r="J9" s="11"/>
      <c r="K9" s="2"/>
      <c r="L9" s="2"/>
      <c r="M9" s="2"/>
      <c r="N9" s="2"/>
      <c r="O9" s="2"/>
      <c r="P9" s="2"/>
      <c r="R9" s="2"/>
      <c r="S9" s="2"/>
      <c r="T9" s="10"/>
      <c r="U9" s="2"/>
      <c r="W9" s="2"/>
      <c r="X9" s="2"/>
      <c r="Y9" s="11"/>
      <c r="Z9" s="2"/>
      <c r="AA9" s="2"/>
    </row>
    <row r="10" spans="1:27" x14ac:dyDescent="0.2">
      <c r="A10" s="4" t="s">
        <v>86</v>
      </c>
      <c r="B10" s="2">
        <v>18.220558166503906</v>
      </c>
      <c r="C10" s="2">
        <v>24.149072647094727</v>
      </c>
      <c r="D10" s="2">
        <f>C10-B10</f>
        <v>5.9285144805908203</v>
      </c>
      <c r="E10" s="2">
        <v>7.8337232632464861E-3</v>
      </c>
      <c r="F10" s="2">
        <f t="shared" si="0"/>
        <v>0.91288879827922964</v>
      </c>
      <c r="G10" s="2"/>
      <c r="H10" s="2">
        <v>29.788505554199219</v>
      </c>
      <c r="I10" s="2">
        <f>H10-B10</f>
        <v>11.567947387695313</v>
      </c>
      <c r="J10" s="11">
        <v>1.5715556411242647E-4</v>
      </c>
      <c r="K10" s="2">
        <f t="shared" si="1"/>
        <v>1.1288527158975996</v>
      </c>
      <c r="L10" s="2"/>
      <c r="M10" s="2">
        <v>22.680644989013672</v>
      </c>
      <c r="N10" s="2">
        <f>M10-B10</f>
        <v>4.4600868225097656</v>
      </c>
      <c r="O10" s="2">
        <v>2.1677490121908852E-2</v>
      </c>
      <c r="P10" s="2">
        <f t="shared" si="2"/>
        <v>0.98580925545430131</v>
      </c>
      <c r="R10" s="2">
        <v>24.649307250976563</v>
      </c>
      <c r="S10" s="2">
        <f>R10-B10</f>
        <v>6.4287490844726563</v>
      </c>
      <c r="T10" s="10">
        <f t="shared" si="3"/>
        <v>1.1607900879371075E-2</v>
      </c>
      <c r="U10" s="2">
        <f>T10/$T$8</f>
        <v>0.73858692952712413</v>
      </c>
      <c r="W10" s="2">
        <v>28.812244415283203</v>
      </c>
      <c r="X10" s="2">
        <f>W10-B10</f>
        <v>10.591686248779297</v>
      </c>
      <c r="Y10" s="11">
        <f t="shared" si="4"/>
        <v>6.4801451594260053E-4</v>
      </c>
      <c r="Z10" s="2">
        <f>Y10/$Y$8</f>
        <v>0.18290621648212765</v>
      </c>
      <c r="AA10" s="2"/>
    </row>
    <row r="11" spans="1:27" x14ac:dyDescent="0.2">
      <c r="A11" s="4" t="s">
        <v>88</v>
      </c>
      <c r="B11" s="2">
        <v>18.904411315917969</v>
      </c>
      <c r="C11" s="2">
        <v>24.224750518798828</v>
      </c>
      <c r="D11" s="2">
        <f>C11-B11</f>
        <v>5.3203392028808594</v>
      </c>
      <c r="E11" s="2">
        <v>6.4523354967860672E-3</v>
      </c>
      <c r="F11" s="2">
        <f t="shared" si="0"/>
        <v>0.75191126873102987</v>
      </c>
      <c r="G11" s="2"/>
      <c r="H11" s="2">
        <v>30.036497116088867</v>
      </c>
      <c r="I11" s="2">
        <f>H11-B11</f>
        <v>11.132085800170898</v>
      </c>
      <c r="J11" s="11">
        <v>1.1487007059652223E-4</v>
      </c>
      <c r="K11" s="2">
        <f t="shared" si="1"/>
        <v>0.82511485928343187</v>
      </c>
      <c r="L11" s="2"/>
      <c r="M11" s="2">
        <v>22.771167755126953</v>
      </c>
      <c r="N11" s="2">
        <f>M11-B11</f>
        <v>3.8667564392089844</v>
      </c>
      <c r="O11" s="2">
        <v>1.7672132293526377E-2</v>
      </c>
      <c r="P11" s="2">
        <f t="shared" si="2"/>
        <v>0.80366091648976756</v>
      </c>
      <c r="R11" s="2">
        <v>24.934120178222656</v>
      </c>
      <c r="S11" s="2">
        <f>R11-B11</f>
        <v>6.0297088623046875</v>
      </c>
      <c r="T11" s="10">
        <f t="shared" si="3"/>
        <v>1.5306530715525419E-2</v>
      </c>
      <c r="U11" s="2">
        <f>T11/$T$8</f>
        <v>0.9739231615066184</v>
      </c>
      <c r="W11" s="2">
        <v>29.170719146728516</v>
      </c>
      <c r="X11" s="2">
        <f>W11-B11</f>
        <v>10.266307830810547</v>
      </c>
      <c r="Y11" s="11">
        <f t="shared" si="4"/>
        <v>8.1195768787646107E-4</v>
      </c>
      <c r="Z11" s="2">
        <f>Y11/$Y$8</f>
        <v>0.22918021892925411</v>
      </c>
      <c r="AA11" s="2"/>
    </row>
    <row r="12" spans="1:27" x14ac:dyDescent="0.2">
      <c r="A12" s="4" t="s">
        <v>90</v>
      </c>
      <c r="B12" s="2">
        <v>20.111759185791016</v>
      </c>
      <c r="C12" s="2">
        <v>25.127311706542969</v>
      </c>
      <c r="D12" s="2">
        <f>C12-B12</f>
        <v>5.0155525207519531</v>
      </c>
      <c r="E12" s="2">
        <v>1.8026184391464414E-3</v>
      </c>
      <c r="F12" s="2">
        <f t="shared" si="0"/>
        <v>0.21006488554286801</v>
      </c>
      <c r="G12" s="2"/>
      <c r="H12" s="2">
        <v>31.335208892822266</v>
      </c>
      <c r="I12" s="2">
        <f>H12-B12</f>
        <v>11.22344970703125</v>
      </c>
      <c r="J12" s="11">
        <v>2.4385998689280516E-5</v>
      </c>
      <c r="K12" s="2">
        <f t="shared" si="1"/>
        <v>0.17516529564665237</v>
      </c>
      <c r="L12" s="2"/>
      <c r="M12" s="2">
        <v>24.698261260986328</v>
      </c>
      <c r="N12" s="2">
        <f>M12-B12</f>
        <v>4.5865020751953125</v>
      </c>
      <c r="O12" s="2">
        <v>2.4269501892332794E-3</v>
      </c>
      <c r="P12" s="2">
        <f t="shared" si="2"/>
        <v>0.11036840268951108</v>
      </c>
      <c r="R12" s="2">
        <v>26.088932037353516</v>
      </c>
      <c r="S12" s="2">
        <f>R12-B12</f>
        <v>5.9771728515625</v>
      </c>
      <c r="T12" s="10">
        <f t="shared" si="3"/>
        <v>1.587419395818505E-2</v>
      </c>
      <c r="U12" s="2">
        <f>T12/$T$8</f>
        <v>1.0100424095738112</v>
      </c>
      <c r="W12" s="2">
        <v>28.760013580322266</v>
      </c>
      <c r="X12" s="2">
        <f>W12-B12</f>
        <v>8.64825439453125</v>
      </c>
      <c r="Y12" s="11">
        <f t="shared" si="4"/>
        <v>2.4923900976140632E-3</v>
      </c>
      <c r="Z12" s="2">
        <f>Y12/$Y$8</f>
        <v>0.70349294890253544</v>
      </c>
      <c r="AA12" s="2"/>
    </row>
    <row r="13" spans="1:27" x14ac:dyDescent="0.2">
      <c r="A13" s="4" t="s">
        <v>92</v>
      </c>
      <c r="B13" s="2">
        <v>19.985797882080078</v>
      </c>
      <c r="C13" s="2">
        <v>24.800588607788086</v>
      </c>
      <c r="D13" s="2">
        <f>C13-B13</f>
        <v>4.8147907257080078</v>
      </c>
      <c r="E13" s="2">
        <v>8.6023271772072783E-3</v>
      </c>
      <c r="F13" s="2">
        <f t="shared" si="0"/>
        <v>1.0024566678337126</v>
      </c>
      <c r="G13" s="2"/>
      <c r="H13" s="2">
        <v>31.264381408691406</v>
      </c>
      <c r="I13" s="2">
        <f>H13-B13</f>
        <v>11.278583526611328</v>
      </c>
      <c r="J13" s="11">
        <v>9.7458660377762823E-5</v>
      </c>
      <c r="K13" s="2">
        <f t="shared" si="1"/>
        <v>0.70004822340541117</v>
      </c>
      <c r="L13" s="2"/>
      <c r="M13" s="2">
        <v>23.596347808837891</v>
      </c>
      <c r="N13" s="2">
        <f>M13-B13</f>
        <v>3.6105499267578125</v>
      </c>
      <c r="O13" s="2">
        <v>1.9821136794031545E-2</v>
      </c>
      <c r="P13" s="2">
        <f t="shared" si="2"/>
        <v>0.90138941340970502</v>
      </c>
      <c r="R13" s="2">
        <v>26.091594696044922</v>
      </c>
      <c r="S13" s="2">
        <f>R13-B13</f>
        <v>6.1057968139648438</v>
      </c>
      <c r="T13" s="10">
        <f t="shared" si="3"/>
        <v>1.4520180381829666E-2</v>
      </c>
      <c r="U13" s="2">
        <f>T13/$T$8</f>
        <v>0.92388930228155208</v>
      </c>
      <c r="W13" s="2">
        <v>28.92681884765625</v>
      </c>
      <c r="X13" s="2">
        <f>W13-B13</f>
        <v>8.9410209655761719</v>
      </c>
      <c r="Y13" s="11">
        <f t="shared" si="4"/>
        <v>2.0346255669201133E-3</v>
      </c>
      <c r="Z13" s="2">
        <f>Y13/$Y$8</f>
        <v>0.57428600015516573</v>
      </c>
      <c r="AA13" s="2"/>
    </row>
    <row r="14" spans="1:27" x14ac:dyDescent="0.2">
      <c r="A14" s="4" t="s">
        <v>94</v>
      </c>
      <c r="B14" s="2">
        <v>18.954338073730469</v>
      </c>
      <c r="C14" s="2">
        <v>24.658946990966797</v>
      </c>
      <c r="D14" s="2">
        <f>C14-B14</f>
        <v>5.7046089172363281</v>
      </c>
      <c r="E14" s="2">
        <v>4.7026158951008427E-3</v>
      </c>
      <c r="F14" s="2">
        <f t="shared" si="0"/>
        <v>0.54801085371355107</v>
      </c>
      <c r="G14" s="2"/>
      <c r="H14" s="2">
        <v>30.475040435791016</v>
      </c>
      <c r="I14" s="2">
        <f>H14-B14</f>
        <v>11.520702362060547</v>
      </c>
      <c r="J14" s="11">
        <v>8.3468175973273626E-5</v>
      </c>
      <c r="K14" s="2">
        <f t="shared" si="1"/>
        <v>0.59955419122827203</v>
      </c>
      <c r="L14" s="2"/>
      <c r="M14" s="2">
        <v>23.063507080078125</v>
      </c>
      <c r="N14" s="2">
        <f>M14-B14</f>
        <v>4.1091690063476563</v>
      </c>
      <c r="O14" s="2">
        <v>1.4210677281627997E-2</v>
      </c>
      <c r="P14" s="2">
        <f t="shared" si="2"/>
        <v>0.6462471952112443</v>
      </c>
      <c r="R14" s="2">
        <v>25.528903961181641</v>
      </c>
      <c r="S14" s="2">
        <f>R14-B14</f>
        <v>6.5745658874511719</v>
      </c>
      <c r="T14" s="10">
        <f t="shared" si="3"/>
        <v>1.049200428792532E-2</v>
      </c>
      <c r="U14" s="2">
        <f>T14/$T$8</f>
        <v>0.66758471769652494</v>
      </c>
      <c r="W14" s="2">
        <v>29.198162078857422</v>
      </c>
      <c r="X14" s="2">
        <f>W14-B14</f>
        <v>10.243824005126953</v>
      </c>
      <c r="Y14" s="11">
        <f t="shared" si="4"/>
        <v>8.2471084225284254E-4</v>
      </c>
      <c r="Z14" s="2">
        <f>Y14/$Y$8</f>
        <v>0.23277987782239384</v>
      </c>
      <c r="AA14" s="2"/>
    </row>
    <row r="15" spans="1:27" x14ac:dyDescent="0.2">
      <c r="B15" s="5">
        <f>AVERAGE(B10:B14)</f>
        <v>19.235372924804686</v>
      </c>
      <c r="C15" s="2"/>
      <c r="D15" s="2"/>
      <c r="E15" s="2"/>
      <c r="F15" s="2"/>
      <c r="G15" s="2"/>
      <c r="H15" s="2"/>
      <c r="I15" s="2"/>
      <c r="J15" s="11"/>
      <c r="K15" s="2"/>
      <c r="L15" s="2"/>
      <c r="M15" s="2"/>
      <c r="N15" s="2"/>
      <c r="O15" s="2"/>
      <c r="P15" s="2"/>
      <c r="R15" s="2"/>
      <c r="S15" s="2"/>
      <c r="T15" s="10"/>
      <c r="U15" s="2"/>
      <c r="W15" s="2"/>
      <c r="X15" s="2"/>
      <c r="Y15" s="11"/>
      <c r="Z15" s="2"/>
      <c r="AA15" s="2"/>
    </row>
    <row r="16" spans="1:27" x14ac:dyDescent="0.2">
      <c r="B16" s="5"/>
      <c r="C16" s="2"/>
      <c r="D16" s="2"/>
      <c r="E16" s="2"/>
      <c r="F16" s="2"/>
      <c r="G16" s="2"/>
      <c r="H16" s="2"/>
      <c r="I16" s="2"/>
      <c r="J16" s="11"/>
      <c r="K16" s="2"/>
      <c r="L16" s="2"/>
      <c r="M16" s="2"/>
      <c r="N16" s="2"/>
      <c r="O16" s="2"/>
      <c r="P16" s="2"/>
      <c r="R16" s="2"/>
      <c r="S16" s="2"/>
      <c r="T16" s="10"/>
      <c r="U16" s="2"/>
      <c r="W16" s="2"/>
      <c r="X16" s="2"/>
      <c r="Y16" s="11"/>
      <c r="Z16" s="2"/>
      <c r="AA16" s="2"/>
    </row>
    <row r="17" spans="1:27" x14ac:dyDescent="0.2">
      <c r="B17" s="5"/>
      <c r="C17" s="2"/>
      <c r="D17" s="2"/>
      <c r="E17" s="2"/>
      <c r="F17" s="2"/>
      <c r="G17" s="2"/>
      <c r="H17" s="2"/>
      <c r="I17" s="2"/>
      <c r="J17" s="11"/>
      <c r="K17" s="2"/>
      <c r="L17" s="2"/>
      <c r="M17" s="2"/>
      <c r="N17" s="2"/>
      <c r="O17" s="2"/>
      <c r="P17" s="2"/>
      <c r="R17" s="2"/>
      <c r="S17" s="2"/>
      <c r="T17" s="10"/>
      <c r="U17" s="2"/>
      <c r="W17" s="2"/>
      <c r="X17" s="2"/>
      <c r="Y17" s="11"/>
      <c r="Z17" s="2"/>
      <c r="AA17" s="2"/>
    </row>
    <row r="18" spans="1:27" x14ac:dyDescent="0.2">
      <c r="A18" s="3" t="s">
        <v>204</v>
      </c>
      <c r="B18" s="5"/>
      <c r="C18" s="2"/>
      <c r="D18" s="2"/>
      <c r="E18" s="2"/>
      <c r="F18" s="2"/>
      <c r="G18" s="2"/>
      <c r="H18" s="2"/>
      <c r="I18" s="2"/>
      <c r="J18" s="11"/>
      <c r="K18" s="2"/>
      <c r="L18" s="2"/>
      <c r="M18" s="2"/>
      <c r="N18" s="2"/>
      <c r="O18" s="2"/>
      <c r="P18" s="2"/>
      <c r="R18" s="2"/>
      <c r="S18" s="2"/>
      <c r="T18" s="10"/>
      <c r="U18" s="2"/>
      <c r="W18" s="2"/>
      <c r="X18" s="2"/>
      <c r="Y18" s="11"/>
      <c r="Z18" s="2"/>
      <c r="AA18" s="2"/>
    </row>
    <row r="19" spans="1:27" x14ac:dyDescent="0.2">
      <c r="A19" s="4" t="s">
        <v>55</v>
      </c>
      <c r="B19" s="2">
        <v>17.628002166748047</v>
      </c>
      <c r="C19" s="2">
        <v>23.904214859008789</v>
      </c>
      <c r="D19" s="2">
        <f>C19-B19</f>
        <v>6.2762126922607422</v>
      </c>
      <c r="E19" s="2">
        <v>4.9625876668852962E-3</v>
      </c>
      <c r="F19" s="2">
        <f>E19/$E$23</f>
        <v>0.9047941749662276</v>
      </c>
      <c r="G19" s="2"/>
      <c r="H19" s="2">
        <v>28.999242782592773</v>
      </c>
      <c r="I19" s="2">
        <f>H19-B19</f>
        <v>11.371240615844727</v>
      </c>
      <c r="J19" s="11">
        <v>1.4519509932328528E-4</v>
      </c>
      <c r="K19" s="2">
        <f>J19/$J$23</f>
        <v>0.69572258407940846</v>
      </c>
      <c r="L19" s="2"/>
      <c r="M19" s="2">
        <v>21.840555191040039</v>
      </c>
      <c r="N19" s="2">
        <f>M19-B19</f>
        <v>4.2125530242919922</v>
      </c>
      <c r="O19" s="2">
        <v>2.074587003100193E-2</v>
      </c>
      <c r="P19" s="2">
        <f>O19/$O$23</f>
        <v>0.5300107424389342</v>
      </c>
      <c r="R19" s="2">
        <v>24.141777038574219</v>
      </c>
      <c r="S19" s="2">
        <f>R19-B19</f>
        <v>6.5137748718261719</v>
      </c>
      <c r="T19" s="10">
        <f t="shared" si="3"/>
        <v>1.0943553831992499E-2</v>
      </c>
      <c r="U19" s="2">
        <f>T19/$T$23</f>
        <v>0.959787711610258</v>
      </c>
      <c r="W19" s="2">
        <v>28.263011932373047</v>
      </c>
      <c r="X19" s="2">
        <f>W19-B19</f>
        <v>10.635009765625</v>
      </c>
      <c r="Y19" s="11">
        <f t="shared" si="4"/>
        <v>6.2884419523862403E-4</v>
      </c>
      <c r="Z19" s="2">
        <f>Y19/$Y$23</f>
        <v>0.5731939126318174</v>
      </c>
      <c r="AA19" s="2"/>
    </row>
    <row r="20" spans="1:27" x14ac:dyDescent="0.2">
      <c r="A20" s="4" t="s">
        <v>57</v>
      </c>
      <c r="B20" s="2">
        <v>18.112392425537109</v>
      </c>
      <c r="C20" s="2">
        <v>24.018110275268555</v>
      </c>
      <c r="D20" s="2">
        <f>C20-B20</f>
        <v>5.9057178497314453</v>
      </c>
      <c r="E20" s="2">
        <v>4.0582481070001826E-3</v>
      </c>
      <c r="F20" s="2">
        <f>E20/$E$23</f>
        <v>0.73991221803162466</v>
      </c>
      <c r="G20" s="2"/>
      <c r="H20" s="2">
        <v>29.728202819824219</v>
      </c>
      <c r="I20" s="2">
        <f>H20-B20</f>
        <v>11.615810394287109</v>
      </c>
      <c r="J20" s="11">
        <v>7.7522801868090097E-5</v>
      </c>
      <c r="K20" s="2">
        <f t="shared" ref="K20:K31" si="5">J20/$J$23</f>
        <v>0.37146132543120935</v>
      </c>
      <c r="L20" s="2"/>
      <c r="M20" s="2">
        <v>20.961830139160156</v>
      </c>
      <c r="N20" s="2">
        <f>M20-B20</f>
        <v>2.8494377136230469</v>
      </c>
      <c r="O20" s="2">
        <v>3.3757524448654715E-2</v>
      </c>
      <c r="P20" s="2">
        <f t="shared" ref="P20:P31" si="6">O20/$O$23</f>
        <v>0.8624295134017026</v>
      </c>
      <c r="R20" s="2">
        <v>24.505039215087891</v>
      </c>
      <c r="S20" s="2">
        <f>R20-B20</f>
        <v>6.3926467895507813</v>
      </c>
      <c r="T20" s="10">
        <f t="shared" si="3"/>
        <v>1.190204436201173E-2</v>
      </c>
      <c r="U20" s="2">
        <f>T20/$T$23</f>
        <v>1.0438506628718378</v>
      </c>
      <c r="W20" s="2">
        <v>27.889120101928711</v>
      </c>
      <c r="X20" s="2">
        <f>W20-B20</f>
        <v>9.7767276763916016</v>
      </c>
      <c r="Y20" s="11">
        <f t="shared" si="4"/>
        <v>1.1400180036862226E-3</v>
      </c>
      <c r="Z20" s="2">
        <f>Y20/$Y$23</f>
        <v>1.0391308132464481</v>
      </c>
      <c r="AA20" s="2"/>
    </row>
    <row r="21" spans="1:27" x14ac:dyDescent="0.2">
      <c r="A21" s="4" t="s">
        <v>59</v>
      </c>
      <c r="B21" s="2">
        <v>17.904628753662109</v>
      </c>
      <c r="C21" s="2">
        <v>24.030025482177734</v>
      </c>
      <c r="D21" s="2">
        <f>C21-B21</f>
        <v>6.125396728515625</v>
      </c>
      <c r="E21" s="2">
        <v>5.4249998242323801E-3</v>
      </c>
      <c r="F21" s="2">
        <f>E21/$E$23</f>
        <v>0.98910257503602494</v>
      </c>
      <c r="G21" s="2"/>
      <c r="H21" s="2">
        <v>28.359138488769531</v>
      </c>
      <c r="I21" s="2">
        <f>H21-B21</f>
        <v>10.454509735107422</v>
      </c>
      <c r="J21" s="11">
        <v>2.6990246990416216E-4</v>
      </c>
      <c r="K21" s="2">
        <f t="shared" si="5"/>
        <v>1.2932753563055293</v>
      </c>
      <c r="L21" s="2"/>
      <c r="M21" s="2">
        <v>21.923463821411133</v>
      </c>
      <c r="N21" s="2">
        <f>M21-B21</f>
        <v>4.0188350677490234</v>
      </c>
      <c r="O21" s="2">
        <v>2.3363503910093893E-2</v>
      </c>
      <c r="P21" s="2">
        <f t="shared" si="6"/>
        <v>0.59688545406190274</v>
      </c>
      <c r="R21" s="2">
        <v>24.491485595703125</v>
      </c>
      <c r="S21" s="2">
        <f>R21-B21</f>
        <v>6.5868568420410156</v>
      </c>
      <c r="T21" s="10">
        <f t="shared" si="3"/>
        <v>1.0402997961851347E-2</v>
      </c>
      <c r="U21" s="2">
        <f>T21/$T$23</f>
        <v>0.91237908278955926</v>
      </c>
      <c r="W21" s="2">
        <v>28.159503936767578</v>
      </c>
      <c r="X21" s="2">
        <f>W21-B21</f>
        <v>10.254875183105469</v>
      </c>
      <c r="Y21" s="11">
        <f t="shared" si="4"/>
        <v>8.1841761474628284E-4</v>
      </c>
      <c r="Z21" s="2">
        <f>Y21/$Y$23</f>
        <v>0.74599081666836398</v>
      </c>
      <c r="AA21" s="2"/>
    </row>
    <row r="22" spans="1:27" x14ac:dyDescent="0.2">
      <c r="A22" s="4" t="s">
        <v>61</v>
      </c>
      <c r="B22" s="2">
        <v>18.585342407226563</v>
      </c>
      <c r="C22" s="2">
        <v>24.451787948608398</v>
      </c>
      <c r="D22" s="2">
        <f>C22-B22</f>
        <v>5.8664455413818359</v>
      </c>
      <c r="E22" s="2">
        <v>7.4932431633939756E-3</v>
      </c>
      <c r="F22" s="2">
        <f>E22/$E$23</f>
        <v>1.366191031966123</v>
      </c>
      <c r="G22" s="2"/>
      <c r="H22" s="2">
        <v>28.904605865478516</v>
      </c>
      <c r="I22" s="2">
        <f>H22-B22</f>
        <v>10.319263458251953</v>
      </c>
      <c r="J22" s="11">
        <v>3.4216695733600846E-4</v>
      </c>
      <c r="K22" s="2">
        <f t="shared" si="5"/>
        <v>1.6395407341838524</v>
      </c>
      <c r="L22" s="2"/>
      <c r="M22" s="2">
        <v>21.059040069580078</v>
      </c>
      <c r="N22" s="2">
        <f>M22-B22</f>
        <v>2.4736976623535156</v>
      </c>
      <c r="O22" s="2">
        <v>7.8702532150742216E-2</v>
      </c>
      <c r="P22" s="2">
        <f t="shared" si="6"/>
        <v>2.0106742900974601</v>
      </c>
      <c r="R22" s="2">
        <v>24.923563003540039</v>
      </c>
      <c r="S22" s="2">
        <f>R22-B22</f>
        <v>6.3382205963134766</v>
      </c>
      <c r="T22" s="10">
        <f t="shared" si="3"/>
        <v>1.2359630328445816E-2</v>
      </c>
      <c r="U22" s="2">
        <f>T22/$T$23</f>
        <v>1.0839825427283449</v>
      </c>
      <c r="W22" s="2">
        <v>27.7022705078125</v>
      </c>
      <c r="X22" s="2">
        <f>W22-B22</f>
        <v>9.1169281005859375</v>
      </c>
      <c r="Y22" s="11">
        <f t="shared" si="4"/>
        <v>1.8010724097590779E-3</v>
      </c>
      <c r="Z22" s="2">
        <f>Y22/$Y$23</f>
        <v>1.6416844574533704</v>
      </c>
      <c r="AA22" s="2"/>
    </row>
    <row r="23" spans="1:27" x14ac:dyDescent="0.2">
      <c r="B23" s="5">
        <f>AVERAGE(B19:B22)</f>
        <v>18.057591438293457</v>
      </c>
      <c r="C23" s="2"/>
      <c r="D23" s="2"/>
      <c r="E23" s="2">
        <f>AVERAGE(E19:E22)</f>
        <v>5.4847696903779584E-3</v>
      </c>
      <c r="F23" s="2"/>
      <c r="G23" s="2"/>
      <c r="H23" s="2"/>
      <c r="I23" s="2"/>
      <c r="J23" s="11">
        <f>AVERAGE(J19:J22)</f>
        <v>2.0869683210788652E-4</v>
      </c>
      <c r="K23" s="2"/>
      <c r="L23" s="2"/>
      <c r="M23" s="2"/>
      <c r="N23" s="2"/>
      <c r="O23" s="2">
        <f>AVERAGE(O19:O22)</f>
        <v>3.9142357635123193E-2</v>
      </c>
      <c r="P23" s="2"/>
      <c r="R23" s="2"/>
      <c r="S23" s="2"/>
      <c r="T23" s="10">
        <f>AVERAGE(T19:T22)</f>
        <v>1.1402056621075348E-2</v>
      </c>
      <c r="U23" s="2"/>
      <c r="W23" s="2"/>
      <c r="X23" s="2"/>
      <c r="Y23" s="11">
        <f>AVERAGE(Y19:Y22)</f>
        <v>1.0970880558575518E-3</v>
      </c>
      <c r="Z23" s="2">
        <f>Y23/$Y$23</f>
        <v>1</v>
      </c>
      <c r="AA23" s="2"/>
    </row>
    <row r="24" spans="1:27" x14ac:dyDescent="0.2">
      <c r="A24" s="3" t="s">
        <v>205</v>
      </c>
      <c r="B24" s="2"/>
      <c r="C24" s="2"/>
      <c r="D24" s="2"/>
      <c r="E24" s="2"/>
      <c r="F24" s="2"/>
      <c r="G24" s="2"/>
      <c r="H24" s="2"/>
      <c r="I24" s="2"/>
      <c r="J24" s="11"/>
      <c r="K24" s="2"/>
      <c r="L24" s="2"/>
      <c r="M24" s="2"/>
      <c r="N24" s="2"/>
      <c r="O24" s="2"/>
      <c r="P24" s="2"/>
      <c r="R24" s="2"/>
      <c r="S24" s="2"/>
      <c r="T24" s="10"/>
      <c r="U24" s="2"/>
      <c r="W24" s="2"/>
      <c r="X24" s="2"/>
      <c r="Y24" s="11"/>
      <c r="Z24" s="2"/>
      <c r="AA24" s="2"/>
    </row>
    <row r="25" spans="1:27" x14ac:dyDescent="0.2">
      <c r="A25" s="4" t="s">
        <v>96</v>
      </c>
      <c r="B25" s="2">
        <v>19.265571594238281</v>
      </c>
      <c r="C25" s="2">
        <v>24.865711212158203</v>
      </c>
      <c r="D25" s="2">
        <f>C25-B25</f>
        <v>5.6001396179199219</v>
      </c>
      <c r="E25" s="2">
        <v>6.5951838193366169E-3</v>
      </c>
      <c r="F25" s="2">
        <f>E25/$E$23</f>
        <v>1.202454103206317</v>
      </c>
      <c r="G25" s="2"/>
      <c r="H25" s="2">
        <v>30.806934356689453</v>
      </c>
      <c r="I25" s="2">
        <f>H25-B25</f>
        <v>11.541362762451172</v>
      </c>
      <c r="J25" s="11">
        <v>1.0733479401121585E-4</v>
      </c>
      <c r="K25" s="2">
        <f t="shared" si="5"/>
        <v>0.51430964680733038</v>
      </c>
      <c r="L25" s="2"/>
      <c r="M25" s="2">
        <v>23.147573471069336</v>
      </c>
      <c r="N25" s="2">
        <f>M25-B25</f>
        <v>3.8820018768310547</v>
      </c>
      <c r="O25" s="2">
        <v>2.169890914268351E-2</v>
      </c>
      <c r="P25" s="2">
        <f t="shared" si="6"/>
        <v>0.55435876767966219</v>
      </c>
      <c r="R25" s="2">
        <v>25.622589111328125</v>
      </c>
      <c r="S25" s="2">
        <f>R25-B25</f>
        <v>6.3570175170898438</v>
      </c>
      <c r="T25" s="10">
        <f t="shared" si="3"/>
        <v>1.2199640819010829E-2</v>
      </c>
      <c r="U25" s="2">
        <f>T25/$T$23</f>
        <v>1.0699509066163766</v>
      </c>
      <c r="W25" s="2">
        <v>28.576259613037109</v>
      </c>
      <c r="X25" s="2">
        <f>W25-B25</f>
        <v>9.3106880187988281</v>
      </c>
      <c r="Y25" s="11">
        <f t="shared" si="4"/>
        <v>1.5747210251162679E-3</v>
      </c>
      <c r="Z25" s="2">
        <f>Y25/$Y$23</f>
        <v>1.4353642961552149</v>
      </c>
      <c r="AA25" s="2"/>
    </row>
    <row r="26" spans="1:27" x14ac:dyDescent="0.2">
      <c r="A26" s="9" t="s">
        <v>98</v>
      </c>
      <c r="B26" s="2">
        <v>19.768733978271484</v>
      </c>
      <c r="C26" s="2">
        <v>25.621471405029297</v>
      </c>
      <c r="D26" s="2">
        <f>C26-B26</f>
        <v>5.8527374267578125</v>
      </c>
      <c r="E26" s="2">
        <v>8.1161313816928652E-3</v>
      </c>
      <c r="F26" s="2">
        <f>E26/$E$23</f>
        <v>1.4797579187201164</v>
      </c>
      <c r="G26" s="2"/>
      <c r="H26" s="2">
        <v>30.272453308105469</v>
      </c>
      <c r="I26" s="2">
        <f>H26-B26</f>
        <v>10.503719329833984</v>
      </c>
      <c r="J26" s="11">
        <v>3.2304573119502575E-4</v>
      </c>
      <c r="K26" s="2">
        <f>J26/$J$23</f>
        <v>1.5479187102755168</v>
      </c>
      <c r="L26" s="2"/>
      <c r="M26" s="2">
        <v>23.051738739013672</v>
      </c>
      <c r="N26" s="2">
        <f>M26-B26</f>
        <v>3.2830047607421875</v>
      </c>
      <c r="O26" s="2">
        <v>4.818542368084084E-2</v>
      </c>
      <c r="P26" s="2">
        <f>O26/$O$23</f>
        <v>1.2310301829546193</v>
      </c>
      <c r="R26" s="2">
        <v>27.224048614501953</v>
      </c>
      <c r="S26" s="2">
        <f>R26-B26</f>
        <v>7.4553146362304688</v>
      </c>
      <c r="T26" s="10">
        <f>2^-S26</f>
        <v>5.6980553997351491E-3</v>
      </c>
      <c r="U26" s="2">
        <f>T26/$T$23</f>
        <v>0.49973926538857649</v>
      </c>
      <c r="W26" s="2">
        <v>30.948234558105469</v>
      </c>
      <c r="X26" s="2">
        <f>W26-B26</f>
        <v>11.179500579833984</v>
      </c>
      <c r="Y26" s="11">
        <f>2^-X26</f>
        <v>4.3115655076425666E-4</v>
      </c>
      <c r="Z26" s="2">
        <f>Y26/$Y$23</f>
        <v>0.39300086120000466</v>
      </c>
      <c r="AA26" s="2"/>
    </row>
    <row r="27" spans="1:27" x14ac:dyDescent="0.2">
      <c r="A27" s="9" t="s">
        <v>100</v>
      </c>
      <c r="B27" s="2">
        <v>18.724996566772461</v>
      </c>
      <c r="C27" s="2">
        <v>24.359500885009766</v>
      </c>
      <c r="D27" s="2">
        <f>C27-B27</f>
        <v>5.6345043182373047</v>
      </c>
      <c r="E27" s="2">
        <v>7.6478034915438853E-3</v>
      </c>
      <c r="F27" s="2">
        <f>E27/$E$23</f>
        <v>1.394370944136557</v>
      </c>
      <c r="G27" s="2"/>
      <c r="H27" s="2">
        <v>31.332260131835938</v>
      </c>
      <c r="I27" s="2">
        <f>H27-B27</f>
        <v>12.607263565063477</v>
      </c>
      <c r="J27" s="11">
        <v>6.0887344646371136E-5</v>
      </c>
      <c r="K27" s="2">
        <f>J27/$J$23</f>
        <v>0.29175021025185099</v>
      </c>
      <c r="L27" s="2"/>
      <c r="M27" s="2">
        <v>22.012073516845703</v>
      </c>
      <c r="N27" s="2">
        <f>M27-B27</f>
        <v>3.2870769500732422</v>
      </c>
      <c r="O27" s="2">
        <v>3.892089072615406E-2</v>
      </c>
      <c r="P27" s="2">
        <f>O27/$O$23</f>
        <v>0.99434201406482459</v>
      </c>
      <c r="R27" s="2">
        <v>24.652286529541016</v>
      </c>
      <c r="S27" s="2">
        <f>R27-B27</f>
        <v>5.9272899627685547</v>
      </c>
      <c r="T27" s="10">
        <f>2^-S27</f>
        <v>1.6432662218698293E-2</v>
      </c>
      <c r="U27" s="2">
        <f>T27/$T$23</f>
        <v>1.4412015976419963</v>
      </c>
      <c r="W27" s="2">
        <v>29.493209838867188</v>
      </c>
      <c r="X27" s="2">
        <f>W27-B27</f>
        <v>10.768213272094727</v>
      </c>
      <c r="Y27" s="11">
        <f>2^-X27</f>
        <v>5.7338299051007901E-4</v>
      </c>
      <c r="Z27" s="2">
        <f>Y27/$Y$23</f>
        <v>0.52264081032391463</v>
      </c>
      <c r="AA27" s="2"/>
    </row>
    <row r="28" spans="1:27" x14ac:dyDescent="0.2">
      <c r="A28" s="4" t="s">
        <v>102</v>
      </c>
      <c r="B28" s="2">
        <v>20.382232666015625</v>
      </c>
      <c r="C28" s="2">
        <v>26.174549102783203</v>
      </c>
      <c r="D28" s="2">
        <f>C28-B28</f>
        <v>5.7923164367675781</v>
      </c>
      <c r="E28" s="2">
        <v>2.8495437740265498E-3</v>
      </c>
      <c r="F28" s="2">
        <f>E28/$E$23</f>
        <v>0.51953754394201124</v>
      </c>
      <c r="G28" s="2"/>
      <c r="H28" s="2">
        <v>31.756509780883789</v>
      </c>
      <c r="I28" s="2">
        <f>H28-B28</f>
        <v>11.374277114868164</v>
      </c>
      <c r="J28" s="11">
        <v>5.9489145964001491E-5</v>
      </c>
      <c r="K28" s="2">
        <f>J28/$J$23</f>
        <v>0.28505054611106112</v>
      </c>
      <c r="L28" s="2"/>
      <c r="M28" s="2">
        <v>23.932178497314453</v>
      </c>
      <c r="N28" s="2">
        <f>M28-B28</f>
        <v>3.5499458312988281</v>
      </c>
      <c r="O28" s="2">
        <v>1.3483298415486957E-2</v>
      </c>
      <c r="P28" s="2">
        <f>O28/$O$23</f>
        <v>0.34446822394234455</v>
      </c>
      <c r="R28" s="2">
        <v>26.968053817749023</v>
      </c>
      <c r="S28" s="2">
        <f>R28-B28</f>
        <v>6.5858211517333984</v>
      </c>
      <c r="T28" s="10">
        <f>2^-S28</f>
        <v>1.0410468807825217E-2</v>
      </c>
      <c r="U28" s="2">
        <f>T28/$T$23</f>
        <v>0.91303430195064117</v>
      </c>
      <c r="W28" s="2">
        <v>30.498603820800781</v>
      </c>
      <c r="X28" s="2">
        <f>W28-B28</f>
        <v>10.116371154785156</v>
      </c>
      <c r="Y28" s="11">
        <f>2^-X28</f>
        <v>9.0088391986192285E-4</v>
      </c>
      <c r="Z28" s="2">
        <f>Y28/$Y$23</f>
        <v>0.82115917227604518</v>
      </c>
      <c r="AA28" s="2"/>
    </row>
    <row r="29" spans="1:27" x14ac:dyDescent="0.2">
      <c r="B29" s="5">
        <f>AVERAGE(B25:B28)</f>
        <v>19.535383701324463</v>
      </c>
      <c r="C29" s="2"/>
      <c r="D29" s="2"/>
      <c r="E29" s="2"/>
      <c r="F29" s="2"/>
      <c r="G29" s="2"/>
      <c r="H29" s="2"/>
      <c r="I29" s="2"/>
      <c r="J29" s="11"/>
      <c r="K29" s="2"/>
      <c r="L29" s="2"/>
      <c r="M29" s="2"/>
      <c r="N29" s="2"/>
      <c r="O29" s="2"/>
      <c r="P29" s="2"/>
      <c r="R29" s="2"/>
      <c r="S29" s="2"/>
      <c r="T29" s="10"/>
      <c r="U29" s="2"/>
      <c r="W29" s="2"/>
      <c r="X29" s="2"/>
      <c r="Y29" s="11"/>
      <c r="Z29" s="2"/>
      <c r="AA29" s="2"/>
    </row>
    <row r="30" spans="1:27" x14ac:dyDescent="0.2">
      <c r="A30" s="13" t="s">
        <v>216</v>
      </c>
      <c r="B30" s="2">
        <v>20.746772766113281</v>
      </c>
      <c r="C30" s="2">
        <v>24.52284049987793</v>
      </c>
      <c r="D30" s="2">
        <f>C30-B30</f>
        <v>3.7760677337646484</v>
      </c>
      <c r="E30" s="2">
        <v>0.28135240692192792</v>
      </c>
      <c r="F30" s="2">
        <f>E30/$E$23</f>
        <v>51.297032109754781</v>
      </c>
      <c r="G30" s="2"/>
      <c r="H30" s="2">
        <v>30.733245849609375</v>
      </c>
      <c r="I30" s="2">
        <f>H30-B30</f>
        <v>9.9864730834960938</v>
      </c>
      <c r="J30" s="11">
        <v>3.7995515341729216E-3</v>
      </c>
      <c r="K30" s="2">
        <f t="shared" si="5"/>
        <v>18.206081500119421</v>
      </c>
      <c r="L30" s="2"/>
      <c r="M30" s="2">
        <v>25.763927459716797</v>
      </c>
      <c r="N30" s="2">
        <f>M30-B30</f>
        <v>5.0171546936035156</v>
      </c>
      <c r="O30" s="2">
        <v>0.11902720419950918</v>
      </c>
      <c r="P30" s="2">
        <f t="shared" si="6"/>
        <v>3.0408797883115701</v>
      </c>
      <c r="R30" s="2">
        <v>26.2333984375</v>
      </c>
      <c r="S30" s="2">
        <f>R30-B30</f>
        <v>5.4866256713867188</v>
      </c>
      <c r="T30" s="10">
        <f t="shared" si="3"/>
        <v>2.2302887715980699E-2</v>
      </c>
      <c r="U30" s="2">
        <f>T30/$T$23</f>
        <v>1.9560407790605476</v>
      </c>
      <c r="W30" s="2">
        <v>28.963014602661133</v>
      </c>
      <c r="X30" s="2">
        <f>W30-B30</f>
        <v>8.2162418365478516</v>
      </c>
      <c r="Y30" s="11">
        <f t="shared" si="4"/>
        <v>3.3625190662776483E-3</v>
      </c>
      <c r="Z30" s="2">
        <f>Y30/$Y$23</f>
        <v>3.0649491153645783</v>
      </c>
      <c r="AA30" s="2"/>
    </row>
    <row r="31" spans="1:27" x14ac:dyDescent="0.2">
      <c r="A31" s="13" t="s">
        <v>217</v>
      </c>
      <c r="B31" s="2">
        <v>18.987987518310547</v>
      </c>
      <c r="C31" s="2">
        <v>25.119461059570313</v>
      </c>
      <c r="D31" s="2">
        <f>C31-B31</f>
        <v>6.1314735412597656</v>
      </c>
      <c r="E31" s="2">
        <v>4.7506070103376957E-2</v>
      </c>
      <c r="F31" s="2">
        <f>E31/$E$23</f>
        <v>8.6614521274644964</v>
      </c>
      <c r="G31" s="2"/>
      <c r="H31" s="2">
        <v>31.22343635559082</v>
      </c>
      <c r="I31" s="2">
        <f>H31-B31</f>
        <v>12.235448837280273</v>
      </c>
      <c r="J31" s="11">
        <v>6.9066818071511038E-4</v>
      </c>
      <c r="K31" s="2">
        <f t="shared" si="5"/>
        <v>3.309432988221245</v>
      </c>
      <c r="L31" s="2"/>
      <c r="M31" s="2">
        <v>24.6409912109375</v>
      </c>
      <c r="N31" s="2">
        <f>M31-B31</f>
        <v>5.6530036926269531</v>
      </c>
      <c r="O31" s="2">
        <v>6.6188552239178605E-2</v>
      </c>
      <c r="P31" s="2">
        <f t="shared" si="6"/>
        <v>1.6909699935853211</v>
      </c>
      <c r="R31" s="2">
        <v>25.139064788818359</v>
      </c>
      <c r="S31" s="2">
        <f>R31-B31</f>
        <v>6.1510772705078125</v>
      </c>
      <c r="T31" s="10">
        <f t="shared" si="3"/>
        <v>1.4071527246268034E-2</v>
      </c>
      <c r="U31" s="2">
        <f>T31/$T$23</f>
        <v>1.2341218530925804</v>
      </c>
      <c r="W31" s="2">
        <v>28.166461944580078</v>
      </c>
      <c r="X31" s="2">
        <f>W31-B31</f>
        <v>9.1784744262695313</v>
      </c>
      <c r="Y31" s="11">
        <f t="shared" si="4"/>
        <v>1.7258533236943845E-3</v>
      </c>
      <c r="Z31" s="2">
        <f>Y31/$Y$23</f>
        <v>1.5731219700002574</v>
      </c>
      <c r="AA31" s="2"/>
    </row>
    <row r="32" spans="1:27" x14ac:dyDescent="0.2">
      <c r="B32" s="5">
        <f>AVERAGE(B30:B31)</f>
        <v>19.867380142211914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3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31" x14ac:dyDescent="0.2">
      <c r="A34" s="3"/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31" s="1" customFormat="1" x14ac:dyDescent="0.2">
      <c r="A35" s="3" t="s">
        <v>202</v>
      </c>
      <c r="B35" s="5" t="s">
        <v>206</v>
      </c>
      <c r="C35" s="3" t="s">
        <v>211</v>
      </c>
      <c r="D35" s="3" t="s">
        <v>198</v>
      </c>
      <c r="E35" s="3" t="s">
        <v>199</v>
      </c>
      <c r="F35" s="3"/>
      <c r="G35"/>
      <c r="H35" s="1" t="s">
        <v>212</v>
      </c>
      <c r="I35" s="3" t="s">
        <v>198</v>
      </c>
      <c r="J35" s="3" t="s">
        <v>199</v>
      </c>
      <c r="K35" s="3"/>
      <c r="L35"/>
      <c r="M35" s="1" t="s">
        <v>213</v>
      </c>
      <c r="N35" s="3" t="s">
        <v>198</v>
      </c>
      <c r="O35" s="3" t="s">
        <v>199</v>
      </c>
      <c r="P35" s="3"/>
      <c r="Q35"/>
      <c r="R35" s="1" t="s">
        <v>214</v>
      </c>
      <c r="S35" s="3" t="s">
        <v>198</v>
      </c>
      <c r="T35" s="3" t="s">
        <v>199</v>
      </c>
      <c r="U35" s="3"/>
      <c r="V35"/>
      <c r="W35" s="1" t="s">
        <v>215</v>
      </c>
      <c r="X35" s="3" t="s">
        <v>198</v>
      </c>
      <c r="Y35" s="3" t="s">
        <v>199</v>
      </c>
      <c r="Z35" s="3"/>
      <c r="AB35" s="1" t="s">
        <v>218</v>
      </c>
      <c r="AC35" s="3" t="s">
        <v>198</v>
      </c>
      <c r="AD35" s="3" t="s">
        <v>199</v>
      </c>
    </row>
    <row r="36" spans="1:31" x14ac:dyDescent="0.2">
      <c r="A36" s="4" t="s">
        <v>39</v>
      </c>
      <c r="B36" s="2">
        <v>20.324394226074219</v>
      </c>
      <c r="C36" s="2">
        <v>25.445991516113281</v>
      </c>
      <c r="D36" s="2">
        <f>C36-B36</f>
        <v>5.1215972900390625</v>
      </c>
      <c r="E36" s="10">
        <f>2^-D36</f>
        <v>2.8724044441233658E-2</v>
      </c>
      <c r="F36" s="2">
        <f>E36/$E$41</f>
        <v>1.101713881062879</v>
      </c>
      <c r="G36" s="2"/>
      <c r="H36" s="2">
        <v>26.096153259277344</v>
      </c>
      <c r="I36" s="2">
        <f>H36-B36</f>
        <v>5.771759033203125</v>
      </c>
      <c r="J36" s="10">
        <f>2^-I36</f>
        <v>1.8303215929235433E-2</v>
      </c>
      <c r="K36" s="2">
        <f>J36/$J$41</f>
        <v>1.3475893706441648</v>
      </c>
      <c r="L36" s="2"/>
      <c r="M36" s="2">
        <v>24.599546432495117</v>
      </c>
      <c r="N36" s="7">
        <f>M36-B36</f>
        <v>4.2751522064208984</v>
      </c>
      <c r="O36" s="12">
        <f>2^-N36</f>
        <v>5.164769569033191E-2</v>
      </c>
      <c r="P36" s="2">
        <f>O36/$O$41</f>
        <v>1.3010430316771706</v>
      </c>
      <c r="R36" s="2">
        <v>26.862911224365234</v>
      </c>
      <c r="S36" s="2">
        <f>R36-B36</f>
        <v>6.5385169982910156</v>
      </c>
      <c r="T36" s="10">
        <f>2^-S36</f>
        <v>1.0757472792626104E-2</v>
      </c>
      <c r="U36" s="2">
        <f>T36/$T$41</f>
        <v>0.93214655318235418</v>
      </c>
      <c r="V36" s="2"/>
      <c r="W36" s="2">
        <v>31.768245697021484</v>
      </c>
      <c r="X36" s="2">
        <f>W36-B36</f>
        <v>11.443851470947266</v>
      </c>
      <c r="Y36" s="10">
        <f>2^-X36</f>
        <v>3.5896941006685818E-4</v>
      </c>
      <c r="Z36" s="2">
        <f>Y36/$Y$41</f>
        <v>0.58584984882802005</v>
      </c>
      <c r="AB36" s="2">
        <v>28.554508209228516</v>
      </c>
      <c r="AC36" s="7">
        <f>AB36-B36</f>
        <v>8.2301139831542969</v>
      </c>
      <c r="AD36" s="12">
        <f>2^-AC36</f>
        <v>3.3303419149106339E-3</v>
      </c>
      <c r="AE36" s="2">
        <f>AD36/$AD$41</f>
        <v>1.040320578470779</v>
      </c>
    </row>
    <row r="37" spans="1:31" x14ac:dyDescent="0.2">
      <c r="A37" s="4" t="s">
        <v>47</v>
      </c>
      <c r="B37" s="2">
        <v>18.847614288330078</v>
      </c>
      <c r="C37" s="2">
        <v>23.394308090209961</v>
      </c>
      <c r="D37" s="2">
        <f>C37-B37</f>
        <v>4.5466938018798828</v>
      </c>
      <c r="E37" s="10">
        <f t="shared" ref="E37:E64" si="7">2^-D37</f>
        <v>4.278669926011433E-2</v>
      </c>
      <c r="F37" s="2">
        <f t="shared" ref="F37:F47" si="8">E37/$E$41</f>
        <v>1.6410885520028888</v>
      </c>
      <c r="G37" s="2"/>
      <c r="H37" s="2">
        <v>24.971702575683594</v>
      </c>
      <c r="I37" s="2">
        <f>H37-B37</f>
        <v>6.1240882873535156</v>
      </c>
      <c r="J37" s="10">
        <f t="shared" ref="J37:J64" si="9">2^-I37</f>
        <v>1.4337245750311093E-2</v>
      </c>
      <c r="K37" s="2">
        <f t="shared" ref="K37:K47" si="10">J37/$J$41</f>
        <v>1.0555915447935997</v>
      </c>
      <c r="L37" s="2"/>
      <c r="M37" s="2">
        <v>23.134651184082031</v>
      </c>
      <c r="N37" s="7">
        <f>M37-B37</f>
        <v>4.2870368957519531</v>
      </c>
      <c r="O37" s="12">
        <f t="shared" ref="O37:O64" si="11">2^-N37</f>
        <v>5.1223977949031135E-2</v>
      </c>
      <c r="P37" s="2">
        <f>O37/$O$41</f>
        <v>1.2903692734901127</v>
      </c>
      <c r="R37" s="2">
        <v>24.803951263427734</v>
      </c>
      <c r="S37" s="2">
        <f>R37-B37</f>
        <v>5.9563369750976563</v>
      </c>
      <c r="T37" s="10">
        <f t="shared" ref="T37:T64" si="12">2^-S37</f>
        <v>1.6105117815673978E-2</v>
      </c>
      <c r="U37" s="2">
        <f t="shared" ref="U37:U47" si="13">T37/$T$41</f>
        <v>1.3955257289394853</v>
      </c>
      <c r="V37" s="2"/>
      <c r="W37" s="2">
        <v>28.927440643310547</v>
      </c>
      <c r="X37" s="2">
        <f>W37-B37</f>
        <v>10.079826354980469</v>
      </c>
      <c r="Y37" s="10">
        <f t="shared" ref="Y37:Y64" si="14">2^-X37</f>
        <v>9.2399562748900601E-4</v>
      </c>
      <c r="Z37" s="2">
        <f t="shared" ref="Z37:Z47" si="15">Y37/$Y$41</f>
        <v>1.5079911644319892</v>
      </c>
      <c r="AB37" s="2">
        <v>27.255641937255859</v>
      </c>
      <c r="AC37" s="7">
        <f>AB37-B37</f>
        <v>8.4080276489257813</v>
      </c>
      <c r="AD37" s="12">
        <f t="shared" ref="AD37:AD64" si="16">2^-AC37</f>
        <v>2.9439570744157731E-3</v>
      </c>
      <c r="AE37" s="2">
        <f t="shared" ref="AE37:AE47" si="17">AD37/$AD$41</f>
        <v>0.91962303117802913</v>
      </c>
    </row>
    <row r="38" spans="1:31" x14ac:dyDescent="0.2">
      <c r="A38" s="4" t="s">
        <v>49</v>
      </c>
      <c r="B38" s="2">
        <v>19.186679840087891</v>
      </c>
      <c r="C38" s="2">
        <v>24.979801177978516</v>
      </c>
      <c r="D38" s="2">
        <f>C38-B38</f>
        <v>5.793121337890625</v>
      </c>
      <c r="E38" s="10">
        <f t="shared" si="7"/>
        <v>1.8034192818825324E-2</v>
      </c>
      <c r="F38" s="2">
        <f t="shared" si="8"/>
        <v>0.69170344736491518</v>
      </c>
      <c r="G38" s="2"/>
      <c r="H38" s="2">
        <v>25.336080551147461</v>
      </c>
      <c r="I38" s="2">
        <f>H38-B38</f>
        <v>6.1494007110595703</v>
      </c>
      <c r="J38" s="10">
        <f t="shared" si="9"/>
        <v>1.4087889307975408E-2</v>
      </c>
      <c r="K38" s="2">
        <f t="shared" si="10"/>
        <v>1.0372324710388898</v>
      </c>
      <c r="L38" s="2"/>
      <c r="M38" s="2">
        <v>24.847892761230469</v>
      </c>
      <c r="N38" s="7">
        <f>M38-B38</f>
        <v>5.6612129211425781</v>
      </c>
      <c r="O38" s="12">
        <f t="shared" si="11"/>
        <v>1.9760826218893354E-2</v>
      </c>
      <c r="P38" s="2">
        <f>O38/$O$41</f>
        <v>0.49778958980908422</v>
      </c>
      <c r="R38" s="2">
        <v>25.995475769042969</v>
      </c>
      <c r="S38" s="2">
        <f>R38-B38</f>
        <v>6.8087959289550781</v>
      </c>
      <c r="T38" s="10">
        <f t="shared" si="12"/>
        <v>8.9196577571103598E-3</v>
      </c>
      <c r="U38" s="2">
        <f t="shared" si="13"/>
        <v>0.77289790958671434</v>
      </c>
      <c r="V38" s="2"/>
      <c r="W38" s="2">
        <v>30.082725524902344</v>
      </c>
      <c r="X38" s="2">
        <f>W38-B38</f>
        <v>10.896045684814453</v>
      </c>
      <c r="Y38" s="10">
        <f t="shared" si="14"/>
        <v>5.2476325198450263E-4</v>
      </c>
      <c r="Z38" s="2">
        <f t="shared" si="15"/>
        <v>0.85643083567583556</v>
      </c>
      <c r="AB38" s="2">
        <v>27.513824462890625</v>
      </c>
      <c r="AC38" s="7">
        <f>AB38-B38</f>
        <v>8.3271446228027344</v>
      </c>
      <c r="AD38" s="12">
        <f t="shared" si="16"/>
        <v>3.1137209612320991E-3</v>
      </c>
      <c r="AE38" s="2">
        <f t="shared" si="17"/>
        <v>0.97265328135909723</v>
      </c>
    </row>
    <row r="39" spans="1:31" x14ac:dyDescent="0.2">
      <c r="A39" s="4" t="s">
        <v>51</v>
      </c>
      <c r="B39" s="2">
        <v>19.569284439086914</v>
      </c>
      <c r="C39" s="2">
        <v>25.086799621582031</v>
      </c>
      <c r="D39" s="2">
        <f>C39-B39</f>
        <v>5.5175151824951172</v>
      </c>
      <c r="E39" s="10">
        <f t="shared" si="7"/>
        <v>2.1830436953153145E-2</v>
      </c>
      <c r="F39" s="2">
        <f t="shared" si="8"/>
        <v>0.83730880831083587</v>
      </c>
      <c r="G39" s="2"/>
      <c r="H39" s="2">
        <v>28.02888298034668</v>
      </c>
      <c r="I39" s="2">
        <f>H39-B39</f>
        <v>8.4595985412597656</v>
      </c>
      <c r="J39" s="10">
        <f t="shared" si="9"/>
        <v>2.8405804112161259E-3</v>
      </c>
      <c r="K39" s="2">
        <f t="shared" si="10"/>
        <v>0.20914007589784162</v>
      </c>
      <c r="L39" s="2"/>
      <c r="M39" s="2">
        <v>24.076042175292969</v>
      </c>
      <c r="N39" s="7">
        <f>M39-B39</f>
        <v>4.5067577362060547</v>
      </c>
      <c r="O39" s="12">
        <f t="shared" si="11"/>
        <v>4.3987647710998133E-2</v>
      </c>
      <c r="P39" s="2">
        <f>O39/$O$41</f>
        <v>1.1080808498679524</v>
      </c>
      <c r="R39" s="2">
        <v>25.724140167236328</v>
      </c>
      <c r="S39" s="2">
        <f>R39-B39</f>
        <v>6.1548557281494141</v>
      </c>
      <c r="T39" s="10">
        <f t="shared" si="12"/>
        <v>1.4034721751140058E-2</v>
      </c>
      <c r="U39" s="2">
        <f t="shared" si="13"/>
        <v>1.2161236897727679</v>
      </c>
      <c r="V39" s="2"/>
      <c r="W39" s="2">
        <v>30.557565689086914</v>
      </c>
      <c r="X39" s="2">
        <f>W39-B39</f>
        <v>10.98828125</v>
      </c>
      <c r="Y39" s="10">
        <f t="shared" si="14"/>
        <v>4.9226362212813368E-4</v>
      </c>
      <c r="Z39" s="2">
        <f t="shared" si="15"/>
        <v>0.80339037399757118</v>
      </c>
      <c r="AB39" s="6">
        <v>26.628820419311523</v>
      </c>
      <c r="AC39" s="15">
        <f>AB39-B39</f>
        <v>7.0595359802246094</v>
      </c>
      <c r="AD39" s="16">
        <f t="shared" si="16"/>
        <v>7.4966617258015499E-3</v>
      </c>
      <c r="AE39" s="6">
        <f t="shared" si="17"/>
        <v>2.3417810130149634</v>
      </c>
    </row>
    <row r="40" spans="1:31" x14ac:dyDescent="0.2">
      <c r="A40" s="4" t="s">
        <v>53</v>
      </c>
      <c r="B40" s="8">
        <v>19.923549652099609</v>
      </c>
      <c r="C40" s="2">
        <v>25.642518997192383</v>
      </c>
      <c r="D40" s="2">
        <f>C40-B40</f>
        <v>5.7189693450927734</v>
      </c>
      <c r="E40" s="10">
        <f t="shared" si="7"/>
        <v>1.8985353276898924E-2</v>
      </c>
      <c r="F40" s="2">
        <f t="shared" si="8"/>
        <v>0.72818531125848063</v>
      </c>
      <c r="G40" s="2"/>
      <c r="H40" s="2">
        <v>25.692253112792969</v>
      </c>
      <c r="I40" s="2">
        <f>H40-B40</f>
        <v>5.7687034606933594</v>
      </c>
      <c r="J40" s="10">
        <f t="shared" si="9"/>
        <v>1.8342022516274873E-2</v>
      </c>
      <c r="K40" s="2">
        <f t="shared" si="10"/>
        <v>1.3504465376255037</v>
      </c>
      <c r="L40" s="2"/>
      <c r="M40" s="2">
        <v>24.895406723022461</v>
      </c>
      <c r="N40" s="7">
        <f>M40-B40</f>
        <v>4.9718570709228516</v>
      </c>
      <c r="O40" s="12">
        <f t="shared" si="11"/>
        <v>3.1865584389022893E-2</v>
      </c>
      <c r="P40" s="2">
        <f>O40/$O$41</f>
        <v>0.80271725515567982</v>
      </c>
      <c r="R40" s="2">
        <v>26.910091400146484</v>
      </c>
      <c r="S40" s="2">
        <f>R40-B40</f>
        <v>6.986541748046875</v>
      </c>
      <c r="T40" s="10">
        <f t="shared" si="12"/>
        <v>7.8857202806838396E-3</v>
      </c>
      <c r="U40" s="2">
        <f t="shared" si="13"/>
        <v>0.68330611851867806</v>
      </c>
      <c r="V40" s="2"/>
      <c r="W40" s="2">
        <v>30.278308868408203</v>
      </c>
      <c r="X40" s="2">
        <f>W40-B40</f>
        <v>10.354759216308594</v>
      </c>
      <c r="Y40" s="10">
        <f t="shared" si="14"/>
        <v>7.6367201847476693E-4</v>
      </c>
      <c r="Z40" s="2">
        <f t="shared" si="15"/>
        <v>1.2463377770665842</v>
      </c>
      <c r="AB40" s="2">
        <v>28.116586685180664</v>
      </c>
      <c r="AC40" s="7">
        <f>AB40-B40</f>
        <v>8.1930370330810547</v>
      </c>
      <c r="AD40" s="12">
        <f t="shared" si="16"/>
        <v>3.4170402734969509E-3</v>
      </c>
      <c r="AE40" s="2">
        <f t="shared" si="17"/>
        <v>1.0674031089920948</v>
      </c>
    </row>
    <row r="41" spans="1:31" x14ac:dyDescent="0.2">
      <c r="B41" s="5">
        <v>19.570304489135744</v>
      </c>
      <c r="C41" s="2"/>
      <c r="D41" s="2"/>
      <c r="E41" s="10">
        <f>AVERAGE(E36:E40)</f>
        <v>2.6072145350045078E-2</v>
      </c>
      <c r="F41" s="2"/>
      <c r="G41" s="2"/>
      <c r="H41" s="2"/>
      <c r="I41" s="2"/>
      <c r="J41" s="10">
        <f>AVERAGE(J36:J40)</f>
        <v>1.3582190783002587E-2</v>
      </c>
      <c r="K41" s="2"/>
      <c r="L41" s="2"/>
      <c r="M41" s="2"/>
      <c r="N41" s="7"/>
      <c r="O41" s="12">
        <f>AVERAGE(O36:O40)</f>
        <v>3.9697146391655488E-2</v>
      </c>
      <c r="P41" s="2"/>
      <c r="R41" s="2"/>
      <c r="S41" s="2"/>
      <c r="T41" s="10">
        <f>AVERAGE(T36:T40)</f>
        <v>1.1540538079446869E-2</v>
      </c>
      <c r="U41" s="2"/>
      <c r="V41" s="2"/>
      <c r="W41" s="2"/>
      <c r="X41" s="2"/>
      <c r="Y41" s="10">
        <f>AVERAGE(Y36:Y40)</f>
        <v>6.1273278602865346E-4</v>
      </c>
      <c r="Z41" s="2"/>
      <c r="AC41" s="7"/>
      <c r="AD41" s="12">
        <f>AVERAGE(AD40,AD38,AD37,AD36)</f>
        <v>3.2012650560138641E-3</v>
      </c>
      <c r="AE41" s="2"/>
    </row>
    <row r="42" spans="1:31" x14ac:dyDescent="0.2">
      <c r="A42" s="3" t="s">
        <v>203</v>
      </c>
      <c r="B42" s="2"/>
      <c r="C42" s="2"/>
      <c r="D42" s="2"/>
      <c r="E42" s="10"/>
      <c r="F42" s="2"/>
      <c r="G42" s="2"/>
      <c r="H42" s="2"/>
      <c r="I42" s="2"/>
      <c r="J42" s="10"/>
      <c r="K42" s="2"/>
      <c r="L42" s="2"/>
      <c r="M42" s="2"/>
      <c r="N42" s="7"/>
      <c r="O42" s="12"/>
      <c r="P42" s="2"/>
      <c r="R42" s="2"/>
      <c r="S42" s="2"/>
      <c r="T42" s="10"/>
      <c r="U42" s="2"/>
      <c r="V42" s="2"/>
      <c r="W42" s="2"/>
      <c r="X42" s="2"/>
      <c r="Y42" s="10"/>
      <c r="Z42" s="2"/>
      <c r="AC42" s="7"/>
      <c r="AD42" s="12"/>
      <c r="AE42" s="2"/>
    </row>
    <row r="43" spans="1:31" x14ac:dyDescent="0.2">
      <c r="A43" s="4" t="s">
        <v>86</v>
      </c>
      <c r="B43" s="8">
        <v>18.220558166503906</v>
      </c>
      <c r="C43" s="2">
        <v>24.041227340698242</v>
      </c>
      <c r="D43" s="2">
        <f>C43-B43</f>
        <v>5.8206691741943359</v>
      </c>
      <c r="E43" s="10">
        <f t="shared" si="7"/>
        <v>1.7693102102816303E-2</v>
      </c>
      <c r="F43" s="2">
        <f t="shared" si="8"/>
        <v>0.67862087546952521</v>
      </c>
      <c r="G43" s="2"/>
      <c r="H43" s="2">
        <v>24.379894256591797</v>
      </c>
      <c r="I43" s="2">
        <f>H43-B43</f>
        <v>6.1593360900878906</v>
      </c>
      <c r="J43" s="10">
        <f t="shared" si="9"/>
        <v>1.3991203826086599E-2</v>
      </c>
      <c r="K43" s="2">
        <f t="shared" si="10"/>
        <v>1.0301139226814477</v>
      </c>
      <c r="L43" s="2"/>
      <c r="M43" s="2">
        <v>23.249313354492188</v>
      </c>
      <c r="N43" s="7">
        <f>M43-B43</f>
        <v>5.0287551879882813</v>
      </c>
      <c r="O43" s="12">
        <f t="shared" si="11"/>
        <v>3.0633304477002112E-2</v>
      </c>
      <c r="P43" s="2">
        <f>O43/$O$41</f>
        <v>0.77167522760379992</v>
      </c>
      <c r="R43" s="2">
        <v>24.791446685791016</v>
      </c>
      <c r="S43" s="2">
        <f>R43-B43</f>
        <v>6.5708885192871094</v>
      </c>
      <c r="T43" s="10">
        <f t="shared" si="12"/>
        <v>1.0518782072849302E-2</v>
      </c>
      <c r="U43" s="2">
        <f t="shared" si="13"/>
        <v>0.91146374635535721</v>
      </c>
      <c r="V43" s="2"/>
      <c r="W43" s="2">
        <v>29.388519287109375</v>
      </c>
      <c r="X43" s="2">
        <f>W43-B43</f>
        <v>11.167961120605469</v>
      </c>
      <c r="Y43" s="10">
        <f t="shared" si="14"/>
        <v>4.3461900407893643E-4</v>
      </c>
      <c r="Z43" s="2">
        <f t="shared" si="15"/>
        <v>0.70931246701496431</v>
      </c>
      <c r="AB43" s="2">
        <v>30.998115539550781</v>
      </c>
      <c r="AC43" s="7">
        <f>AB43-B43</f>
        <v>12.777557373046875</v>
      </c>
      <c r="AD43" s="12">
        <f t="shared" si="16"/>
        <v>1.4242032070740143E-4</v>
      </c>
      <c r="AE43" s="2">
        <f t="shared" si="17"/>
        <v>4.4488762478399613E-2</v>
      </c>
    </row>
    <row r="44" spans="1:31" x14ac:dyDescent="0.2">
      <c r="A44" s="4" t="s">
        <v>88</v>
      </c>
      <c r="B44" s="8">
        <v>18.904411315917969</v>
      </c>
      <c r="C44" s="2">
        <v>24.781005859375</v>
      </c>
      <c r="D44" s="2">
        <f>C44-B44</f>
        <v>5.8765945434570313</v>
      </c>
      <c r="E44" s="10">
        <f t="shared" si="7"/>
        <v>1.7020361112842771E-2</v>
      </c>
      <c r="F44" s="2">
        <f t="shared" si="8"/>
        <v>0.65281782087078399</v>
      </c>
      <c r="G44" s="2"/>
      <c r="H44" s="2">
        <v>24.864843368530273</v>
      </c>
      <c r="I44" s="2">
        <f>H44-B44</f>
        <v>5.9604320526123047</v>
      </c>
      <c r="J44" s="10">
        <f t="shared" si="9"/>
        <v>1.6059468395113935E-2</v>
      </c>
      <c r="K44" s="2">
        <f t="shared" si="10"/>
        <v>1.1823916076345748</v>
      </c>
      <c r="L44" s="2"/>
      <c r="M44" s="2">
        <v>23.948169708251953</v>
      </c>
      <c r="N44" s="7">
        <f>M44-B44</f>
        <v>5.0437583923339844</v>
      </c>
      <c r="O44" s="12">
        <f t="shared" si="11"/>
        <v>3.0316386348368043E-2</v>
      </c>
      <c r="P44" s="2">
        <f>O44/$O$41</f>
        <v>0.76369182936385271</v>
      </c>
      <c r="R44" s="2">
        <v>25.143669128417969</v>
      </c>
      <c r="S44" s="2">
        <f>R44-B44</f>
        <v>6.2392578125</v>
      </c>
      <c r="T44" s="10">
        <f t="shared" si="12"/>
        <v>1.3237203569807928E-2</v>
      </c>
      <c r="U44" s="2">
        <f t="shared" si="13"/>
        <v>1.1470178841472511</v>
      </c>
      <c r="V44" s="2"/>
      <c r="W44" s="2">
        <v>30.717573165893555</v>
      </c>
      <c r="X44" s="2">
        <f>W44-B44</f>
        <v>11.813161849975586</v>
      </c>
      <c r="Y44" s="10">
        <f t="shared" si="14"/>
        <v>2.7789705188762379E-4</v>
      </c>
      <c r="Z44" s="2">
        <f t="shared" si="15"/>
        <v>0.45353710169285505</v>
      </c>
      <c r="AB44" s="2">
        <v>30.378534317016602</v>
      </c>
      <c r="AC44" s="7">
        <f>AB44-B44</f>
        <v>11.474123001098633</v>
      </c>
      <c r="AD44" s="12">
        <f t="shared" si="16"/>
        <v>3.5151576129842155E-4</v>
      </c>
      <c r="AE44" s="2">
        <f t="shared" si="17"/>
        <v>0.10980526608943786</v>
      </c>
    </row>
    <row r="45" spans="1:31" x14ac:dyDescent="0.2">
      <c r="A45" s="9" t="s">
        <v>90</v>
      </c>
      <c r="B45" s="8">
        <v>20.111759185791016</v>
      </c>
      <c r="C45" s="2">
        <v>25.860485076904297</v>
      </c>
      <c r="D45" s="2">
        <f>C45-B45</f>
        <v>5.7487258911132813</v>
      </c>
      <c r="E45" s="10">
        <f t="shared" si="7"/>
        <v>1.8597778456159602E-2</v>
      </c>
      <c r="F45" s="2">
        <f t="shared" si="8"/>
        <v>0.71331983641796659</v>
      </c>
      <c r="G45" s="2"/>
      <c r="H45" s="2">
        <v>26.620105743408203</v>
      </c>
      <c r="I45" s="2">
        <f>H45-B45</f>
        <v>6.5083465576171875</v>
      </c>
      <c r="J45" s="10">
        <f t="shared" si="9"/>
        <v>1.0984807836969436E-2</v>
      </c>
      <c r="K45" s="2">
        <f t="shared" si="10"/>
        <v>0.8087655380836174</v>
      </c>
      <c r="L45" s="2"/>
      <c r="M45" s="2">
        <v>25.635425567626953</v>
      </c>
      <c r="N45" s="7">
        <f>M45-B45</f>
        <v>5.5236663818359375</v>
      </c>
      <c r="O45" s="12">
        <f t="shared" si="11"/>
        <v>2.1737556960550127E-2</v>
      </c>
      <c r="P45" s="2">
        <f>O45/$O$41</f>
        <v>0.54758487539848599</v>
      </c>
      <c r="R45" s="2">
        <v>26.805473327636719</v>
      </c>
      <c r="S45" s="2">
        <f>R45-B45</f>
        <v>6.6937141418457031</v>
      </c>
      <c r="T45" s="10">
        <f t="shared" si="12"/>
        <v>9.6603143981539644E-3</v>
      </c>
      <c r="U45" s="2">
        <f t="shared" si="13"/>
        <v>0.83707660177115217</v>
      </c>
      <c r="V45" s="2"/>
      <c r="W45" s="2">
        <v>31.256479263305664</v>
      </c>
      <c r="X45" s="2">
        <f>W45-B45</f>
        <v>11.144720077514648</v>
      </c>
      <c r="Y45" s="10">
        <f t="shared" si="14"/>
        <v>4.4167718214773826E-4</v>
      </c>
      <c r="Z45" s="2">
        <f t="shared" si="15"/>
        <v>0.72083164508041186</v>
      </c>
      <c r="AB45" s="2">
        <v>28.481327056884766</v>
      </c>
      <c r="AC45" s="7">
        <f>AB45-B45</f>
        <v>8.36956787109375</v>
      </c>
      <c r="AD45" s="12">
        <f t="shared" si="16"/>
        <v>3.0234933661376744E-3</v>
      </c>
      <c r="AE45" s="2">
        <f t="shared" si="17"/>
        <v>0.94446830026078921</v>
      </c>
    </row>
    <row r="46" spans="1:31" x14ac:dyDescent="0.2">
      <c r="A46" s="4" t="s">
        <v>92</v>
      </c>
      <c r="B46" s="8">
        <v>19.985797882080078</v>
      </c>
      <c r="C46" s="2">
        <v>25.73773193359375</v>
      </c>
      <c r="D46" s="2">
        <f>C46-B46</f>
        <v>5.7519340515136719</v>
      </c>
      <c r="E46" s="10">
        <f t="shared" si="7"/>
        <v>1.8556468016412198E-2</v>
      </c>
      <c r="F46" s="2">
        <f t="shared" si="8"/>
        <v>0.71173536996180153</v>
      </c>
      <c r="G46" s="2"/>
      <c r="H46" s="2">
        <v>27.676214218139648</v>
      </c>
      <c r="I46" s="2">
        <f>H46-B46</f>
        <v>7.6904163360595703</v>
      </c>
      <c r="J46" s="10">
        <f t="shared" si="9"/>
        <v>4.841210914149084E-3</v>
      </c>
      <c r="K46" s="2">
        <f t="shared" si="10"/>
        <v>0.35643814694516074</v>
      </c>
      <c r="L46" s="2"/>
      <c r="M46" s="2">
        <v>23.929824829101563</v>
      </c>
      <c r="N46" s="7">
        <f>M46-B46</f>
        <v>3.9440269470214844</v>
      </c>
      <c r="O46" s="12">
        <f t="shared" si="11"/>
        <v>6.4972501114374442E-2</v>
      </c>
      <c r="P46" s="2">
        <f>O46/$O$41</f>
        <v>1.636704575017814</v>
      </c>
      <c r="R46" s="2">
        <v>26.456520080566406</v>
      </c>
      <c r="S46" s="2">
        <f>R46-B46</f>
        <v>6.4707221984863281</v>
      </c>
      <c r="T46" s="10">
        <f t="shared" si="12"/>
        <v>1.1275051250921521E-2</v>
      </c>
      <c r="U46" s="2">
        <f t="shared" si="13"/>
        <v>0.97699528161532023</v>
      </c>
      <c r="V46" s="2"/>
      <c r="W46" s="2">
        <v>31.979396820068359</v>
      </c>
      <c r="X46" s="2">
        <f>W46-B46</f>
        <v>11.993598937988281</v>
      </c>
      <c r="Y46" s="10">
        <f t="shared" si="14"/>
        <v>2.452262538093413E-4</v>
      </c>
      <c r="Z46" s="2">
        <f t="shared" si="15"/>
        <v>0.40021728786334881</v>
      </c>
      <c r="AB46" s="2">
        <v>29.459190368652344</v>
      </c>
      <c r="AC46" s="7">
        <f>AB46-B46</f>
        <v>9.4733924865722656</v>
      </c>
      <c r="AD46" s="12">
        <f t="shared" si="16"/>
        <v>1.4067751912432308E-3</v>
      </c>
      <c r="AE46" s="2">
        <f t="shared" si="17"/>
        <v>0.43944352205403209</v>
      </c>
    </row>
    <row r="47" spans="1:31" x14ac:dyDescent="0.2">
      <c r="A47" s="4" t="s">
        <v>94</v>
      </c>
      <c r="B47" s="8">
        <v>18.954338073730469</v>
      </c>
      <c r="C47" s="2">
        <v>24.851615905761719</v>
      </c>
      <c r="D47" s="2">
        <f>C47-B47</f>
        <v>5.89727783203125</v>
      </c>
      <c r="E47" s="10">
        <f t="shared" si="7"/>
        <v>1.6778088458998468E-2</v>
      </c>
      <c r="F47" s="2">
        <f t="shared" si="8"/>
        <v>0.64352542660895606</v>
      </c>
      <c r="G47" s="2"/>
      <c r="H47" s="2">
        <v>25.652259826660156</v>
      </c>
      <c r="I47" s="2">
        <f>H47-B47</f>
        <v>6.6979217529296875</v>
      </c>
      <c r="J47" s="10">
        <f t="shared" si="9"/>
        <v>9.6321811965894618E-3</v>
      </c>
      <c r="K47" s="2">
        <f t="shared" si="10"/>
        <v>0.70917728593855722</v>
      </c>
      <c r="L47" s="2"/>
      <c r="M47" s="2">
        <v>24.241340637207031</v>
      </c>
      <c r="N47" s="7">
        <f>M47-B47</f>
        <v>5.2870025634765625</v>
      </c>
      <c r="O47" s="12">
        <f t="shared" si="11"/>
        <v>2.5612598478462444E-2</v>
      </c>
      <c r="P47" s="2">
        <f>O47/$O$41</f>
        <v>0.64519999059293398</v>
      </c>
      <c r="R47" s="2">
        <v>26.190479278564453</v>
      </c>
      <c r="S47" s="2">
        <f>R47-B47</f>
        <v>7.2361412048339844</v>
      </c>
      <c r="T47" s="10">
        <f t="shared" si="12"/>
        <v>6.6329151921609413E-3</v>
      </c>
      <c r="U47" s="2">
        <f t="shared" si="13"/>
        <v>0.57474921416132563</v>
      </c>
      <c r="V47" s="2"/>
      <c r="W47" s="2">
        <v>29.713855743408203</v>
      </c>
      <c r="X47" s="2">
        <f>W47-B47</f>
        <v>10.759517669677734</v>
      </c>
      <c r="Y47" s="10">
        <f t="shared" si="14"/>
        <v>5.7684939642424439E-4</v>
      </c>
      <c r="Z47" s="2">
        <f t="shared" si="15"/>
        <v>0.94143713145010155</v>
      </c>
      <c r="AB47" s="2">
        <v>28.380783081054688</v>
      </c>
      <c r="AC47" s="7">
        <f>AB47-B47</f>
        <v>9.4264450073242188</v>
      </c>
      <c r="AD47" s="12">
        <f t="shared" si="16"/>
        <v>1.4533067822791639E-3</v>
      </c>
      <c r="AE47" s="2">
        <f t="shared" si="17"/>
        <v>0.45397889798253238</v>
      </c>
    </row>
    <row r="48" spans="1:31" x14ac:dyDescent="0.2">
      <c r="B48" s="5">
        <v>19.235372924804686</v>
      </c>
      <c r="C48" s="2"/>
      <c r="D48" s="2"/>
      <c r="E48" s="10"/>
      <c r="F48" s="2"/>
      <c r="G48" s="2"/>
      <c r="H48" s="2"/>
      <c r="I48" s="2"/>
      <c r="J48" s="10"/>
      <c r="K48" s="2"/>
      <c r="L48" s="2"/>
      <c r="M48" s="2"/>
      <c r="N48" s="7"/>
      <c r="O48" s="12"/>
      <c r="P48" s="2"/>
      <c r="R48" s="2"/>
      <c r="S48" s="2"/>
      <c r="T48" s="10"/>
      <c r="U48" s="2"/>
      <c r="V48" s="2"/>
      <c r="W48" s="2"/>
      <c r="X48" s="2"/>
      <c r="Y48" s="10"/>
      <c r="Z48" s="2"/>
      <c r="AC48" s="7"/>
      <c r="AD48" s="12"/>
      <c r="AE48" s="2"/>
    </row>
    <row r="49" spans="1:31" x14ac:dyDescent="0.2">
      <c r="B49" s="5"/>
      <c r="C49" s="2"/>
      <c r="D49" s="2"/>
      <c r="E49" s="10"/>
      <c r="F49" s="2"/>
      <c r="G49" s="2"/>
      <c r="H49" s="2"/>
      <c r="I49" s="2"/>
      <c r="J49" s="10"/>
      <c r="K49" s="2"/>
      <c r="L49" s="2"/>
      <c r="M49" s="2"/>
      <c r="N49" s="7"/>
      <c r="O49" s="12"/>
      <c r="P49" s="2"/>
      <c r="R49" s="2"/>
      <c r="S49" s="2"/>
      <c r="T49" s="10"/>
      <c r="U49" s="2"/>
      <c r="V49" s="2"/>
      <c r="W49" s="2"/>
      <c r="X49" s="2"/>
      <c r="Y49" s="10"/>
      <c r="Z49" s="2"/>
      <c r="AC49" s="7"/>
      <c r="AD49" s="12"/>
      <c r="AE49" s="2"/>
    </row>
    <row r="50" spans="1:31" x14ac:dyDescent="0.2">
      <c r="B50" s="5"/>
      <c r="C50" s="2"/>
      <c r="D50" s="2"/>
      <c r="E50" s="10"/>
      <c r="F50" s="2"/>
      <c r="G50" s="2"/>
      <c r="H50" s="2"/>
      <c r="I50" s="2"/>
      <c r="J50" s="10"/>
      <c r="K50" s="2"/>
      <c r="L50" s="2"/>
      <c r="M50" s="2"/>
      <c r="N50" s="7"/>
      <c r="O50" s="12"/>
      <c r="P50" s="2"/>
      <c r="R50" s="2"/>
      <c r="S50" s="2"/>
      <c r="T50" s="10"/>
      <c r="U50" s="2"/>
      <c r="V50" s="2"/>
      <c r="W50" s="2"/>
      <c r="X50" s="2"/>
      <c r="Y50" s="10"/>
      <c r="Z50" s="2"/>
      <c r="AC50" s="7"/>
      <c r="AD50" s="12"/>
      <c r="AE50" s="2"/>
    </row>
    <row r="51" spans="1:31" x14ac:dyDescent="0.2">
      <c r="A51" s="3" t="s">
        <v>204</v>
      </c>
      <c r="B51" s="2"/>
      <c r="C51" s="2"/>
      <c r="D51" s="2"/>
      <c r="E51" s="10"/>
      <c r="F51" s="2"/>
      <c r="G51" s="2"/>
      <c r="H51" s="2"/>
      <c r="I51" s="2"/>
      <c r="J51" s="10"/>
      <c r="K51" s="2"/>
      <c r="L51" s="2"/>
      <c r="M51" s="2"/>
      <c r="N51" s="7"/>
      <c r="O51" s="12"/>
      <c r="P51" s="2"/>
      <c r="R51" s="2"/>
      <c r="S51" s="2"/>
      <c r="T51" s="10"/>
      <c r="U51" s="2"/>
      <c r="V51" s="2"/>
      <c r="W51" s="2"/>
      <c r="X51" s="2"/>
      <c r="Y51" s="10"/>
      <c r="Z51" s="2"/>
      <c r="AC51" s="7"/>
      <c r="AD51" s="12"/>
      <c r="AE51" s="2"/>
    </row>
    <row r="52" spans="1:31" x14ac:dyDescent="0.2">
      <c r="A52" s="4" t="s">
        <v>55</v>
      </c>
      <c r="B52" s="8">
        <v>17.628002166748047</v>
      </c>
      <c r="C52" s="2">
        <v>23.440357208251953</v>
      </c>
      <c r="D52" s="2">
        <f>C52-B52</f>
        <v>5.8123550415039063</v>
      </c>
      <c r="E52" s="10">
        <f t="shared" si="7"/>
        <v>1.7795360362865151E-2</v>
      </c>
      <c r="F52" s="2">
        <f>E52/$E$56</f>
        <v>0.99733420177958576</v>
      </c>
      <c r="G52" s="2"/>
      <c r="H52" s="2">
        <v>25.501220703125</v>
      </c>
      <c r="I52" s="2">
        <f>H52-B52</f>
        <v>7.8732185363769531</v>
      </c>
      <c r="J52" s="10">
        <f t="shared" si="9"/>
        <v>4.2650591457945204E-3</v>
      </c>
      <c r="K52" s="2">
        <f>J52/$J$56</f>
        <v>0.27318144367989144</v>
      </c>
      <c r="L52" s="2"/>
      <c r="M52" s="2">
        <v>23.098625183105469</v>
      </c>
      <c r="N52" s="7">
        <f>M52-B52</f>
        <v>5.4706230163574219</v>
      </c>
      <c r="O52" s="12">
        <f t="shared" si="11"/>
        <v>2.2551652825363332E-2</v>
      </c>
      <c r="P52" s="2">
        <f>O52/$O$56</f>
        <v>0.56678457289955719</v>
      </c>
      <c r="R52" s="2">
        <v>23.836801528930664</v>
      </c>
      <c r="S52" s="2">
        <f>R52-B52</f>
        <v>6.2087993621826172</v>
      </c>
      <c r="T52" s="10">
        <f t="shared" si="12"/>
        <v>1.3519640856895054E-2</v>
      </c>
      <c r="U52" s="2">
        <f>T52/$T$56</f>
        <v>1.5435297525446721</v>
      </c>
      <c r="V52" s="2"/>
      <c r="W52" s="2">
        <v>28.604930877685547</v>
      </c>
      <c r="X52" s="2">
        <f>W52-B52</f>
        <v>10.9769287109375</v>
      </c>
      <c r="Y52" s="10">
        <f t="shared" si="14"/>
        <v>4.9615251569038897E-4</v>
      </c>
      <c r="Z52" s="2">
        <f>Y52/$Y$56</f>
        <v>0.9596130752128087</v>
      </c>
      <c r="AB52" s="2">
        <v>28.305210113525391</v>
      </c>
      <c r="AC52" s="7">
        <f>AB52-B52</f>
        <v>10.677207946777344</v>
      </c>
      <c r="AD52" s="12">
        <f t="shared" si="16"/>
        <v>6.1071718117117972E-4</v>
      </c>
      <c r="AE52" s="2">
        <f>AD52/$AD$56</f>
        <v>1.5467455820319227</v>
      </c>
    </row>
    <row r="53" spans="1:31" x14ac:dyDescent="0.2">
      <c r="A53" s="4" t="s">
        <v>57</v>
      </c>
      <c r="B53" s="8">
        <v>18.112392425537109</v>
      </c>
      <c r="C53" s="2">
        <v>24.336835861206055</v>
      </c>
      <c r="D53" s="2">
        <f>C53-B53</f>
        <v>6.2244434356689453</v>
      </c>
      <c r="E53" s="10">
        <f t="shared" si="7"/>
        <v>1.3373830650945736E-2</v>
      </c>
      <c r="F53" s="2">
        <f>E53/$E$56</f>
        <v>0.74953125112487484</v>
      </c>
      <c r="G53" s="2"/>
      <c r="H53" s="2">
        <v>24.700706481933594</v>
      </c>
      <c r="I53" s="2">
        <f>H53-B53</f>
        <v>6.5883140563964844</v>
      </c>
      <c r="J53" s="10">
        <f t="shared" si="9"/>
        <v>1.0392495572825065E-2</v>
      </c>
      <c r="K53" s="2">
        <f t="shared" ref="K53:K64" si="18">J53/$J$56</f>
        <v>0.66565007587775404</v>
      </c>
      <c r="L53" s="2"/>
      <c r="M53" s="2">
        <v>23.940834045410156</v>
      </c>
      <c r="N53" s="7">
        <f>M53-B53</f>
        <v>5.8284416198730469</v>
      </c>
      <c r="O53" s="12">
        <f t="shared" si="11"/>
        <v>1.7598037728137908E-2</v>
      </c>
      <c r="P53" s="2">
        <f t="shared" ref="P53:P64" si="19">O53/$O$56</f>
        <v>0.44228670842232343</v>
      </c>
      <c r="R53" s="2">
        <v>25.43467903137207</v>
      </c>
      <c r="S53" s="2">
        <f>R53-B53</f>
        <v>7.3222866058349609</v>
      </c>
      <c r="T53" s="10">
        <f t="shared" si="12"/>
        <v>6.2484470626328207E-3</v>
      </c>
      <c r="U53" s="2">
        <f t="shared" ref="U53:U64" si="20">T53/$T$56</f>
        <v>0.71338166823087734</v>
      </c>
      <c r="V53" s="2"/>
      <c r="W53" s="2">
        <v>28.801658630371094</v>
      </c>
      <c r="X53" s="2">
        <f>W53-B53</f>
        <v>10.689266204833984</v>
      </c>
      <c r="Y53" s="10">
        <f t="shared" si="14"/>
        <v>6.0563398946994148E-4</v>
      </c>
      <c r="Z53" s="2">
        <f t="shared" ref="Z53:Z64" si="21">Y53/$Y$56</f>
        <v>1.1713621854359779</v>
      </c>
      <c r="AB53" s="2">
        <v>29.759288787841797</v>
      </c>
      <c r="AC53" s="7">
        <f>AB53-B53</f>
        <v>11.646896362304688</v>
      </c>
      <c r="AD53" s="12">
        <f t="shared" si="16"/>
        <v>3.1184216617278918E-4</v>
      </c>
      <c r="AE53" s="2">
        <f t="shared" ref="AE53:AE64" si="22">AD53/$AD$56</f>
        <v>0.78979355369376736</v>
      </c>
    </row>
    <row r="54" spans="1:31" x14ac:dyDescent="0.2">
      <c r="A54" s="4" t="s">
        <v>59</v>
      </c>
      <c r="B54" s="8">
        <v>17.904628753662109</v>
      </c>
      <c r="C54" s="2">
        <v>23.149200439453125</v>
      </c>
      <c r="D54" s="2">
        <f>C54-B54</f>
        <v>5.2445716857910156</v>
      </c>
      <c r="E54" s="10">
        <f t="shared" si="7"/>
        <v>2.6377073418539298E-2</v>
      </c>
      <c r="F54" s="2">
        <f>E54/$E$56</f>
        <v>1.4782930453072818</v>
      </c>
      <c r="G54" s="2"/>
      <c r="H54" s="2">
        <v>23.296491622924805</v>
      </c>
      <c r="I54" s="2">
        <f>H54-B54</f>
        <v>5.3918628692626953</v>
      </c>
      <c r="J54" s="10">
        <f t="shared" si="9"/>
        <v>2.3817026717348189E-2</v>
      </c>
      <c r="K54" s="2">
        <f t="shared" si="18"/>
        <v>1.5255051619209559</v>
      </c>
      <c r="L54" s="2"/>
      <c r="M54" s="8">
        <v>21.500968933105469</v>
      </c>
      <c r="N54" s="18">
        <f>M54-B54</f>
        <v>3.5963401794433594</v>
      </c>
      <c r="O54" s="19">
        <f t="shared" si="11"/>
        <v>8.2678717515237185E-2</v>
      </c>
      <c r="P54" s="8">
        <f t="shared" si="19"/>
        <v>2.0779417791521393</v>
      </c>
      <c r="R54" s="2">
        <v>25.169647216796875</v>
      </c>
      <c r="S54" s="2">
        <f>R54-B54</f>
        <v>7.2650184631347656</v>
      </c>
      <c r="T54" s="10">
        <f t="shared" si="12"/>
        <v>6.5014694107425998E-3</v>
      </c>
      <c r="U54" s="2">
        <f t="shared" si="20"/>
        <v>0.74226908665419877</v>
      </c>
      <c r="V54" s="2"/>
      <c r="W54" s="2">
        <v>29.274410247802734</v>
      </c>
      <c r="X54" s="2">
        <f>W54-B54</f>
        <v>11.369781494140625</v>
      </c>
      <c r="Y54" s="10">
        <f t="shared" si="14"/>
        <v>3.7788071299112744E-4</v>
      </c>
      <c r="Z54" s="2">
        <f t="shared" si="21"/>
        <v>0.73086251019496529</v>
      </c>
      <c r="AB54" s="2">
        <v>30.232696533203125</v>
      </c>
      <c r="AC54" s="7">
        <f>AB54-B54</f>
        <v>12.328067779541016</v>
      </c>
      <c r="AD54" s="12">
        <f t="shared" si="16"/>
        <v>1.944830737448367E-4</v>
      </c>
      <c r="AE54" s="2">
        <f t="shared" si="22"/>
        <v>0.49256160522279174</v>
      </c>
    </row>
    <row r="55" spans="1:31" x14ac:dyDescent="0.2">
      <c r="A55" s="4" t="s">
        <v>61</v>
      </c>
      <c r="B55" s="8">
        <v>18.585342407226563</v>
      </c>
      <c r="C55" s="2">
        <v>24.761873245239258</v>
      </c>
      <c r="D55" s="2">
        <f>C55-B55</f>
        <v>6.1765308380126953</v>
      </c>
      <c r="E55" s="10">
        <f t="shared" si="7"/>
        <v>1.3825439580656228E-2</v>
      </c>
      <c r="F55" s="2">
        <f>E55/$E$56</f>
        <v>0.77484150178825784</v>
      </c>
      <c r="G55" s="2"/>
      <c r="H55" s="2">
        <v>23.967630386352539</v>
      </c>
      <c r="I55" s="2">
        <f>H55-B55</f>
        <v>5.3822879791259766</v>
      </c>
      <c r="J55" s="10">
        <f t="shared" si="9"/>
        <v>2.3975621452515847E-2</v>
      </c>
      <c r="K55" s="2">
        <f t="shared" si="18"/>
        <v>1.5356633185213986</v>
      </c>
      <c r="L55" s="2"/>
      <c r="M55" s="2">
        <v>23.368171691894531</v>
      </c>
      <c r="N55" s="7">
        <f>M55-B55</f>
        <v>4.7828292846679688</v>
      </c>
      <c r="O55" s="12">
        <f t="shared" si="11"/>
        <v>3.6326614164795948E-2</v>
      </c>
      <c r="P55" s="2">
        <f t="shared" si="19"/>
        <v>0.91298693952597954</v>
      </c>
      <c r="R55" s="2">
        <v>25.419193267822266</v>
      </c>
      <c r="S55" s="2">
        <f>R55-B55</f>
        <v>6.8338508605957031</v>
      </c>
      <c r="T55" s="10">
        <f t="shared" si="12"/>
        <v>8.7660895942063503E-3</v>
      </c>
      <c r="U55" s="2">
        <f t="shared" si="20"/>
        <v>1.0008194925702518</v>
      </c>
      <c r="V55" s="2"/>
      <c r="W55" s="2">
        <v>29.316089630126953</v>
      </c>
      <c r="X55" s="2">
        <f>W55-B55</f>
        <v>10.730747222900391</v>
      </c>
      <c r="Y55" s="10">
        <f t="shared" si="14"/>
        <v>5.884684857325671E-4</v>
      </c>
      <c r="Z55" s="2">
        <f t="shared" si="21"/>
        <v>1.1381622291562483</v>
      </c>
      <c r="AB55" s="2">
        <v>29.664169311523438</v>
      </c>
      <c r="AC55" s="7">
        <f>AB55-B55</f>
        <v>11.078826904296875</v>
      </c>
      <c r="AD55" s="12">
        <f t="shared" si="16"/>
        <v>4.6231798120539738E-4</v>
      </c>
      <c r="AE55" s="2">
        <f t="shared" si="22"/>
        <v>1.1708992590515179</v>
      </c>
    </row>
    <row r="56" spans="1:31" x14ac:dyDescent="0.2">
      <c r="B56" s="5">
        <v>18.057591438293457</v>
      </c>
      <c r="C56" s="2"/>
      <c r="D56" s="2"/>
      <c r="E56" s="10">
        <f>AVERAGE(E52:E55)</f>
        <v>1.7842926003251602E-2</v>
      </c>
      <c r="F56" s="2"/>
      <c r="G56" s="2"/>
      <c r="H56" s="2"/>
      <c r="I56" s="2"/>
      <c r="J56" s="10">
        <f>AVERAGE(J52:J55)</f>
        <v>1.5612550722120906E-2</v>
      </c>
      <c r="K56" s="2"/>
      <c r="L56" s="2"/>
      <c r="M56" s="2"/>
      <c r="N56" s="7"/>
      <c r="O56" s="12">
        <f>AVERAGE(O52:O55)</f>
        <v>3.9788755558383598E-2</v>
      </c>
      <c r="P56" s="2"/>
      <c r="R56" s="2"/>
      <c r="S56" s="2"/>
      <c r="T56" s="10">
        <f>AVERAGE(T52:T55)</f>
        <v>8.7589117311192063E-3</v>
      </c>
      <c r="U56" s="2"/>
      <c r="V56" s="2"/>
      <c r="W56" s="2"/>
      <c r="X56" s="2"/>
      <c r="Y56" s="10">
        <f>AVERAGE(Y52:Y55)</f>
        <v>5.1703392597100622E-4</v>
      </c>
      <c r="Z56" s="2"/>
      <c r="AC56" s="7"/>
      <c r="AD56" s="12">
        <f>AVERAGE(AD52:AD55)</f>
        <v>3.9484010057355077E-4</v>
      </c>
      <c r="AE56" s="2"/>
    </row>
    <row r="57" spans="1:31" x14ac:dyDescent="0.2">
      <c r="A57" s="3" t="s">
        <v>205</v>
      </c>
      <c r="B57" s="8"/>
      <c r="C57" s="2"/>
      <c r="D57" s="2"/>
      <c r="E57" s="10"/>
      <c r="F57" s="2"/>
      <c r="G57" s="2"/>
      <c r="H57" s="2"/>
      <c r="I57" s="2"/>
      <c r="J57" s="10"/>
      <c r="K57" s="2"/>
      <c r="L57" s="2"/>
      <c r="M57" s="2"/>
      <c r="N57" s="7"/>
      <c r="O57" s="12"/>
      <c r="P57" s="2"/>
      <c r="R57" s="2"/>
      <c r="S57" s="2"/>
      <c r="T57" s="10"/>
      <c r="U57" s="2"/>
      <c r="V57" s="2"/>
      <c r="W57" s="2"/>
      <c r="X57" s="2"/>
      <c r="Y57" s="10"/>
      <c r="Z57" s="2"/>
      <c r="AC57" s="7"/>
      <c r="AD57" s="12"/>
      <c r="AE57" s="2"/>
    </row>
    <row r="58" spans="1:31" x14ac:dyDescent="0.2">
      <c r="A58" s="4" t="s">
        <v>96</v>
      </c>
      <c r="B58" s="8">
        <v>19.265571594238281</v>
      </c>
      <c r="C58" s="2">
        <v>24.532983779907227</v>
      </c>
      <c r="D58" s="2">
        <f>C58-B58</f>
        <v>5.2674121856689453</v>
      </c>
      <c r="E58" s="10">
        <f t="shared" si="7"/>
        <v>2.5962764414775911E-2</v>
      </c>
      <c r="F58" s="2">
        <f>E58/$E$56</f>
        <v>1.4550732548038696</v>
      </c>
      <c r="G58" s="2"/>
      <c r="H58" s="2">
        <v>26.090129852294922</v>
      </c>
      <c r="I58" s="2">
        <f>H58-B58</f>
        <v>6.8245582580566406</v>
      </c>
      <c r="J58" s="10">
        <f t="shared" si="9"/>
        <v>8.8227354516324883E-3</v>
      </c>
      <c r="K58" s="2">
        <f t="shared" si="18"/>
        <v>0.56510531870566461</v>
      </c>
      <c r="L58" s="2"/>
      <c r="M58" s="2">
        <v>23.809711456298828</v>
      </c>
      <c r="N58" s="7">
        <f>M58-B58</f>
        <v>4.5441398620605469</v>
      </c>
      <c r="O58" s="12">
        <f t="shared" si="11"/>
        <v>4.2862509761325628E-2</v>
      </c>
      <c r="P58" s="2">
        <f t="shared" si="19"/>
        <v>1.0772518305688599</v>
      </c>
      <c r="R58" s="2">
        <v>25.211687088012695</v>
      </c>
      <c r="S58" s="2">
        <f>R58-B58</f>
        <v>5.9461154937744141</v>
      </c>
      <c r="T58" s="10">
        <f t="shared" si="12"/>
        <v>1.6219627601206602E-2</v>
      </c>
      <c r="U58" s="2">
        <f t="shared" si="20"/>
        <v>1.8517857125538211</v>
      </c>
      <c r="V58" s="2"/>
      <c r="W58" s="2">
        <v>29.771949768066406</v>
      </c>
      <c r="X58" s="2">
        <f>W58-B58</f>
        <v>10.506378173828125</v>
      </c>
      <c r="Y58" s="10">
        <f t="shared" si="14"/>
        <v>6.8748784465235747E-4</v>
      </c>
      <c r="Z58" s="2">
        <f t="shared" si="21"/>
        <v>1.3296764682534774</v>
      </c>
      <c r="AB58" s="2">
        <v>30.003046035766602</v>
      </c>
      <c r="AC58" s="7">
        <f>AB58-B58</f>
        <v>10.73747444152832</v>
      </c>
      <c r="AD58" s="12">
        <f t="shared" si="16"/>
        <v>5.8573087270260031E-4</v>
      </c>
      <c r="AE58" s="2">
        <f t="shared" si="22"/>
        <v>1.4834634877555717</v>
      </c>
    </row>
    <row r="59" spans="1:31" x14ac:dyDescent="0.2">
      <c r="A59" s="4" t="s">
        <v>98</v>
      </c>
      <c r="B59" s="8">
        <v>19.768733978271484</v>
      </c>
      <c r="C59" s="2">
        <v>26.390869140625</v>
      </c>
      <c r="D59" s="2">
        <f>C59-B59</f>
        <v>6.6221351623535156</v>
      </c>
      <c r="E59" s="10">
        <f t="shared" si="7"/>
        <v>1.0151697794664153E-2</v>
      </c>
      <c r="F59" s="2">
        <f>E59/$E$56</f>
        <v>0.56894804096672036</v>
      </c>
      <c r="G59" s="2"/>
      <c r="H59" s="2">
        <v>24.193605422973633</v>
      </c>
      <c r="I59" s="2">
        <f>H59-B59</f>
        <v>4.4248714447021484</v>
      </c>
      <c r="J59" s="10">
        <f t="shared" si="9"/>
        <v>4.655656908851441E-2</v>
      </c>
      <c r="K59" s="2">
        <f t="shared" si="18"/>
        <v>2.9819963385323032</v>
      </c>
      <c r="L59" s="2"/>
      <c r="M59" s="2">
        <v>24.620510101318359</v>
      </c>
      <c r="N59" s="7">
        <f>M59-B59</f>
        <v>4.851776123046875</v>
      </c>
      <c r="O59" s="12">
        <f t="shared" si="11"/>
        <v>3.4631384540957183E-2</v>
      </c>
      <c r="P59" s="2">
        <f t="shared" si="19"/>
        <v>0.87038119325298313</v>
      </c>
      <c r="R59" s="2">
        <v>26.475528717041016</v>
      </c>
      <c r="S59" s="2">
        <f>R59-B59</f>
        <v>6.7067947387695313</v>
      </c>
      <c r="T59" s="10">
        <f t="shared" si="12"/>
        <v>9.5731223364992919E-3</v>
      </c>
      <c r="U59" s="2">
        <f t="shared" si="20"/>
        <v>1.0929579644566239</v>
      </c>
      <c r="V59" s="2"/>
      <c r="W59" s="2">
        <v>31.266624450683594</v>
      </c>
      <c r="X59" s="2">
        <f>W59-B59</f>
        <v>11.497890472412109</v>
      </c>
      <c r="Y59" s="10">
        <f t="shared" si="14"/>
        <v>3.4577220618870234E-4</v>
      </c>
      <c r="Z59" s="2">
        <f t="shared" si="21"/>
        <v>0.66876115631934807</v>
      </c>
      <c r="AB59" s="2">
        <v>31.103977203369141</v>
      </c>
      <c r="AC59" s="7">
        <f>AB59-B59</f>
        <v>11.335243225097656</v>
      </c>
      <c r="AD59" s="12">
        <f t="shared" si="16"/>
        <v>3.8703637293545639E-4</v>
      </c>
      <c r="AE59" s="2">
        <f t="shared" si="22"/>
        <v>0.98023572674923709</v>
      </c>
    </row>
    <row r="60" spans="1:31" x14ac:dyDescent="0.2">
      <c r="A60" s="4" t="s">
        <v>100</v>
      </c>
      <c r="B60" s="8">
        <v>18.724996566772461</v>
      </c>
      <c r="C60" s="2">
        <v>24.247442245483398</v>
      </c>
      <c r="D60" s="2">
        <f>C60-B60</f>
        <v>5.5224456787109375</v>
      </c>
      <c r="E60" s="10">
        <f t="shared" si="7"/>
        <v>2.175595747636188E-2</v>
      </c>
      <c r="F60" s="2">
        <f>E60/$E$56</f>
        <v>1.219304360304873</v>
      </c>
      <c r="G60" s="2"/>
      <c r="H60" s="2">
        <v>24.351486206054688</v>
      </c>
      <c r="I60" s="2">
        <f>H60-B60</f>
        <v>5.6264896392822266</v>
      </c>
      <c r="J60" s="10">
        <f t="shared" si="9"/>
        <v>2.0242206374258123E-2</v>
      </c>
      <c r="K60" s="2">
        <f t="shared" si="18"/>
        <v>1.2965342265039121</v>
      </c>
      <c r="L60" s="2"/>
      <c r="M60" s="2">
        <v>22.839431762695313</v>
      </c>
      <c r="N60" s="7">
        <f>M60-B60</f>
        <v>4.1144351959228516</v>
      </c>
      <c r="O60" s="12">
        <f t="shared" si="11"/>
        <v>5.773399241340306E-2</v>
      </c>
      <c r="P60" s="2">
        <f t="shared" si="19"/>
        <v>1.4510127698939392</v>
      </c>
      <c r="R60" s="2">
        <v>25.189796447753906</v>
      </c>
      <c r="S60" s="2">
        <f>R60-B60</f>
        <v>6.4647998809814453</v>
      </c>
      <c r="T60" s="10">
        <f t="shared" si="12"/>
        <v>1.1321430891115954E-2</v>
      </c>
      <c r="U60" s="2">
        <f t="shared" si="20"/>
        <v>1.2925613636329352</v>
      </c>
      <c r="V60" s="2"/>
      <c r="W60" s="2">
        <v>30.509494781494141</v>
      </c>
      <c r="X60" s="2">
        <f>W60-B60</f>
        <v>11.78449821472168</v>
      </c>
      <c r="Y60" s="10">
        <f t="shared" si="14"/>
        <v>2.834735571891516E-4</v>
      </c>
      <c r="Z60" s="2">
        <f t="shared" si="21"/>
        <v>0.54826877492957393</v>
      </c>
      <c r="AB60" s="2">
        <v>28.883125305175781</v>
      </c>
      <c r="AC60" s="7">
        <f>AB60-B60</f>
        <v>10.15812873840332</v>
      </c>
      <c r="AD60" s="12">
        <f t="shared" si="16"/>
        <v>8.7518234871322568E-4</v>
      </c>
      <c r="AE60" s="2">
        <f t="shared" si="22"/>
        <v>2.216548793909034</v>
      </c>
    </row>
    <row r="61" spans="1:31" x14ac:dyDescent="0.2">
      <c r="A61" s="4" t="s">
        <v>102</v>
      </c>
      <c r="B61" s="8">
        <v>20.382232666015625</v>
      </c>
      <c r="C61" s="2">
        <v>26.689926147460938</v>
      </c>
      <c r="D61" s="2">
        <f>C61-B61</f>
        <v>6.3076934814453125</v>
      </c>
      <c r="E61" s="10">
        <f t="shared" si="7"/>
        <v>1.2623943979589911E-2</v>
      </c>
      <c r="F61" s="2">
        <f>E61/$E$56</f>
        <v>0.70750413790257205</v>
      </c>
      <c r="G61" s="2"/>
      <c r="H61" s="2">
        <v>26.850343704223633</v>
      </c>
      <c r="I61" s="2">
        <f>H61-B61</f>
        <v>6.4681110382080078</v>
      </c>
      <c r="J61" s="10">
        <f t="shared" si="9"/>
        <v>1.1295476652050059E-2</v>
      </c>
      <c r="K61" s="2">
        <f t="shared" si="18"/>
        <v>0.72348694669384628</v>
      </c>
      <c r="L61" s="2"/>
      <c r="M61" s="2">
        <v>24.507146835327148</v>
      </c>
      <c r="N61" s="7">
        <f>M61-B61</f>
        <v>4.1249141693115234</v>
      </c>
      <c r="O61" s="12">
        <f t="shared" si="11"/>
        <v>5.7316162526496205E-2</v>
      </c>
      <c r="P61" s="2">
        <f t="shared" si="19"/>
        <v>1.4405115646905307</v>
      </c>
      <c r="R61" s="2">
        <v>27.677000045776367</v>
      </c>
      <c r="S61" s="2">
        <f>R61-B61</f>
        <v>7.2947673797607422</v>
      </c>
      <c r="T61" s="10">
        <f t="shared" si="12"/>
        <v>6.3687794165052988E-3</v>
      </c>
      <c r="U61" s="2">
        <f t="shared" si="20"/>
        <v>0.72711994503585453</v>
      </c>
      <c r="V61" s="2"/>
      <c r="W61" s="2">
        <v>32.742271423339844</v>
      </c>
      <c r="X61" s="2">
        <f>W61-B61</f>
        <v>12.360038757324219</v>
      </c>
      <c r="Y61" s="10">
        <f t="shared" si="14"/>
        <v>1.9022061720005569E-4</v>
      </c>
      <c r="Z61" s="2">
        <f t="shared" si="21"/>
        <v>0.36790741892384587</v>
      </c>
      <c r="AB61" s="2">
        <v>31.004384994506836</v>
      </c>
      <c r="AC61" s="7">
        <f>AB61-B61</f>
        <v>10.622152328491211</v>
      </c>
      <c r="AD61" s="12">
        <f t="shared" si="16"/>
        <v>6.3447356273642862E-4</v>
      </c>
      <c r="AE61" s="2">
        <f t="shared" si="22"/>
        <v>1.6069126763334896</v>
      </c>
    </row>
    <row r="62" spans="1:31" x14ac:dyDescent="0.2">
      <c r="B62" s="5">
        <v>19.535383701324463</v>
      </c>
      <c r="C62" s="2"/>
      <c r="D62" s="2"/>
      <c r="E62" s="10"/>
      <c r="F62" s="2"/>
      <c r="G62" s="2"/>
      <c r="H62" s="2"/>
      <c r="I62" s="2"/>
      <c r="J62" s="10"/>
      <c r="K62" s="2"/>
      <c r="L62" s="2"/>
      <c r="M62" s="2"/>
      <c r="N62" s="7"/>
      <c r="O62" s="12"/>
      <c r="P62" s="2"/>
      <c r="R62" s="2"/>
      <c r="S62" s="2"/>
      <c r="T62" s="10"/>
      <c r="U62" s="2"/>
      <c r="V62" s="2"/>
      <c r="W62" s="2"/>
      <c r="X62" s="2"/>
      <c r="Y62" s="10"/>
      <c r="Z62" s="2"/>
      <c r="AB62" s="2"/>
      <c r="AC62" s="7"/>
      <c r="AD62" s="12"/>
      <c r="AE62" s="2"/>
    </row>
    <row r="63" spans="1:31" x14ac:dyDescent="0.2">
      <c r="A63" s="13" t="s">
        <v>216</v>
      </c>
      <c r="B63" s="8">
        <v>20.746772766113281</v>
      </c>
      <c r="C63" s="2">
        <v>22.985769271850586</v>
      </c>
      <c r="D63" s="2">
        <f>C63-B63</f>
        <v>2.2389965057373047</v>
      </c>
      <c r="E63" s="10">
        <f t="shared" si="7"/>
        <v>0.21183362180506096</v>
      </c>
      <c r="F63" s="2">
        <f>E63/$E$56</f>
        <v>11.872134747768246</v>
      </c>
      <c r="G63" s="2"/>
      <c r="H63" s="2">
        <v>27.846584320068359</v>
      </c>
      <c r="I63" s="2">
        <f>H63-B63</f>
        <v>7.0998115539550781</v>
      </c>
      <c r="J63" s="10">
        <f t="shared" si="9"/>
        <v>7.290272445736554E-3</v>
      </c>
      <c r="K63" s="2">
        <f t="shared" si="18"/>
        <v>0.46694948029262179</v>
      </c>
      <c r="L63" s="2"/>
      <c r="M63" s="2">
        <v>27.080394744873047</v>
      </c>
      <c r="N63" s="7">
        <f>M63-B63</f>
        <v>6.3336219787597656</v>
      </c>
      <c r="O63" s="12">
        <f t="shared" si="11"/>
        <v>1.2399089737772283E-2</v>
      </c>
      <c r="P63" s="2">
        <f t="shared" si="19"/>
        <v>0.31162295889296193</v>
      </c>
      <c r="R63" s="2">
        <v>26.111074447631836</v>
      </c>
      <c r="S63" s="2">
        <f>R63-B63</f>
        <v>5.3643016815185547</v>
      </c>
      <c r="T63" s="10">
        <f t="shared" si="12"/>
        <v>2.4276400188084055E-2</v>
      </c>
      <c r="U63" s="2">
        <f t="shared" si="20"/>
        <v>2.771622883449476</v>
      </c>
      <c r="V63" s="2"/>
      <c r="W63" s="2">
        <v>29.623056411743164</v>
      </c>
      <c r="X63" s="2">
        <f>W63-B63</f>
        <v>8.8762836456298828</v>
      </c>
      <c r="Y63" s="10">
        <f t="shared" si="14"/>
        <v>2.1280036701307884E-3</v>
      </c>
      <c r="Z63" s="2">
        <f t="shared" si="21"/>
        <v>4.115791175858198</v>
      </c>
      <c r="AB63" s="2">
        <v>30.681589126586914</v>
      </c>
      <c r="AC63" s="7">
        <f>AB63-B63</f>
        <v>9.9348163604736328</v>
      </c>
      <c r="AD63" s="12">
        <f t="shared" si="16"/>
        <v>1.0216973668002796E-3</v>
      </c>
      <c r="AE63" s="2">
        <f>AD63/$AD$56</f>
        <v>2.5876231044317595</v>
      </c>
    </row>
    <row r="64" spans="1:31" x14ac:dyDescent="0.2">
      <c r="A64" s="13" t="s">
        <v>217</v>
      </c>
      <c r="B64" s="8">
        <v>18.987987518310547</v>
      </c>
      <c r="C64" s="2">
        <v>24.576004028320313</v>
      </c>
      <c r="D64" s="2">
        <f>C64-B64</f>
        <v>5.5880165100097656</v>
      </c>
      <c r="E64" s="10">
        <f t="shared" si="7"/>
        <v>2.0789278355793701E-2</v>
      </c>
      <c r="F64" s="2">
        <f>E64/$E$56</f>
        <v>1.1651271967392103</v>
      </c>
      <c r="G64" s="2"/>
      <c r="H64" s="2">
        <v>27.094284057617188</v>
      </c>
      <c r="I64" s="2">
        <f>H64-B64</f>
        <v>8.1062965393066406</v>
      </c>
      <c r="J64" s="10">
        <f t="shared" si="9"/>
        <v>3.6287879265222375E-3</v>
      </c>
      <c r="K64" s="2">
        <f t="shared" si="18"/>
        <v>0.23242761487914515</v>
      </c>
      <c r="L64" s="2"/>
      <c r="M64" s="2">
        <v>25.275363922119141</v>
      </c>
      <c r="N64" s="7">
        <f>M64-B64</f>
        <v>6.2873764038085938</v>
      </c>
      <c r="O64" s="12">
        <f t="shared" si="11"/>
        <v>1.2802981219280786E-2</v>
      </c>
      <c r="P64" s="2">
        <f t="shared" si="19"/>
        <v>0.32177385393454866</v>
      </c>
      <c r="R64" s="2">
        <v>25.131221771240234</v>
      </c>
      <c r="S64" s="2">
        <f>R64-B64</f>
        <v>6.1432342529296875</v>
      </c>
      <c r="T64" s="10">
        <f t="shared" si="12"/>
        <v>1.4148233524590756E-2</v>
      </c>
      <c r="U64" s="2">
        <f t="shared" si="20"/>
        <v>1.615295822005379</v>
      </c>
      <c r="V64" s="2"/>
      <c r="W64" s="2">
        <v>29.253086090087891</v>
      </c>
      <c r="X64" s="2">
        <f>W64-B64</f>
        <v>10.265098571777344</v>
      </c>
      <c r="Y64" s="10">
        <f t="shared" si="14"/>
        <v>8.126385516443569E-4</v>
      </c>
      <c r="Z64" s="2">
        <f t="shared" si="21"/>
        <v>1.5717315843794888</v>
      </c>
      <c r="AB64" s="2">
        <v>28.018184661865234</v>
      </c>
      <c r="AC64" s="7">
        <f>AB64-B64</f>
        <v>9.0301971435546875</v>
      </c>
      <c r="AD64" s="12">
        <f t="shared" si="16"/>
        <v>1.9126688856207791E-3</v>
      </c>
      <c r="AE64" s="2">
        <f t="shared" si="22"/>
        <v>4.8441606686919769</v>
      </c>
    </row>
    <row r="65" spans="1:16" x14ac:dyDescent="0.2">
      <c r="B65" s="5">
        <v>19.867380142211914</v>
      </c>
    </row>
    <row r="66" spans="1:16" x14ac:dyDescent="0.2">
      <c r="A66" s="3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s="1" customFormat="1" x14ac:dyDescent="0.2">
      <c r="A67" s="3" t="s">
        <v>202</v>
      </c>
      <c r="B67" s="5" t="s">
        <v>206</v>
      </c>
      <c r="C67" s="1" t="s">
        <v>221</v>
      </c>
      <c r="D67" s="3" t="s">
        <v>198</v>
      </c>
      <c r="E67" s="3" t="s">
        <v>199</v>
      </c>
      <c r="F67" s="5"/>
      <c r="G67" s="5"/>
      <c r="H67" s="1" t="s">
        <v>222</v>
      </c>
      <c r="I67" s="3" t="s">
        <v>198</v>
      </c>
      <c r="J67" s="3" t="s">
        <v>199</v>
      </c>
      <c r="M67" s="1" t="s">
        <v>223</v>
      </c>
      <c r="N67" s="3" t="s">
        <v>198</v>
      </c>
      <c r="O67" s="3" t="s">
        <v>199</v>
      </c>
    </row>
    <row r="68" spans="1:16" x14ac:dyDescent="0.2">
      <c r="A68" s="4" t="s">
        <v>39</v>
      </c>
      <c r="B68" s="2">
        <v>20.324394226074219</v>
      </c>
      <c r="C68" s="2">
        <v>27.420337677001953</v>
      </c>
      <c r="D68" s="2">
        <f>C68-B68</f>
        <v>7.0959434509277344</v>
      </c>
      <c r="E68" s="2">
        <f>2^-D68</f>
        <v>7.3098450939480019E-3</v>
      </c>
      <c r="F68" s="2">
        <f>E68/$E$73</f>
        <v>0.6560862763702775</v>
      </c>
      <c r="G68" s="2"/>
      <c r="H68" s="2">
        <v>25.968770980834961</v>
      </c>
      <c r="I68" s="7">
        <f>H68-B68</f>
        <v>5.6443767547607422</v>
      </c>
      <c r="J68">
        <f>2^-I68</f>
        <v>1.9992784738765854E-2</v>
      </c>
      <c r="K68" s="2">
        <f>J68/$J$73</f>
        <v>1.5994025362467361</v>
      </c>
      <c r="M68" s="2">
        <v>26.639123916625977</v>
      </c>
      <c r="N68" s="7">
        <f>M68-B68</f>
        <v>6.3147296905517578</v>
      </c>
      <c r="O68">
        <f>2^-N68</f>
        <v>1.2562525277769302E-2</v>
      </c>
      <c r="P68" s="2">
        <f>O68/$O$73</f>
        <v>1.0572368251538835</v>
      </c>
    </row>
    <row r="69" spans="1:16" x14ac:dyDescent="0.2">
      <c r="A69" s="14" t="s">
        <v>47</v>
      </c>
      <c r="B69" s="6">
        <v>18.847614288330078</v>
      </c>
      <c r="C69" s="2">
        <v>25.685340881347656</v>
      </c>
      <c r="D69" s="2">
        <f>C69-B69</f>
        <v>6.8377265930175781</v>
      </c>
      <c r="E69" s="2">
        <f t="shared" ref="E69:E94" si="23">2^-D69</f>
        <v>8.7425715107676168E-3</v>
      </c>
      <c r="F69" s="2">
        <f>E69/$E$73</f>
        <v>0.78467889738857421</v>
      </c>
      <c r="G69" s="2"/>
      <c r="H69" s="2">
        <v>25.200822830200195</v>
      </c>
      <c r="I69" s="7">
        <f>H69-B69</f>
        <v>6.3532085418701172</v>
      </c>
      <c r="J69">
        <f t="shared" ref="J69:J94" si="24">2^-I69</f>
        <v>1.2231892628571479E-2</v>
      </c>
      <c r="K69" s="2">
        <f>J69/$J$73</f>
        <v>0.97853902539655113</v>
      </c>
      <c r="M69" s="2">
        <v>24.056404113769531</v>
      </c>
      <c r="N69" s="7">
        <f>M69-B69</f>
        <v>5.2087898254394531</v>
      </c>
      <c r="O69">
        <f t="shared" ref="O69:O94" si="25">2^-N69</f>
        <v>2.7039460453946562E-2</v>
      </c>
      <c r="P69" s="2">
        <f>O69/$O$73</f>
        <v>2.2755865315385533</v>
      </c>
    </row>
    <row r="70" spans="1:16" x14ac:dyDescent="0.2">
      <c r="A70" s="4" t="s">
        <v>49</v>
      </c>
      <c r="B70" s="2">
        <v>19.186679840087891</v>
      </c>
      <c r="C70" s="2">
        <v>24.626977920532227</v>
      </c>
      <c r="D70" s="2">
        <f>C70-B70</f>
        <v>5.4402980804443359</v>
      </c>
      <c r="E70" s="2">
        <f t="shared" si="23"/>
        <v>2.3030697572771951E-2</v>
      </c>
      <c r="F70" s="2">
        <f>E70/$E$73</f>
        <v>2.0670923143419242</v>
      </c>
      <c r="G70" s="2"/>
      <c r="H70" s="2">
        <v>26.246925354003906</v>
      </c>
      <c r="I70" s="7">
        <f>H70-B70</f>
        <v>7.0602455139160156</v>
      </c>
      <c r="J70">
        <f t="shared" si="24"/>
        <v>7.4929756895110219E-3</v>
      </c>
      <c r="K70" s="2">
        <f>J70/$J$73</f>
        <v>0.5994304684630366</v>
      </c>
      <c r="M70" s="2">
        <v>25.589099884033203</v>
      </c>
      <c r="N70" s="7">
        <f>M70-B70</f>
        <v>6.4024200439453125</v>
      </c>
      <c r="O70">
        <f t="shared" si="25"/>
        <v>1.1821688782366072E-2</v>
      </c>
      <c r="P70" s="2">
        <f>O70/$O$73</f>
        <v>0.99488951782195201</v>
      </c>
    </row>
    <row r="71" spans="1:16" x14ac:dyDescent="0.2">
      <c r="A71" s="4" t="s">
        <v>51</v>
      </c>
      <c r="B71" s="2">
        <v>19.569284439086914</v>
      </c>
      <c r="C71" s="2">
        <v>25.650093078613281</v>
      </c>
      <c r="D71" s="2">
        <f>C71-B71</f>
        <v>6.0808086395263672</v>
      </c>
      <c r="E71" s="2">
        <f t="shared" si="23"/>
        <v>1.4773867564438471E-2</v>
      </c>
      <c r="F71" s="2">
        <f>E71/$E$73</f>
        <v>1.3260105560875797</v>
      </c>
      <c r="G71" s="2"/>
      <c r="H71" s="2">
        <v>25.7412109375</v>
      </c>
      <c r="I71" s="7">
        <f>H71-B71</f>
        <v>6.1719264984130859</v>
      </c>
      <c r="J71">
        <f t="shared" si="24"/>
        <v>1.3869633748860383E-2</v>
      </c>
      <c r="K71" s="2">
        <f>J71/$J$73</f>
        <v>1.1095566567936737</v>
      </c>
      <c r="M71" s="2">
        <v>25.770198822021484</v>
      </c>
      <c r="N71" s="7">
        <f>M71-B71</f>
        <v>6.2009143829345703</v>
      </c>
      <c r="O71">
        <f t="shared" si="25"/>
        <v>1.3593734085377573E-2</v>
      </c>
      <c r="P71" s="2">
        <f>O71/$O$73</f>
        <v>1.144021281441169</v>
      </c>
    </row>
    <row r="72" spans="1:16" x14ac:dyDescent="0.2">
      <c r="A72" s="4" t="s">
        <v>53</v>
      </c>
      <c r="B72" s="6">
        <v>19.923549652099609</v>
      </c>
      <c r="C72" s="2">
        <v>29.001049041748047</v>
      </c>
      <c r="D72" s="2">
        <f>C72-B72</f>
        <v>9.0774993896484375</v>
      </c>
      <c r="E72" s="2">
        <f t="shared" si="23"/>
        <v>1.8509743396192635E-3</v>
      </c>
      <c r="F72" s="2">
        <f>E72/$E$73</f>
        <v>0.16613195581164453</v>
      </c>
      <c r="G72" s="2"/>
      <c r="H72" s="2">
        <v>26.733341217041016</v>
      </c>
      <c r="I72" s="7">
        <f>H72-B72</f>
        <v>6.8097915649414063</v>
      </c>
      <c r="J72">
        <f t="shared" si="24"/>
        <v>8.9135042261794736E-3</v>
      </c>
      <c r="K72" s="2">
        <f>J72/$J$73</f>
        <v>0.71307131310000216</v>
      </c>
      <c r="M72" s="2">
        <v>26.633575439453125</v>
      </c>
      <c r="N72" s="7">
        <f>M72-B72</f>
        <v>6.7100257873535156</v>
      </c>
      <c r="O72">
        <f t="shared" si="25"/>
        <v>9.5517064366221205E-3</v>
      </c>
      <c r="P72" s="2">
        <f>O72/$O$73</f>
        <v>0.80385237558299549</v>
      </c>
    </row>
    <row r="73" spans="1:16" x14ac:dyDescent="0.2">
      <c r="B73" s="5">
        <v>19.570304489135744</v>
      </c>
      <c r="D73" s="2"/>
      <c r="E73" s="2">
        <f>AVERAGE(E68:E72)</f>
        <v>1.114159121630906E-2</v>
      </c>
      <c r="F73" s="2"/>
      <c r="I73" s="7"/>
      <c r="J73">
        <f>AVERAGE(J68:J72)</f>
        <v>1.2500158206377643E-2</v>
      </c>
      <c r="K73" s="2"/>
      <c r="N73" s="7"/>
      <c r="O73">
        <f>AVERAGE(O68,O70,O71,O72)</f>
        <v>1.1882413645533767E-2</v>
      </c>
      <c r="P73" s="2"/>
    </row>
    <row r="74" spans="1:16" s="1" customFormat="1" x14ac:dyDescent="0.2">
      <c r="A74" s="3" t="s">
        <v>203</v>
      </c>
      <c r="B74" s="5"/>
      <c r="D74" s="5"/>
      <c r="E74" s="5"/>
      <c r="F74" s="5"/>
      <c r="I74" s="17"/>
      <c r="K74" s="5"/>
      <c r="N74" s="17"/>
      <c r="P74" s="5"/>
    </row>
    <row r="75" spans="1:16" x14ac:dyDescent="0.2">
      <c r="A75" s="4" t="s">
        <v>86</v>
      </c>
      <c r="B75" s="2">
        <v>18.220558166503906</v>
      </c>
      <c r="C75" s="2">
        <v>24.819118499755859</v>
      </c>
      <c r="D75" s="2">
        <f>C75-B75</f>
        <v>6.5985603332519531</v>
      </c>
      <c r="E75" s="2">
        <f t="shared" si="23"/>
        <v>1.0318947704475261E-2</v>
      </c>
      <c r="F75" s="2">
        <f>E75/$E$73</f>
        <v>0.92616462982149139</v>
      </c>
      <c r="H75" s="2">
        <v>25.433038711547852</v>
      </c>
      <c r="I75" s="7">
        <f>H75-B75</f>
        <v>7.2124805450439453</v>
      </c>
      <c r="J75">
        <f t="shared" si="24"/>
        <v>6.7425940471341917E-3</v>
      </c>
      <c r="K75" s="2">
        <f>J75/$J$73</f>
        <v>0.53940069684030767</v>
      </c>
      <c r="M75" s="2">
        <v>24.641624450683594</v>
      </c>
      <c r="N75" s="7">
        <f>M75-B75</f>
        <v>6.4210662841796875</v>
      </c>
      <c r="O75">
        <f t="shared" si="25"/>
        <v>1.1669881452260816E-2</v>
      </c>
      <c r="P75" s="2">
        <f>O75/$O$73</f>
        <v>0.98211371867593289</v>
      </c>
    </row>
    <row r="76" spans="1:16" x14ac:dyDescent="0.2">
      <c r="A76" s="4" t="s">
        <v>88</v>
      </c>
      <c r="B76" s="2">
        <v>18.904411315917969</v>
      </c>
      <c r="C76" s="2">
        <v>26.68018913269043</v>
      </c>
      <c r="D76" s="2">
        <f>C76-B76</f>
        <v>7.7757778167724609</v>
      </c>
      <c r="E76" s="2">
        <f t="shared" si="23"/>
        <v>4.5630753206046468E-3</v>
      </c>
      <c r="F76" s="2">
        <f>E76/$E$73</f>
        <v>0.40955328839611504</v>
      </c>
      <c r="H76" s="2">
        <v>26.037891387939453</v>
      </c>
      <c r="I76" s="7">
        <f>H76-B76</f>
        <v>7.1334800720214844</v>
      </c>
      <c r="J76">
        <f t="shared" si="24"/>
        <v>7.1221075047256588E-3</v>
      </c>
      <c r="K76" s="2">
        <f>J76/$J$73</f>
        <v>0.56976138918721231</v>
      </c>
      <c r="M76" s="2">
        <v>24.995214462280273</v>
      </c>
      <c r="N76" s="7">
        <f>M76-B76</f>
        <v>6.0908031463623047</v>
      </c>
      <c r="O76">
        <f t="shared" si="25"/>
        <v>1.4671872870918468E-2</v>
      </c>
      <c r="P76" s="2">
        <f>O76/$O$73</f>
        <v>1.2347552701494424</v>
      </c>
    </row>
    <row r="77" spans="1:16" x14ac:dyDescent="0.2">
      <c r="A77" s="4" t="s">
        <v>90</v>
      </c>
      <c r="B77" s="2">
        <v>20.111759185791016</v>
      </c>
      <c r="C77" s="2">
        <v>26.741817474365234</v>
      </c>
      <c r="D77" s="2">
        <f>C77-B77</f>
        <v>6.6300582885742188</v>
      </c>
      <c r="E77" s="2">
        <f t="shared" si="23"/>
        <v>1.00960985728778E-2</v>
      </c>
      <c r="F77" s="2">
        <f>E77/$E$73</f>
        <v>0.90616307642835903</v>
      </c>
      <c r="H77" s="2">
        <v>27.612663269042969</v>
      </c>
      <c r="I77" s="7">
        <f>H77-B77</f>
        <v>7.5009040832519531</v>
      </c>
      <c r="J77">
        <f t="shared" si="24"/>
        <v>5.5208109571493131E-3</v>
      </c>
      <c r="K77" s="2">
        <f>J77/$J$73</f>
        <v>0.44165928670667287</v>
      </c>
      <c r="M77" s="2">
        <v>26.107761383056641</v>
      </c>
      <c r="N77" s="7">
        <f>M77-B77</f>
        <v>5.996002197265625</v>
      </c>
      <c r="O77">
        <f t="shared" si="25"/>
        <v>1.5668357947580897E-2</v>
      </c>
      <c r="P77" s="2">
        <f>O77/$O$73</f>
        <v>1.3186174471775058</v>
      </c>
    </row>
    <row r="78" spans="1:16" x14ac:dyDescent="0.2">
      <c r="A78" s="4" t="s">
        <v>92</v>
      </c>
      <c r="B78" s="2">
        <v>19.985797882080078</v>
      </c>
      <c r="C78" s="2">
        <v>26.287792205810547</v>
      </c>
      <c r="D78" s="2">
        <f>C78-B78</f>
        <v>6.3019943237304688</v>
      </c>
      <c r="E78" s="2">
        <f t="shared" si="23"/>
        <v>1.2673911671174744E-2</v>
      </c>
      <c r="F78" s="2">
        <f>E78/$E$73</f>
        <v>1.1375315630520237</v>
      </c>
      <c r="H78" s="2">
        <v>26.801326751708984</v>
      </c>
      <c r="I78" s="7">
        <f>H78-B78</f>
        <v>6.8155288696289063</v>
      </c>
      <c r="J78">
        <f t="shared" si="24"/>
        <v>8.8781274229608013E-3</v>
      </c>
      <c r="K78" s="2">
        <f>J78/$J$73</f>
        <v>0.71024120466180474</v>
      </c>
      <c r="M78" s="2">
        <v>26.118801116943359</v>
      </c>
      <c r="N78" s="7">
        <f>M78-B78</f>
        <v>6.1330032348632813</v>
      </c>
      <c r="O78">
        <f t="shared" si="25"/>
        <v>1.4248923761755588E-2</v>
      </c>
      <c r="P78" s="2">
        <f>O78/$O$73</f>
        <v>1.1991607249854763</v>
      </c>
    </row>
    <row r="79" spans="1:16" x14ac:dyDescent="0.2">
      <c r="A79" s="4" t="s">
        <v>94</v>
      </c>
      <c r="B79" s="2">
        <v>18.954338073730469</v>
      </c>
      <c r="C79" s="2">
        <v>25.436130523681641</v>
      </c>
      <c r="D79" s="2">
        <f>C79-B79</f>
        <v>6.4817924499511719</v>
      </c>
      <c r="E79" s="2">
        <f t="shared" si="23"/>
        <v>1.1188865335580271E-2</v>
      </c>
      <c r="F79" s="2">
        <f>E79/$E$73</f>
        <v>1.0042430312110187</v>
      </c>
      <c r="H79" s="2">
        <v>25.690664291381836</v>
      </c>
      <c r="I79" s="7">
        <f>H79-B79</f>
        <v>6.7363262176513672</v>
      </c>
      <c r="J79">
        <f t="shared" si="24"/>
        <v>9.3791557523272666E-3</v>
      </c>
      <c r="K79" s="2">
        <f>J79/$J$73</f>
        <v>0.75032296371592921</v>
      </c>
      <c r="M79" s="2">
        <v>25.449850082397461</v>
      </c>
      <c r="N79" s="7">
        <f>M79-B79</f>
        <v>6.4955120086669922</v>
      </c>
      <c r="O79">
        <f t="shared" si="25"/>
        <v>1.1082967206424925E-2</v>
      </c>
      <c r="P79" s="2">
        <f>O79/$O$73</f>
        <v>0.93272019785228322</v>
      </c>
    </row>
    <row r="80" spans="1:16" x14ac:dyDescent="0.2">
      <c r="B80" s="5">
        <v>19.235372924804686</v>
      </c>
      <c r="D80" s="2"/>
      <c r="E80" s="2"/>
      <c r="I80" s="7"/>
      <c r="N80" s="7"/>
      <c r="P80" s="2"/>
    </row>
    <row r="81" spans="1:16" s="1" customFormat="1" x14ac:dyDescent="0.2">
      <c r="A81" s="3" t="s">
        <v>204</v>
      </c>
      <c r="B81" s="5"/>
      <c r="D81" s="5"/>
      <c r="E81" s="5"/>
      <c r="I81" s="17"/>
      <c r="N81" s="17"/>
      <c r="P81" s="5"/>
    </row>
    <row r="82" spans="1:16" x14ac:dyDescent="0.2">
      <c r="A82" s="9" t="s">
        <v>55</v>
      </c>
      <c r="B82" s="8">
        <v>17.628002166748047</v>
      </c>
      <c r="C82" s="2">
        <v>24.472639083862305</v>
      </c>
      <c r="D82" s="2">
        <f>C82-B82</f>
        <v>6.8446369171142578</v>
      </c>
      <c r="E82" s="2">
        <f t="shared" si="23"/>
        <v>8.7007958451241364E-3</v>
      </c>
      <c r="F82" s="2">
        <f>E82/$E$86</f>
        <v>1.1920265322009862</v>
      </c>
      <c r="H82" s="2">
        <v>24.623640060424805</v>
      </c>
      <c r="I82" s="7">
        <f>H82-B82</f>
        <v>6.9956378936767578</v>
      </c>
      <c r="J82">
        <f t="shared" si="24"/>
        <v>7.836157479162836E-3</v>
      </c>
      <c r="K82" s="2">
        <f>J82/$J$86</f>
        <v>0.87745157796698026</v>
      </c>
      <c r="M82" s="2">
        <v>24.308689117431641</v>
      </c>
      <c r="N82" s="7">
        <f>M82-B82</f>
        <v>6.6806869506835938</v>
      </c>
      <c r="O82">
        <f t="shared" si="25"/>
        <v>9.7479397492528565E-3</v>
      </c>
      <c r="P82" s="2">
        <f>O82/$O$86</f>
        <v>1.0643692608026889</v>
      </c>
    </row>
    <row r="83" spans="1:16" x14ac:dyDescent="0.2">
      <c r="A83" s="4" t="s">
        <v>57</v>
      </c>
      <c r="B83" s="2">
        <v>18.112392425537109</v>
      </c>
      <c r="C83" s="2">
        <v>26.100273132324219</v>
      </c>
      <c r="D83" s="2">
        <f>C83-B83</f>
        <v>7.9878807067871094</v>
      </c>
      <c r="E83" s="2">
        <f t="shared" si="23"/>
        <v>3.939202487272613E-3</v>
      </c>
      <c r="F83" s="2">
        <f>E83/$E$86</f>
        <v>0.53967866435717737</v>
      </c>
      <c r="H83" s="2">
        <v>25.496013641357422</v>
      </c>
      <c r="I83" s="7">
        <f>H83-B83</f>
        <v>7.3836212158203125</v>
      </c>
      <c r="J83">
        <f t="shared" si="24"/>
        <v>5.9883687784809594E-3</v>
      </c>
      <c r="K83" s="2">
        <f>J83/$J$86</f>
        <v>0.67054594654313571</v>
      </c>
      <c r="M83" s="2">
        <v>25.031291961669922</v>
      </c>
      <c r="N83" s="7">
        <f>M83-B83</f>
        <v>6.9188995361328125</v>
      </c>
      <c r="O83">
        <f t="shared" si="25"/>
        <v>8.2642548749197551E-3</v>
      </c>
      <c r="P83" s="2">
        <f>O83/$O$86</f>
        <v>0.90236696969506358</v>
      </c>
    </row>
    <row r="84" spans="1:16" x14ac:dyDescent="0.2">
      <c r="A84" s="4" t="s">
        <v>59</v>
      </c>
      <c r="B84" s="2">
        <v>17.904628753662109</v>
      </c>
      <c r="C84" s="2">
        <v>24.363611221313477</v>
      </c>
      <c r="D84" s="2">
        <f>C84-B84</f>
        <v>6.4589824676513672</v>
      </c>
      <c r="E84" s="2">
        <f t="shared" si="23"/>
        <v>1.1367174729625612E-2</v>
      </c>
      <c r="F84" s="2">
        <f>E84/$E$86</f>
        <v>1.5573258027277597</v>
      </c>
      <c r="H84" s="2">
        <v>24.452926635742188</v>
      </c>
      <c r="I84" s="7">
        <f>H84-B84</f>
        <v>6.5482978820800781</v>
      </c>
      <c r="J84">
        <f t="shared" si="24"/>
        <v>1.0684788180314856E-2</v>
      </c>
      <c r="K84" s="2">
        <f>J84/$J$86</f>
        <v>1.196426217057319</v>
      </c>
      <c r="M84" s="2">
        <v>24.640209197998047</v>
      </c>
      <c r="N84" s="7">
        <f>M84-B84</f>
        <v>6.7355804443359375</v>
      </c>
      <c r="O84">
        <f t="shared" si="25"/>
        <v>9.3840053789554217E-3</v>
      </c>
      <c r="P84" s="2">
        <f>O84/$O$86</f>
        <v>1.0246315760551132</v>
      </c>
    </row>
    <row r="85" spans="1:16" x14ac:dyDescent="0.2">
      <c r="A85" s="4" t="s">
        <v>61</v>
      </c>
      <c r="B85" s="2">
        <v>18.585342407226563</v>
      </c>
      <c r="C85" s="2">
        <v>26.175537109375</v>
      </c>
      <c r="D85" s="2">
        <f>C85-B85</f>
        <v>7.5901947021484375</v>
      </c>
      <c r="E85" s="2">
        <f t="shared" si="23"/>
        <v>5.1894785563230137E-3</v>
      </c>
      <c r="F85" s="2">
        <f>E85/$E$86</f>
        <v>0.7109690007140772</v>
      </c>
      <c r="H85" s="2">
        <v>25.064022064208984</v>
      </c>
      <c r="I85" s="7">
        <f>H85-B85</f>
        <v>6.4786796569824219</v>
      </c>
      <c r="J85">
        <f t="shared" si="24"/>
        <v>1.121303275899503E-2</v>
      </c>
      <c r="K85" s="2">
        <f>J85/$J$86</f>
        <v>1.2555762584325645</v>
      </c>
      <c r="M85" s="2">
        <v>25.3436279296875</v>
      </c>
      <c r="N85" s="7">
        <f>M85-B85</f>
        <v>6.7582855224609375</v>
      </c>
      <c r="O85">
        <f t="shared" si="25"/>
        <v>9.2374763279659145E-3</v>
      </c>
      <c r="P85" s="2">
        <f>O85/$O$86</f>
        <v>1.0086321934471343</v>
      </c>
    </row>
    <row r="86" spans="1:16" x14ac:dyDescent="0.2">
      <c r="B86" s="5">
        <v>18.057591438293457</v>
      </c>
      <c r="D86" s="2"/>
      <c r="E86" s="2">
        <f>AVERAGE(E82:E85)</f>
        <v>7.299162904586343E-3</v>
      </c>
      <c r="F86" s="2"/>
      <c r="I86" s="7"/>
      <c r="J86">
        <f>AVERAGE(J82:J85)</f>
        <v>8.930586799238421E-3</v>
      </c>
      <c r="K86" s="2"/>
      <c r="N86" s="7"/>
      <c r="O86">
        <f>AVERAGE(O82:O85)</f>
        <v>9.158419082773487E-3</v>
      </c>
      <c r="P86" s="2"/>
    </row>
    <row r="87" spans="1:16" s="1" customFormat="1" x14ac:dyDescent="0.2">
      <c r="A87" s="3" t="s">
        <v>205</v>
      </c>
      <c r="B87" s="5"/>
      <c r="D87" s="5"/>
      <c r="E87" s="5"/>
      <c r="F87" s="5"/>
      <c r="I87" s="17"/>
      <c r="K87" s="5"/>
      <c r="N87" s="17"/>
      <c r="P87" s="5"/>
    </row>
    <row r="88" spans="1:16" x14ac:dyDescent="0.2">
      <c r="A88" s="4" t="s">
        <v>96</v>
      </c>
      <c r="B88" s="2">
        <v>19.265571594238281</v>
      </c>
      <c r="C88" s="2">
        <v>24.141233444213867</v>
      </c>
      <c r="D88" s="2">
        <f>C88-B88</f>
        <v>4.8756618499755859</v>
      </c>
      <c r="E88" s="2">
        <f t="shared" si="23"/>
        <v>3.4062736458758437E-2</v>
      </c>
      <c r="F88" s="2">
        <f>E88/$E$86</f>
        <v>4.6666634111365726</v>
      </c>
      <c r="H88" s="2">
        <v>26.364686965942383</v>
      </c>
      <c r="I88" s="7">
        <f>H88-B88</f>
        <v>7.0991153717041016</v>
      </c>
      <c r="J88">
        <f t="shared" si="24"/>
        <v>7.2937912649664385E-3</v>
      </c>
      <c r="K88" s="2">
        <f>J88/$J$86</f>
        <v>0.81672027033973127</v>
      </c>
      <c r="M88" s="2">
        <v>25.466342926025391</v>
      </c>
      <c r="N88" s="7">
        <f>M88-B88</f>
        <v>6.2007713317871094</v>
      </c>
      <c r="O88">
        <f t="shared" si="25"/>
        <v>1.3595082045699133E-2</v>
      </c>
      <c r="P88" s="2">
        <f>O88/$O$86</f>
        <v>1.4844354601844745</v>
      </c>
    </row>
    <row r="89" spans="1:16" x14ac:dyDescent="0.2">
      <c r="A89" s="4" t="s">
        <v>98</v>
      </c>
      <c r="B89" s="2">
        <v>19.768733978271484</v>
      </c>
      <c r="C89" s="2">
        <v>27.248453140258789</v>
      </c>
      <c r="D89" s="2">
        <f>C89-B89</f>
        <v>7.4797191619873047</v>
      </c>
      <c r="E89" s="2">
        <f t="shared" si="23"/>
        <v>5.6024781714559425E-3</v>
      </c>
      <c r="F89" s="2">
        <f>E89/$E$86</f>
        <v>0.76755077872500854</v>
      </c>
      <c r="H89" s="2">
        <v>26.572662353515625</v>
      </c>
      <c r="I89" s="7">
        <f>H89-B89</f>
        <v>6.8039283752441406</v>
      </c>
      <c r="J89">
        <f t="shared" si="24"/>
        <v>8.9498028933051137E-3</v>
      </c>
      <c r="K89" s="2">
        <f>J89/$J$86</f>
        <v>1.0021517168466838</v>
      </c>
      <c r="M89" s="2">
        <v>25.906349182128906</v>
      </c>
      <c r="N89" s="7">
        <f>M89-B89</f>
        <v>6.1376152038574219</v>
      </c>
      <c r="O89">
        <f t="shared" si="25"/>
        <v>1.4203445912564007E-2</v>
      </c>
      <c r="P89" s="2">
        <f>O89/$O$86</f>
        <v>1.5508621940308405</v>
      </c>
    </row>
    <row r="90" spans="1:16" x14ac:dyDescent="0.2">
      <c r="A90" s="4" t="s">
        <v>100</v>
      </c>
      <c r="B90" s="2">
        <v>18.724996566772461</v>
      </c>
      <c r="C90" s="2">
        <v>24.465599060058594</v>
      </c>
      <c r="D90" s="2">
        <f>C90-B90</f>
        <v>5.7406024932861328</v>
      </c>
      <c r="E90" s="2">
        <f t="shared" si="23"/>
        <v>1.8702792533346418E-2</v>
      </c>
      <c r="F90" s="2">
        <f>E90/$E$86</f>
        <v>2.5623201972372391</v>
      </c>
      <c r="H90" s="2">
        <v>25.405662536621094</v>
      </c>
      <c r="I90" s="7">
        <f>H90-B90</f>
        <v>6.6806659698486328</v>
      </c>
      <c r="J90">
        <f t="shared" si="24"/>
        <v>9.7480815126861856E-3</v>
      </c>
      <c r="K90" s="2">
        <f>J90/$J$86</f>
        <v>1.0915387456418293</v>
      </c>
      <c r="M90" s="2">
        <v>25.103969573974609</v>
      </c>
      <c r="N90" s="7">
        <f>M90-B90</f>
        <v>6.3789730072021484</v>
      </c>
      <c r="O90">
        <f t="shared" si="25"/>
        <v>1.2015387549877401E-2</v>
      </c>
      <c r="P90" s="2">
        <f>O90/$O$86</f>
        <v>1.311949960062182</v>
      </c>
    </row>
    <row r="91" spans="1:16" x14ac:dyDescent="0.2">
      <c r="A91" s="4" t="s">
        <v>102</v>
      </c>
      <c r="B91" s="2">
        <v>20.382232666015625</v>
      </c>
      <c r="C91" s="2">
        <v>27.588342666625977</v>
      </c>
      <c r="D91" s="2">
        <f>C91-B91</f>
        <v>7.2061100006103516</v>
      </c>
      <c r="E91" s="2">
        <f t="shared" si="23"/>
        <v>6.7724333201701374E-3</v>
      </c>
      <c r="F91" s="2">
        <f>E91/$E$86</f>
        <v>0.92783698743245735</v>
      </c>
      <c r="H91" s="2">
        <v>27.289966583251953</v>
      </c>
      <c r="I91" s="7">
        <f>H91-B91</f>
        <v>6.9077339172363281</v>
      </c>
      <c r="J91">
        <f t="shared" si="24"/>
        <v>8.3284635400426039E-3</v>
      </c>
      <c r="K91" s="2">
        <f>J91/$J$86</f>
        <v>0.93257741369837366</v>
      </c>
      <c r="M91" s="2">
        <v>27.287143707275391</v>
      </c>
      <c r="N91" s="7">
        <f>M91-B91</f>
        <v>6.9049110412597656</v>
      </c>
      <c r="O91">
        <f t="shared" si="25"/>
        <v>8.3447755358866966E-3</v>
      </c>
      <c r="P91" s="2">
        <f>O91/$O$86</f>
        <v>0.91115895226751398</v>
      </c>
    </row>
    <row r="92" spans="1:16" x14ac:dyDescent="0.2">
      <c r="B92" s="5">
        <v>19.535383701324463</v>
      </c>
      <c r="C92" s="2"/>
      <c r="D92" s="2"/>
      <c r="E92" s="2"/>
      <c r="F92" s="2"/>
      <c r="H92" s="2"/>
      <c r="I92" s="7"/>
      <c r="K92" s="2"/>
      <c r="M92" s="2"/>
      <c r="N92" s="7"/>
      <c r="P92" s="2"/>
    </row>
    <row r="93" spans="1:16" x14ac:dyDescent="0.2">
      <c r="A93" s="13" t="s">
        <v>216</v>
      </c>
      <c r="B93" s="2">
        <v>20.746772766113281</v>
      </c>
      <c r="C93" s="2">
        <v>28.112022399902344</v>
      </c>
      <c r="D93" s="2">
        <f>C93-B93</f>
        <v>7.3652496337890625</v>
      </c>
      <c r="E93" s="2">
        <f t="shared" si="23"/>
        <v>6.0651135306152943E-3</v>
      </c>
      <c r="F93" s="2">
        <f>E93/$E$86</f>
        <v>0.83093275350853613</v>
      </c>
      <c r="H93" s="2">
        <v>25.614757537841797</v>
      </c>
      <c r="I93" s="7">
        <f>H93-B93</f>
        <v>4.8679847717285156</v>
      </c>
      <c r="J93">
        <f t="shared" si="24"/>
        <v>3.4244479164903294E-2</v>
      </c>
      <c r="K93" s="2">
        <f>J93/$J$86</f>
        <v>3.8345161336793212</v>
      </c>
      <c r="M93" s="2">
        <v>26.670158386230469</v>
      </c>
      <c r="N93" s="7">
        <f>M93-B93</f>
        <v>5.9233856201171875</v>
      </c>
      <c r="O93">
        <f t="shared" si="25"/>
        <v>1.6477193901707286E-2</v>
      </c>
      <c r="P93" s="2">
        <f>O93/$O$86</f>
        <v>1.7991308055229791</v>
      </c>
    </row>
    <row r="94" spans="1:16" x14ac:dyDescent="0.2">
      <c r="A94" s="13" t="s">
        <v>217</v>
      </c>
      <c r="B94" s="2">
        <v>18.987987518310547</v>
      </c>
      <c r="C94" s="2">
        <v>25.190439224243164</v>
      </c>
      <c r="D94" s="2">
        <f>C94-B94</f>
        <v>6.2024517059326172</v>
      </c>
      <c r="E94" s="2">
        <f t="shared" si="23"/>
        <v>1.357925643829311E-2</v>
      </c>
      <c r="F94" s="2">
        <f>E94/$E$86</f>
        <v>1.8603854463586151</v>
      </c>
      <c r="H94" s="2">
        <v>26.022663116455078</v>
      </c>
      <c r="I94" s="7">
        <f>H94-B94</f>
        <v>7.0346755981445313</v>
      </c>
      <c r="J94">
        <f t="shared" si="24"/>
        <v>7.6269629236590435E-3</v>
      </c>
      <c r="K94" s="2">
        <f>J94/$J$86</f>
        <v>0.85402707516480914</v>
      </c>
      <c r="M94" s="2">
        <v>25.400466918945313</v>
      </c>
      <c r="N94" s="7">
        <f>M94-B94</f>
        <v>6.4124794006347656</v>
      </c>
      <c r="O94">
        <f t="shared" si="25"/>
        <v>1.1739547403941328E-2</v>
      </c>
      <c r="P94" s="2">
        <f>O94/$O$86</f>
        <v>1.281831208840706</v>
      </c>
    </row>
    <row r="95" spans="1:16" x14ac:dyDescent="0.2">
      <c r="B95" s="5">
        <v>19.867380142211914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Planilha Gapdh</vt:lpstr>
      <vt:lpstr>Planilha coleta ct PCR</vt:lpstr>
      <vt:lpstr>Jovens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joseane.morari</dc:creator>
  <cp:lastModifiedBy>X</cp:lastModifiedBy>
  <dcterms:created xsi:type="dcterms:W3CDTF">2020-07-28T18:12:27Z</dcterms:created>
  <dcterms:modified xsi:type="dcterms:W3CDTF">2023-11-21T00:24:57Z</dcterms:modified>
</cp:coreProperties>
</file>